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tdu\surfdrive\2-dissertation\0-research data\Chapter 3-simulation relevant data\"/>
    </mc:Choice>
  </mc:AlternateContent>
  <bookViews>
    <workbookView xWindow="0" yWindow="0" windowWidth="19440" windowHeight="7010" activeTab="1"/>
  </bookViews>
  <sheets>
    <sheet name="2020-11-18 13.58" sheetId="1" r:id="rId1"/>
    <sheet name="simplified" sheetId="2" r:id="rId2"/>
  </sheets>
  <calcPr calcId="162913"/>
</workbook>
</file>

<file path=xl/calcChain.xml><?xml version="1.0" encoding="utf-8"?>
<calcChain xmlns="http://schemas.openxmlformats.org/spreadsheetml/2006/main">
  <c r="I34" i="2" l="1"/>
  <c r="I33" i="2"/>
  <c r="D34" i="2"/>
  <c r="D33" i="2"/>
  <c r="D35" i="2" s="1"/>
  <c r="B34" i="2"/>
  <c r="B33" i="2"/>
  <c r="B35" i="2" s="1"/>
  <c r="C34" i="2"/>
  <c r="C33" i="2"/>
  <c r="C35" i="2" s="1"/>
  <c r="G34" i="2"/>
  <c r="G33" i="2"/>
  <c r="G35" i="2" s="1"/>
  <c r="E34" i="2"/>
  <c r="E33" i="2"/>
  <c r="E35" i="2" s="1"/>
  <c r="C14" i="2"/>
  <c r="D14" i="2"/>
  <c r="D15" i="2" s="1"/>
  <c r="E14" i="2"/>
  <c r="E15" i="2" s="1"/>
  <c r="F14" i="2"/>
  <c r="F15" i="2" s="1"/>
  <c r="G14" i="2"/>
  <c r="H14" i="2"/>
  <c r="H15" i="2" s="1"/>
  <c r="I14" i="2"/>
  <c r="I15" i="2" s="1"/>
  <c r="J14" i="2"/>
  <c r="J15" i="2" s="1"/>
  <c r="K14" i="2"/>
  <c r="L14" i="2"/>
  <c r="L15" i="2" s="1"/>
  <c r="M14" i="2"/>
  <c r="M15" i="2" s="1"/>
  <c r="N14" i="2"/>
  <c r="N15" i="2" s="1"/>
  <c r="O14" i="2"/>
  <c r="P14" i="2"/>
  <c r="P15" i="2" s="1"/>
  <c r="Q14" i="2"/>
  <c r="Q15" i="2" s="1"/>
  <c r="C13" i="2"/>
  <c r="C15" i="2" s="1"/>
  <c r="D13" i="2"/>
  <c r="E13" i="2"/>
  <c r="F13" i="2"/>
  <c r="G13" i="2"/>
  <c r="G15" i="2" s="1"/>
  <c r="H13" i="2"/>
  <c r="I13" i="2"/>
  <c r="J13" i="2"/>
  <c r="K13" i="2"/>
  <c r="K15" i="2" s="1"/>
  <c r="L13" i="2"/>
  <c r="M13" i="2"/>
  <c r="N13" i="2"/>
  <c r="O13" i="2"/>
  <c r="O15" i="2" s="1"/>
  <c r="P13" i="2"/>
  <c r="Q13" i="2"/>
  <c r="B14" i="2"/>
  <c r="B13" i="2"/>
  <c r="B15" i="2" s="1"/>
</calcChain>
</file>

<file path=xl/sharedStrings.xml><?xml version="1.0" encoding="utf-8"?>
<sst xmlns="http://schemas.openxmlformats.org/spreadsheetml/2006/main" count="119" uniqueCount="73">
  <si>
    <t>Id</t>
  </si>
  <si>
    <t>M</t>
  </si>
  <si>
    <t>Algorithm</t>
  </si>
  <si>
    <t>WWR_Ca</t>
  </si>
  <si>
    <t>WWR_M1</t>
  </si>
  <si>
    <t>WWR_M2</t>
  </si>
  <si>
    <t>WWR_O1</t>
  </si>
  <si>
    <t>WWR_O2</t>
  </si>
  <si>
    <t>WWR_O3</t>
  </si>
  <si>
    <t>WWR_O4</t>
  </si>
  <si>
    <t>WWR_O5</t>
  </si>
  <si>
    <t>WWR_O6</t>
  </si>
  <si>
    <t>WWR_R</t>
  </si>
  <si>
    <t>core_stair</t>
  </si>
  <si>
    <t>dist_Ca</t>
  </si>
  <si>
    <t>dist_M1</t>
  </si>
  <si>
    <t>dist_M2</t>
  </si>
  <si>
    <t>dist_O1</t>
  </si>
  <si>
    <t>dist_O2</t>
  </si>
  <si>
    <t>dist_O3</t>
  </si>
  <si>
    <t>dist_O4</t>
  </si>
  <si>
    <t>dist_O5</t>
  </si>
  <si>
    <t>dist_O6</t>
  </si>
  <si>
    <t>dist_R</t>
  </si>
  <si>
    <t>layoutname</t>
  </si>
  <si>
    <t>room_0</t>
  </si>
  <si>
    <t>room_1</t>
  </si>
  <si>
    <t>room_2</t>
  </si>
  <si>
    <t>room_3</t>
  </si>
  <si>
    <t>room_4</t>
  </si>
  <si>
    <t>room_5</t>
  </si>
  <si>
    <t>room_6</t>
  </si>
  <si>
    <t>room_7</t>
  </si>
  <si>
    <t>room_8</t>
  </si>
  <si>
    <t>room_9</t>
  </si>
  <si>
    <t>cooling</t>
  </si>
  <si>
    <t>cooling_no</t>
  </si>
  <si>
    <t>equip</t>
  </si>
  <si>
    <t>equip_no</t>
  </si>
  <si>
    <t>heating</t>
  </si>
  <si>
    <t>heating_no</t>
  </si>
  <si>
    <t>infiltration</t>
  </si>
  <si>
    <t>infiltration_no</t>
  </si>
  <si>
    <t>lighting</t>
  </si>
  <si>
    <t>lighting_no</t>
  </si>
  <si>
    <t>mechvent</t>
  </si>
  <si>
    <t>mechvent_no</t>
  </si>
  <si>
    <t>people</t>
  </si>
  <si>
    <t>people_no</t>
  </si>
  <si>
    <t>solar</t>
  </si>
  <si>
    <t>solar_no</t>
  </si>
  <si>
    <t>DOESEQ</t>
  </si>
  <si>
    <t>layout a</t>
  </si>
  <si>
    <t>layout b</t>
  </si>
  <si>
    <t>layout c</t>
  </si>
  <si>
    <t>layout d</t>
  </si>
  <si>
    <t>layout e</t>
  </si>
  <si>
    <t>layout f</t>
  </si>
  <si>
    <t>layout g</t>
  </si>
  <si>
    <t>layout h</t>
  </si>
  <si>
    <t>layout i</t>
  </si>
  <si>
    <t>layout j</t>
  </si>
  <si>
    <t>layout k</t>
  </si>
  <si>
    <t>max</t>
  </si>
  <si>
    <t>min</t>
  </si>
  <si>
    <t>difference</t>
  </si>
  <si>
    <t xml:space="preserve">with shading </t>
  </si>
  <si>
    <t>without shading</t>
  </si>
  <si>
    <t>the difference in lighting is lower</t>
  </si>
  <si>
    <t>the difference in heating and cooling are higher, especially for cooling.</t>
  </si>
  <si>
    <t>as for cooling, it is because new layouts have much less façade area, resulting a much higher cooling demand???</t>
  </si>
  <si>
    <t>results with same façade area among all rooms, Amsterdam</t>
  </si>
  <si>
    <t>unit: kWh/m2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</si>
</sst>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4" x14ac:knownFonts="1">
    <font>
      <sz val="11"/>
      <color indexed="8"/>
      <name val="Calibri"/>
      <family val="2"/>
      <scheme val="minor"/>
    </font>
    <font>
      <sz val="11"/>
      <color indexed="8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00B0F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9">
    <xf numFmtId="0" fontId="0" fillId="0" borderId="0" xfId="0"/>
    <xf numFmtId="164" fontId="0" fillId="0" borderId="0" xfId="0" applyNumberFormat="1"/>
    <xf numFmtId="0" fontId="2" fillId="0" borderId="0" xfId="0" applyFont="1"/>
    <xf numFmtId="164" fontId="2" fillId="0" borderId="0" xfId="0" applyNumberFormat="1" applyFont="1"/>
    <xf numFmtId="0" fontId="3" fillId="0" borderId="0" xfId="0" applyFont="1"/>
    <xf numFmtId="164" fontId="3" fillId="0" borderId="0" xfId="0" applyNumberFormat="1" applyFont="1"/>
    <xf numFmtId="9" fontId="0" fillId="0" borderId="0" xfId="1" applyFont="1"/>
    <xf numFmtId="0" fontId="0" fillId="2" borderId="0" xfId="0" applyFill="1"/>
    <xf numFmtId="164" fontId="0" fillId="2" borderId="0" xfId="0" applyNumberFormat="1" applyFill="1"/>
    <xf numFmtId="164" fontId="2" fillId="2" borderId="0" xfId="0" applyNumberFormat="1" applyFont="1" applyFill="1"/>
    <xf numFmtId="164" fontId="3" fillId="2" borderId="0" xfId="0" applyNumberFormat="1" applyFont="1" applyFill="1"/>
    <xf numFmtId="9" fontId="0" fillId="2" borderId="0" xfId="1" applyFont="1" applyFill="1"/>
    <xf numFmtId="0" fontId="0" fillId="3" borderId="0" xfId="0" applyFill="1"/>
    <xf numFmtId="164" fontId="0" fillId="3" borderId="0" xfId="0" applyNumberFormat="1" applyFill="1"/>
    <xf numFmtId="164" fontId="2" fillId="3" borderId="0" xfId="0" applyNumberFormat="1" applyFont="1" applyFill="1"/>
    <xf numFmtId="164" fontId="3" fillId="3" borderId="0" xfId="0" applyNumberFormat="1" applyFont="1" applyFill="1"/>
    <xf numFmtId="9" fontId="0" fillId="3" borderId="0" xfId="1" applyFont="1" applyFill="1"/>
    <xf numFmtId="0" fontId="2" fillId="0" borderId="1" xfId="0" applyFont="1" applyBorder="1"/>
    <xf numFmtId="164" fontId="2" fillId="3" borderId="2" xfId="0" applyNumberFormat="1" applyFont="1" applyFill="1" applyBorder="1"/>
    <xf numFmtId="164" fontId="2" fillId="2" borderId="2" xfId="0" applyNumberFormat="1" applyFont="1" applyFill="1" applyBorder="1"/>
    <xf numFmtId="164" fontId="2" fillId="2" borderId="3" xfId="0" applyNumberFormat="1" applyFont="1" applyFill="1" applyBorder="1"/>
    <xf numFmtId="0" fontId="3" fillId="0" borderId="4" xfId="0" applyFont="1" applyBorder="1"/>
    <xf numFmtId="164" fontId="3" fillId="3" borderId="0" xfId="0" applyNumberFormat="1" applyFont="1" applyFill="1" applyBorder="1"/>
    <xf numFmtId="164" fontId="3" fillId="2" borderId="0" xfId="0" applyNumberFormat="1" applyFont="1" applyFill="1" applyBorder="1"/>
    <xf numFmtId="164" fontId="3" fillId="2" borderId="5" xfId="0" applyNumberFormat="1" applyFont="1" applyFill="1" applyBorder="1"/>
    <xf numFmtId="0" fontId="0" fillId="0" borderId="6" xfId="0" applyBorder="1"/>
    <xf numFmtId="9" fontId="0" fillId="3" borderId="7" xfId="1" applyFont="1" applyFill="1" applyBorder="1"/>
    <xf numFmtId="9" fontId="0" fillId="2" borderId="7" xfId="1" applyFont="1" applyFill="1" applyBorder="1"/>
    <xf numFmtId="9" fontId="0" fillId="2" borderId="8" xfId="1" applyFont="1" applyFill="1" applyBorder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Y12"/>
  <sheetViews>
    <sheetView workbookViewId="0">
      <pane xSplit="1" topLeftCell="H1" activePane="topRight" state="frozen"/>
      <selection pane="topRight" activeCell="H18" sqref="H18"/>
    </sheetView>
  </sheetViews>
  <sheetFormatPr defaultRowHeight="14.5" x14ac:dyDescent="0.35"/>
  <sheetData>
    <row r="1" spans="1:51" x14ac:dyDescent="0.3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27</v>
      </c>
      <c r="AC1" t="s">
        <v>28</v>
      </c>
      <c r="AD1" t="s">
        <v>29</v>
      </c>
      <c r="AE1" t="s">
        <v>30</v>
      </c>
      <c r="AF1" t="s">
        <v>31</v>
      </c>
      <c r="AG1" t="s">
        <v>32</v>
      </c>
      <c r="AH1" t="s">
        <v>33</v>
      </c>
      <c r="AI1" t="s">
        <v>34</v>
      </c>
      <c r="AJ1" t="s">
        <v>35</v>
      </c>
      <c r="AK1" t="s">
        <v>36</v>
      </c>
      <c r="AL1" t="s">
        <v>37</v>
      </c>
      <c r="AM1" t="s">
        <v>38</v>
      </c>
      <c r="AN1" t="s">
        <v>39</v>
      </c>
      <c r="AO1" t="s">
        <v>40</v>
      </c>
      <c r="AP1" t="s">
        <v>41</v>
      </c>
      <c r="AQ1" t="s">
        <v>42</v>
      </c>
      <c r="AR1" t="s">
        <v>43</v>
      </c>
      <c r="AS1" t="s">
        <v>44</v>
      </c>
      <c r="AT1" t="s">
        <v>45</v>
      </c>
      <c r="AU1" t="s">
        <v>46</v>
      </c>
      <c r="AV1" t="s">
        <v>47</v>
      </c>
      <c r="AW1" t="s">
        <v>48</v>
      </c>
      <c r="AX1" t="s">
        <v>49</v>
      </c>
      <c r="AY1" t="s">
        <v>50</v>
      </c>
    </row>
    <row r="2" spans="1:51" x14ac:dyDescent="0.35">
      <c r="A2">
        <v>0</v>
      </c>
      <c r="B2" t="b">
        <v>0</v>
      </c>
      <c r="C2" t="s">
        <v>51</v>
      </c>
      <c r="D2">
        <v>0.4</v>
      </c>
      <c r="E2">
        <v>0.4</v>
      </c>
      <c r="F2">
        <v>0.4</v>
      </c>
      <c r="G2">
        <v>0.2</v>
      </c>
      <c r="H2">
        <v>0.2</v>
      </c>
      <c r="I2">
        <v>0.2</v>
      </c>
      <c r="J2">
        <v>0.4</v>
      </c>
      <c r="K2">
        <v>0.4</v>
      </c>
      <c r="L2">
        <v>0.2</v>
      </c>
      <c r="M2">
        <v>0.4</v>
      </c>
      <c r="N2">
        <v>0</v>
      </c>
      <c r="O2">
        <v>2</v>
      </c>
      <c r="P2">
        <v>2</v>
      </c>
      <c r="Q2">
        <v>2</v>
      </c>
      <c r="R2">
        <v>3</v>
      </c>
      <c r="S2">
        <v>3</v>
      </c>
      <c r="T2">
        <v>3</v>
      </c>
      <c r="U2">
        <v>2</v>
      </c>
      <c r="V2">
        <v>2</v>
      </c>
      <c r="W2">
        <v>3</v>
      </c>
      <c r="X2">
        <v>2</v>
      </c>
      <c r="Y2">
        <v>0</v>
      </c>
      <c r="Z2">
        <v>0</v>
      </c>
      <c r="AA2">
        <v>2</v>
      </c>
      <c r="AB2">
        <v>3</v>
      </c>
      <c r="AC2">
        <v>0</v>
      </c>
      <c r="AD2">
        <v>1</v>
      </c>
      <c r="AE2">
        <v>1</v>
      </c>
      <c r="AF2">
        <v>0</v>
      </c>
      <c r="AG2">
        <v>0</v>
      </c>
      <c r="AH2">
        <v>0</v>
      </c>
      <c r="AI2">
        <v>0</v>
      </c>
      <c r="AJ2">
        <v>3.9180269711100002</v>
      </c>
      <c r="AK2">
        <v>9.4763695561799999</v>
      </c>
      <c r="AL2">
        <v>8.3217415000100008</v>
      </c>
      <c r="AM2">
        <v>8.3217415000100008</v>
      </c>
      <c r="AN2">
        <v>13.918067023600001</v>
      </c>
      <c r="AO2">
        <v>11.7404940397</v>
      </c>
      <c r="AP2">
        <v>-13.264853860000001</v>
      </c>
      <c r="AQ2">
        <v>-14.634500169200001</v>
      </c>
      <c r="AR2">
        <v>3.5725570434799998</v>
      </c>
      <c r="AS2">
        <v>3.1504126004100002</v>
      </c>
      <c r="AT2">
        <v>-10.837796103500001</v>
      </c>
      <c r="AU2">
        <v>-13.6898935392</v>
      </c>
      <c r="AV2">
        <v>11.058566666700001</v>
      </c>
      <c r="AW2">
        <v>11.058566666700001</v>
      </c>
      <c r="AX2">
        <v>20.058020427100001</v>
      </c>
      <c r="AY2">
        <v>37.831419656800001</v>
      </c>
    </row>
    <row r="3" spans="1:51" x14ac:dyDescent="0.35">
      <c r="A3">
        <v>1</v>
      </c>
      <c r="B3" t="b">
        <v>0</v>
      </c>
      <c r="C3" t="s">
        <v>51</v>
      </c>
      <c r="D3">
        <v>0.2</v>
      </c>
      <c r="E3">
        <v>0.4</v>
      </c>
      <c r="F3">
        <v>0.4</v>
      </c>
      <c r="G3">
        <v>0.2</v>
      </c>
      <c r="H3">
        <v>0.4</v>
      </c>
      <c r="I3">
        <v>0.4</v>
      </c>
      <c r="J3">
        <v>0.2</v>
      </c>
      <c r="K3">
        <v>0.4</v>
      </c>
      <c r="L3">
        <v>0.4</v>
      </c>
      <c r="M3">
        <v>0.2</v>
      </c>
      <c r="N3">
        <v>3</v>
      </c>
      <c r="O3">
        <v>3</v>
      </c>
      <c r="P3">
        <v>2</v>
      </c>
      <c r="Q3">
        <v>2</v>
      </c>
      <c r="R3">
        <v>3</v>
      </c>
      <c r="S3">
        <v>2</v>
      </c>
      <c r="T3">
        <v>2</v>
      </c>
      <c r="U3">
        <v>3</v>
      </c>
      <c r="V3">
        <v>2</v>
      </c>
      <c r="W3">
        <v>2</v>
      </c>
      <c r="X3">
        <v>3</v>
      </c>
      <c r="Y3">
        <v>1</v>
      </c>
      <c r="Z3">
        <v>0</v>
      </c>
      <c r="AA3">
        <v>0</v>
      </c>
      <c r="AB3">
        <v>0</v>
      </c>
      <c r="AC3">
        <v>0</v>
      </c>
      <c r="AD3">
        <v>1</v>
      </c>
      <c r="AE3">
        <v>1</v>
      </c>
      <c r="AF3">
        <v>2</v>
      </c>
      <c r="AG3">
        <v>0</v>
      </c>
      <c r="AH3">
        <v>0</v>
      </c>
      <c r="AI3">
        <v>3</v>
      </c>
      <c r="AJ3">
        <v>3.4407087101</v>
      </c>
      <c r="AK3">
        <v>7.4199913076600001</v>
      </c>
      <c r="AL3">
        <v>8.3217415000100008</v>
      </c>
      <c r="AM3">
        <v>8.3217415000100008</v>
      </c>
      <c r="AN3">
        <v>11.409466396699999</v>
      </c>
      <c r="AO3">
        <v>10.0252287949</v>
      </c>
      <c r="AP3">
        <v>-13.3074107882</v>
      </c>
      <c r="AQ3">
        <v>-14.4959063456</v>
      </c>
      <c r="AR3">
        <v>3.8705958462300001</v>
      </c>
      <c r="AS3">
        <v>3.6224712232499998</v>
      </c>
      <c r="AT3">
        <v>-10.6915070288</v>
      </c>
      <c r="AU3">
        <v>-12.672634238000001</v>
      </c>
      <c r="AV3">
        <v>11.058566666700001</v>
      </c>
      <c r="AW3">
        <v>11.058566666700001</v>
      </c>
      <c r="AX3">
        <v>17.4519012023</v>
      </c>
      <c r="AY3">
        <v>30.306741881299999</v>
      </c>
    </row>
    <row r="4" spans="1:51" x14ac:dyDescent="0.35">
      <c r="A4">
        <v>2</v>
      </c>
      <c r="B4" t="b">
        <v>0</v>
      </c>
      <c r="C4" t="s">
        <v>51</v>
      </c>
      <c r="D4">
        <v>0.2</v>
      </c>
      <c r="E4">
        <v>0.4</v>
      </c>
      <c r="F4">
        <v>0.4</v>
      </c>
      <c r="G4">
        <v>0.2</v>
      </c>
      <c r="H4">
        <v>0.4</v>
      </c>
      <c r="I4">
        <v>0.4</v>
      </c>
      <c r="J4">
        <v>0.2</v>
      </c>
      <c r="K4">
        <v>0.4</v>
      </c>
      <c r="L4">
        <v>0.4</v>
      </c>
      <c r="M4">
        <v>0.2</v>
      </c>
      <c r="N4">
        <v>2</v>
      </c>
      <c r="O4">
        <v>3</v>
      </c>
      <c r="P4">
        <v>2</v>
      </c>
      <c r="Q4">
        <v>2</v>
      </c>
      <c r="R4">
        <v>3</v>
      </c>
      <c r="S4">
        <v>2</v>
      </c>
      <c r="T4">
        <v>2</v>
      </c>
      <c r="U4">
        <v>3</v>
      </c>
      <c r="V4">
        <v>2</v>
      </c>
      <c r="W4">
        <v>2</v>
      </c>
      <c r="X4">
        <v>3</v>
      </c>
      <c r="Y4">
        <v>2</v>
      </c>
      <c r="Z4">
        <v>0</v>
      </c>
      <c r="AA4">
        <v>0</v>
      </c>
      <c r="AB4">
        <v>0</v>
      </c>
      <c r="AC4">
        <v>0</v>
      </c>
      <c r="AD4">
        <v>0</v>
      </c>
      <c r="AE4">
        <v>1</v>
      </c>
      <c r="AF4">
        <v>1</v>
      </c>
      <c r="AG4">
        <v>0</v>
      </c>
      <c r="AH4">
        <v>2</v>
      </c>
      <c r="AI4">
        <v>3</v>
      </c>
      <c r="AJ4">
        <v>3.3591951094199999</v>
      </c>
      <c r="AK4">
        <v>7.1823853399499997</v>
      </c>
      <c r="AL4">
        <v>8.3217415000100008</v>
      </c>
      <c r="AM4">
        <v>8.3217415000100008</v>
      </c>
      <c r="AN4">
        <v>12.833110701900001</v>
      </c>
      <c r="AO4">
        <v>11.469805340000001</v>
      </c>
      <c r="AP4">
        <v>-13.133802989199999</v>
      </c>
      <c r="AQ4">
        <v>-14.2880660172</v>
      </c>
      <c r="AR4">
        <v>3.8910587081600001</v>
      </c>
      <c r="AS4">
        <v>3.7121967759899999</v>
      </c>
      <c r="AT4">
        <v>-10.3161430858</v>
      </c>
      <c r="AU4">
        <v>-11.873561093999999</v>
      </c>
      <c r="AV4">
        <v>11.058566666700001</v>
      </c>
      <c r="AW4">
        <v>11.058566666700001</v>
      </c>
      <c r="AX4">
        <v>15.4581630554</v>
      </c>
      <c r="AY4">
        <v>27.036724707400001</v>
      </c>
    </row>
    <row r="5" spans="1:51" x14ac:dyDescent="0.35">
      <c r="A5">
        <v>3</v>
      </c>
      <c r="B5" t="b">
        <v>0</v>
      </c>
      <c r="C5" t="s">
        <v>51</v>
      </c>
      <c r="D5">
        <v>0.2</v>
      </c>
      <c r="E5">
        <v>0.4</v>
      </c>
      <c r="F5">
        <v>0.4</v>
      </c>
      <c r="G5">
        <v>0.4</v>
      </c>
      <c r="H5">
        <v>0.4</v>
      </c>
      <c r="I5">
        <v>0.2</v>
      </c>
      <c r="J5">
        <v>0.4</v>
      </c>
      <c r="K5">
        <v>0.4</v>
      </c>
      <c r="L5">
        <v>0.2</v>
      </c>
      <c r="M5">
        <v>0.2</v>
      </c>
      <c r="N5">
        <v>1</v>
      </c>
      <c r="O5">
        <v>3</v>
      </c>
      <c r="P5">
        <v>2</v>
      </c>
      <c r="Q5">
        <v>2</v>
      </c>
      <c r="R5">
        <v>2</v>
      </c>
      <c r="S5">
        <v>2</v>
      </c>
      <c r="T5">
        <v>3</v>
      </c>
      <c r="U5">
        <v>2</v>
      </c>
      <c r="V5">
        <v>2</v>
      </c>
      <c r="W5">
        <v>3</v>
      </c>
      <c r="X5">
        <v>3</v>
      </c>
      <c r="Y5">
        <v>3</v>
      </c>
      <c r="Z5">
        <v>2</v>
      </c>
      <c r="AA5">
        <v>3</v>
      </c>
      <c r="AB5">
        <v>0</v>
      </c>
      <c r="AC5">
        <v>1</v>
      </c>
      <c r="AD5">
        <v>1</v>
      </c>
      <c r="AE5">
        <v>0</v>
      </c>
      <c r="AF5">
        <v>0</v>
      </c>
      <c r="AG5">
        <v>0</v>
      </c>
      <c r="AH5">
        <v>0</v>
      </c>
      <c r="AI5">
        <v>0</v>
      </c>
      <c r="AJ5">
        <v>3.9722110309400001</v>
      </c>
      <c r="AK5">
        <v>8.9615794825500004</v>
      </c>
      <c r="AL5">
        <v>8.3217415000100008</v>
      </c>
      <c r="AM5">
        <v>8.3217415000100008</v>
      </c>
      <c r="AN5">
        <v>11.464545661800001</v>
      </c>
      <c r="AO5">
        <v>9.6690376999400005</v>
      </c>
      <c r="AP5">
        <v>-13.0917160822</v>
      </c>
      <c r="AQ5">
        <v>-14.440159749099999</v>
      </c>
      <c r="AR5">
        <v>3.73032866958</v>
      </c>
      <c r="AS5">
        <v>3.3257653931100002</v>
      </c>
      <c r="AT5">
        <v>-10.966352364</v>
      </c>
      <c r="AU5">
        <v>-13.4877466544</v>
      </c>
      <c r="AV5">
        <v>11.058566666700001</v>
      </c>
      <c r="AW5">
        <v>11.058566666700001</v>
      </c>
      <c r="AX5">
        <v>17.6195199601</v>
      </c>
      <c r="AY5">
        <v>33.442987105100002</v>
      </c>
    </row>
    <row r="6" spans="1:51" x14ac:dyDescent="0.35">
      <c r="A6">
        <v>4</v>
      </c>
      <c r="B6" t="b">
        <v>0</v>
      </c>
      <c r="C6" t="s">
        <v>51</v>
      </c>
      <c r="D6">
        <v>0.4</v>
      </c>
      <c r="E6">
        <v>0.2</v>
      </c>
      <c r="F6">
        <v>0.2</v>
      </c>
      <c r="G6">
        <v>0.2</v>
      </c>
      <c r="H6">
        <v>0.4</v>
      </c>
      <c r="I6">
        <v>0.4</v>
      </c>
      <c r="J6">
        <v>0.2</v>
      </c>
      <c r="K6">
        <v>0.4</v>
      </c>
      <c r="L6">
        <v>0.4</v>
      </c>
      <c r="M6">
        <v>0.4</v>
      </c>
      <c r="N6">
        <v>0</v>
      </c>
      <c r="O6">
        <v>2</v>
      </c>
      <c r="P6">
        <v>3</v>
      </c>
      <c r="Q6">
        <v>3</v>
      </c>
      <c r="R6">
        <v>3</v>
      </c>
      <c r="S6">
        <v>2</v>
      </c>
      <c r="T6">
        <v>2</v>
      </c>
      <c r="U6">
        <v>3</v>
      </c>
      <c r="V6">
        <v>2</v>
      </c>
      <c r="W6">
        <v>2</v>
      </c>
      <c r="X6">
        <v>2</v>
      </c>
      <c r="Y6">
        <v>4</v>
      </c>
      <c r="Z6">
        <v>0</v>
      </c>
      <c r="AA6">
        <v>0</v>
      </c>
      <c r="AB6">
        <v>0</v>
      </c>
      <c r="AC6">
        <v>0</v>
      </c>
      <c r="AD6">
        <v>0</v>
      </c>
      <c r="AE6">
        <v>0</v>
      </c>
      <c r="AF6">
        <v>1</v>
      </c>
      <c r="AG6">
        <v>2</v>
      </c>
      <c r="AH6">
        <v>3</v>
      </c>
      <c r="AI6">
        <v>1</v>
      </c>
      <c r="AJ6">
        <v>3.7173185642300002</v>
      </c>
      <c r="AK6">
        <v>9.1717545518799994</v>
      </c>
      <c r="AL6">
        <v>8.3217415000100008</v>
      </c>
      <c r="AM6">
        <v>8.3217415000100008</v>
      </c>
      <c r="AN6">
        <v>13.1581686922</v>
      </c>
      <c r="AO6">
        <v>11.5286129115</v>
      </c>
      <c r="AP6">
        <v>-13.5963679182</v>
      </c>
      <c r="AQ6">
        <v>-14.8195599835</v>
      </c>
      <c r="AR6">
        <v>3.68553170134</v>
      </c>
      <c r="AS6">
        <v>3.48312330034</v>
      </c>
      <c r="AT6">
        <v>-10.9493322843</v>
      </c>
      <c r="AU6">
        <v>-13.3165431112</v>
      </c>
      <c r="AV6">
        <v>11.058566666700001</v>
      </c>
      <c r="AW6">
        <v>11.058566666700001</v>
      </c>
      <c r="AX6">
        <v>22.157306406899998</v>
      </c>
      <c r="AY6">
        <v>37.831419656800001</v>
      </c>
    </row>
    <row r="7" spans="1:51" x14ac:dyDescent="0.35">
      <c r="A7">
        <v>5</v>
      </c>
      <c r="B7" t="b">
        <v>0</v>
      </c>
      <c r="C7" t="s">
        <v>51</v>
      </c>
      <c r="D7">
        <v>0.4</v>
      </c>
      <c r="E7">
        <v>0.2</v>
      </c>
      <c r="F7">
        <v>0.2</v>
      </c>
      <c r="G7">
        <v>0.2</v>
      </c>
      <c r="H7">
        <v>0.2</v>
      </c>
      <c r="I7">
        <v>0.4</v>
      </c>
      <c r="J7">
        <v>0.4</v>
      </c>
      <c r="K7">
        <v>0.4</v>
      </c>
      <c r="L7">
        <v>0.4</v>
      </c>
      <c r="M7">
        <v>0.4</v>
      </c>
      <c r="N7">
        <v>1</v>
      </c>
      <c r="O7">
        <v>2</v>
      </c>
      <c r="P7">
        <v>3</v>
      </c>
      <c r="Q7">
        <v>3</v>
      </c>
      <c r="R7">
        <v>3</v>
      </c>
      <c r="S7">
        <v>3</v>
      </c>
      <c r="T7">
        <v>2</v>
      </c>
      <c r="U7">
        <v>2</v>
      </c>
      <c r="V7">
        <v>2</v>
      </c>
      <c r="W7">
        <v>2</v>
      </c>
      <c r="X7">
        <v>2</v>
      </c>
      <c r="Y7">
        <v>5</v>
      </c>
      <c r="Z7">
        <v>0</v>
      </c>
      <c r="AA7">
        <v>0</v>
      </c>
      <c r="AB7">
        <v>0</v>
      </c>
      <c r="AC7">
        <v>2</v>
      </c>
      <c r="AD7">
        <v>3</v>
      </c>
      <c r="AE7">
        <v>0</v>
      </c>
      <c r="AF7">
        <v>1</v>
      </c>
      <c r="AG7">
        <v>0</v>
      </c>
      <c r="AH7">
        <v>0</v>
      </c>
      <c r="AI7">
        <v>1</v>
      </c>
      <c r="AJ7">
        <v>3.8157757826699998</v>
      </c>
      <c r="AK7">
        <v>8.9323453397999995</v>
      </c>
      <c r="AL7">
        <v>8.3217415000100008</v>
      </c>
      <c r="AM7">
        <v>8.3217415000100008</v>
      </c>
      <c r="AN7">
        <v>11.8268921229</v>
      </c>
      <c r="AO7">
        <v>10.1302958069</v>
      </c>
      <c r="AP7">
        <v>-13.641685273</v>
      </c>
      <c r="AQ7">
        <v>-14.7331055533</v>
      </c>
      <c r="AR7">
        <v>3.6794397698200001</v>
      </c>
      <c r="AS7">
        <v>3.3373983542499999</v>
      </c>
      <c r="AT7">
        <v>-10.947569293500001</v>
      </c>
      <c r="AU7">
        <v>-13.3208528806</v>
      </c>
      <c r="AV7">
        <v>11.058566666700001</v>
      </c>
      <c r="AW7">
        <v>11.058566666700001</v>
      </c>
      <c r="AX7">
        <v>18.466929788200002</v>
      </c>
      <c r="AY7">
        <v>33.442987105100002</v>
      </c>
    </row>
    <row r="8" spans="1:51" x14ac:dyDescent="0.35">
      <c r="A8">
        <v>6</v>
      </c>
      <c r="B8" t="b">
        <v>0</v>
      </c>
      <c r="C8" t="s">
        <v>51</v>
      </c>
      <c r="D8">
        <v>0.2</v>
      </c>
      <c r="E8">
        <v>0.2</v>
      </c>
      <c r="F8">
        <v>0.2</v>
      </c>
      <c r="G8">
        <v>0.4</v>
      </c>
      <c r="H8">
        <v>0.4</v>
      </c>
      <c r="I8">
        <v>0.4</v>
      </c>
      <c r="J8">
        <v>0.4</v>
      </c>
      <c r="K8">
        <v>0.4</v>
      </c>
      <c r="L8">
        <v>0.4</v>
      </c>
      <c r="M8">
        <v>0.2</v>
      </c>
      <c r="N8">
        <v>0</v>
      </c>
      <c r="O8">
        <v>3</v>
      </c>
      <c r="P8">
        <v>3</v>
      </c>
      <c r="Q8">
        <v>3</v>
      </c>
      <c r="R8">
        <v>2</v>
      </c>
      <c r="S8">
        <v>2</v>
      </c>
      <c r="T8">
        <v>2</v>
      </c>
      <c r="U8">
        <v>2</v>
      </c>
      <c r="V8">
        <v>2</v>
      </c>
      <c r="W8">
        <v>2</v>
      </c>
      <c r="X8">
        <v>3</v>
      </c>
      <c r="Y8">
        <v>6</v>
      </c>
      <c r="Z8">
        <v>2</v>
      </c>
      <c r="AA8">
        <v>0</v>
      </c>
      <c r="AB8">
        <v>0</v>
      </c>
      <c r="AC8">
        <v>3</v>
      </c>
      <c r="AD8">
        <v>0</v>
      </c>
      <c r="AE8">
        <v>0</v>
      </c>
      <c r="AF8">
        <v>1</v>
      </c>
      <c r="AG8">
        <v>0</v>
      </c>
      <c r="AH8">
        <v>0</v>
      </c>
      <c r="AI8">
        <v>1</v>
      </c>
      <c r="AJ8">
        <v>3.98603062871</v>
      </c>
      <c r="AK8">
        <v>9.4525120097799995</v>
      </c>
      <c r="AL8">
        <v>8.3217415000100008</v>
      </c>
      <c r="AM8">
        <v>8.3217415000100008</v>
      </c>
      <c r="AN8">
        <v>13.0859237823</v>
      </c>
      <c r="AO8">
        <v>11.268897476799999</v>
      </c>
      <c r="AP8">
        <v>-13.030498230299999</v>
      </c>
      <c r="AQ8">
        <v>-14.4585384145</v>
      </c>
      <c r="AR8">
        <v>3.6484746071699998</v>
      </c>
      <c r="AS8">
        <v>3.35185595504</v>
      </c>
      <c r="AT8">
        <v>-11.051224077000001</v>
      </c>
      <c r="AU8">
        <v>-13.686431327099999</v>
      </c>
      <c r="AV8">
        <v>11.058566666700001</v>
      </c>
      <c r="AW8">
        <v>11.058566666700001</v>
      </c>
      <c r="AX8">
        <v>21.082938777799999</v>
      </c>
      <c r="AY8">
        <v>37.831419656800001</v>
      </c>
    </row>
    <row r="9" spans="1:51" x14ac:dyDescent="0.35">
      <c r="A9">
        <v>7</v>
      </c>
      <c r="B9" t="b">
        <v>0</v>
      </c>
      <c r="C9" t="s">
        <v>51</v>
      </c>
      <c r="D9">
        <v>0.2</v>
      </c>
      <c r="E9">
        <v>0.4</v>
      </c>
      <c r="F9">
        <v>0.4</v>
      </c>
      <c r="G9">
        <v>0.4</v>
      </c>
      <c r="H9">
        <v>0.4</v>
      </c>
      <c r="I9">
        <v>0.2</v>
      </c>
      <c r="J9">
        <v>0.4</v>
      </c>
      <c r="K9">
        <v>0.4</v>
      </c>
      <c r="L9">
        <v>0.2</v>
      </c>
      <c r="M9">
        <v>0.2</v>
      </c>
      <c r="N9">
        <v>0</v>
      </c>
      <c r="O9">
        <v>3</v>
      </c>
      <c r="P9">
        <v>2</v>
      </c>
      <c r="Q9">
        <v>2</v>
      </c>
      <c r="R9">
        <v>2</v>
      </c>
      <c r="S9">
        <v>2</v>
      </c>
      <c r="T9">
        <v>3</v>
      </c>
      <c r="U9">
        <v>2</v>
      </c>
      <c r="V9">
        <v>2</v>
      </c>
      <c r="W9">
        <v>3</v>
      </c>
      <c r="X9">
        <v>3</v>
      </c>
      <c r="Y9">
        <v>7</v>
      </c>
      <c r="Z9">
        <v>2</v>
      </c>
      <c r="AA9">
        <v>0</v>
      </c>
      <c r="AB9">
        <v>0</v>
      </c>
      <c r="AC9">
        <v>3</v>
      </c>
      <c r="AD9">
        <v>1</v>
      </c>
      <c r="AE9">
        <v>1</v>
      </c>
      <c r="AF9">
        <v>0</v>
      </c>
      <c r="AG9">
        <v>0</v>
      </c>
      <c r="AH9">
        <v>0</v>
      </c>
      <c r="AI9">
        <v>0</v>
      </c>
      <c r="AJ9">
        <v>4.0142478640299997</v>
      </c>
      <c r="AK9">
        <v>9.4300397812799996</v>
      </c>
      <c r="AL9">
        <v>8.3217415000100008</v>
      </c>
      <c r="AM9">
        <v>8.3217415000100008</v>
      </c>
      <c r="AN9">
        <v>13.549425062699999</v>
      </c>
      <c r="AO9">
        <v>11.525249824699999</v>
      </c>
      <c r="AP9">
        <v>-13.019980868099999</v>
      </c>
      <c r="AQ9">
        <v>-14.485862231400001</v>
      </c>
      <c r="AR9">
        <v>3.63012182154</v>
      </c>
      <c r="AS9">
        <v>3.26877321001</v>
      </c>
      <c r="AT9">
        <v>-11.087174278899999</v>
      </c>
      <c r="AU9">
        <v>-13.8482634399</v>
      </c>
      <c r="AV9">
        <v>11.058566666700001</v>
      </c>
      <c r="AW9">
        <v>11.058566666700001</v>
      </c>
      <c r="AX9">
        <v>20.4425965802</v>
      </c>
      <c r="AY9">
        <v>37.831419656800001</v>
      </c>
    </row>
    <row r="10" spans="1:51" x14ac:dyDescent="0.35">
      <c r="A10">
        <v>8</v>
      </c>
      <c r="B10" t="b">
        <v>0</v>
      </c>
      <c r="C10" t="s">
        <v>51</v>
      </c>
      <c r="D10">
        <v>0.4</v>
      </c>
      <c r="E10">
        <v>0.4</v>
      </c>
      <c r="F10">
        <v>0.4</v>
      </c>
      <c r="G10">
        <v>0.2</v>
      </c>
      <c r="H10">
        <v>0.4</v>
      </c>
      <c r="I10">
        <v>0.4</v>
      </c>
      <c r="J10">
        <v>0.2</v>
      </c>
      <c r="K10">
        <v>0.2</v>
      </c>
      <c r="L10">
        <v>0.2</v>
      </c>
      <c r="M10">
        <v>0.4</v>
      </c>
      <c r="N10">
        <v>2</v>
      </c>
      <c r="O10">
        <v>2</v>
      </c>
      <c r="P10">
        <v>2</v>
      </c>
      <c r="Q10">
        <v>2</v>
      </c>
      <c r="R10">
        <v>3</v>
      </c>
      <c r="S10">
        <v>2</v>
      </c>
      <c r="T10">
        <v>2</v>
      </c>
      <c r="U10">
        <v>3</v>
      </c>
      <c r="V10">
        <v>3</v>
      </c>
      <c r="W10">
        <v>3</v>
      </c>
      <c r="X10">
        <v>2</v>
      </c>
      <c r="Y10">
        <v>8</v>
      </c>
      <c r="Z10">
        <v>0</v>
      </c>
      <c r="AA10">
        <v>0</v>
      </c>
      <c r="AB10">
        <v>0</v>
      </c>
      <c r="AC10">
        <v>0</v>
      </c>
      <c r="AD10">
        <v>1</v>
      </c>
      <c r="AE10">
        <v>2</v>
      </c>
      <c r="AF10">
        <v>3</v>
      </c>
      <c r="AG10">
        <v>1</v>
      </c>
      <c r="AH10">
        <v>0</v>
      </c>
      <c r="AI10">
        <v>0</v>
      </c>
      <c r="AJ10">
        <v>3.38898319753</v>
      </c>
      <c r="AK10">
        <v>7.3595023179199996</v>
      </c>
      <c r="AL10">
        <v>8.3217415000100008</v>
      </c>
      <c r="AM10">
        <v>8.3217415000100008</v>
      </c>
      <c r="AN10">
        <v>13.8395763376</v>
      </c>
      <c r="AO10">
        <v>12.1603050265</v>
      </c>
      <c r="AP10">
        <v>-13.4012125949</v>
      </c>
      <c r="AQ10">
        <v>-14.4210065159</v>
      </c>
      <c r="AR10">
        <v>3.7787240118000001</v>
      </c>
      <c r="AS10">
        <v>3.5249878308000002</v>
      </c>
      <c r="AT10">
        <v>-10.2689389832</v>
      </c>
      <c r="AU10">
        <v>-11.953703518899999</v>
      </c>
      <c r="AV10">
        <v>11.058566666700001</v>
      </c>
      <c r="AW10">
        <v>11.058566666700001</v>
      </c>
      <c r="AX10">
        <v>14.941493124799999</v>
      </c>
      <c r="AY10">
        <v>27.036724707400001</v>
      </c>
    </row>
    <row r="11" spans="1:51" x14ac:dyDescent="0.35">
      <c r="A11">
        <v>9</v>
      </c>
      <c r="B11" t="b">
        <v>0</v>
      </c>
      <c r="C11" t="s">
        <v>51</v>
      </c>
      <c r="D11">
        <v>0.4</v>
      </c>
      <c r="E11">
        <v>0.4</v>
      </c>
      <c r="F11">
        <v>0.4</v>
      </c>
      <c r="G11">
        <v>0.2</v>
      </c>
      <c r="H11">
        <v>0.2</v>
      </c>
      <c r="I11">
        <v>0.4</v>
      </c>
      <c r="J11">
        <v>0.4</v>
      </c>
      <c r="K11">
        <v>0.2</v>
      </c>
      <c r="L11">
        <v>0.2</v>
      </c>
      <c r="M11">
        <v>0.4</v>
      </c>
      <c r="N11">
        <v>2</v>
      </c>
      <c r="O11">
        <v>2</v>
      </c>
      <c r="P11">
        <v>2</v>
      </c>
      <c r="Q11">
        <v>2</v>
      </c>
      <c r="R11">
        <v>3</v>
      </c>
      <c r="S11">
        <v>3</v>
      </c>
      <c r="T11">
        <v>2</v>
      </c>
      <c r="U11">
        <v>2</v>
      </c>
      <c r="V11">
        <v>3</v>
      </c>
      <c r="W11">
        <v>3</v>
      </c>
      <c r="X11">
        <v>2</v>
      </c>
      <c r="Y11">
        <v>9</v>
      </c>
      <c r="Z11">
        <v>0</v>
      </c>
      <c r="AA11">
        <v>1</v>
      </c>
      <c r="AB11">
        <v>1</v>
      </c>
      <c r="AC11">
        <v>0</v>
      </c>
      <c r="AD11">
        <v>0</v>
      </c>
      <c r="AE11">
        <v>2</v>
      </c>
      <c r="AF11">
        <v>3</v>
      </c>
      <c r="AG11">
        <v>0</v>
      </c>
      <c r="AH11">
        <v>0</v>
      </c>
      <c r="AI11">
        <v>0</v>
      </c>
      <c r="AJ11">
        <v>3.4732022866099999</v>
      </c>
      <c r="AK11">
        <v>7.5156683440799998</v>
      </c>
      <c r="AL11">
        <v>8.3217415000100008</v>
      </c>
      <c r="AM11">
        <v>8.3217415000100008</v>
      </c>
      <c r="AN11">
        <v>14.1682934884</v>
      </c>
      <c r="AO11">
        <v>12.298908432999999</v>
      </c>
      <c r="AP11">
        <v>-13.324037843899999</v>
      </c>
      <c r="AQ11">
        <v>-14.386331523500001</v>
      </c>
      <c r="AR11">
        <v>3.7019595708500002</v>
      </c>
      <c r="AS11">
        <v>3.3907431211199999</v>
      </c>
      <c r="AT11">
        <v>-10.237576105900001</v>
      </c>
      <c r="AU11">
        <v>-11.963848990200001</v>
      </c>
      <c r="AV11">
        <v>11.058566666700001</v>
      </c>
      <c r="AW11">
        <v>11.058566666700001</v>
      </c>
      <c r="AX11">
        <v>14.4487084792</v>
      </c>
      <c r="AY11">
        <v>27.036724707400001</v>
      </c>
    </row>
    <row r="12" spans="1:51" x14ac:dyDescent="0.35">
      <c r="A12">
        <v>10</v>
      </c>
      <c r="B12" t="b">
        <v>0</v>
      </c>
      <c r="C12" t="s">
        <v>51</v>
      </c>
      <c r="D12">
        <v>0.4</v>
      </c>
      <c r="E12">
        <v>0.2</v>
      </c>
      <c r="F12">
        <v>0.2</v>
      </c>
      <c r="G12">
        <v>0.4</v>
      </c>
      <c r="H12">
        <v>0.4</v>
      </c>
      <c r="I12">
        <v>0.2</v>
      </c>
      <c r="J12">
        <v>0.4</v>
      </c>
      <c r="K12">
        <v>0.4</v>
      </c>
      <c r="L12">
        <v>0.2</v>
      </c>
      <c r="M12">
        <v>0.4</v>
      </c>
      <c r="N12">
        <v>0</v>
      </c>
      <c r="O12">
        <v>2</v>
      </c>
      <c r="P12">
        <v>3</v>
      </c>
      <c r="Q12">
        <v>3</v>
      </c>
      <c r="R12">
        <v>2</v>
      </c>
      <c r="S12">
        <v>2</v>
      </c>
      <c r="T12">
        <v>3</v>
      </c>
      <c r="U12">
        <v>2</v>
      </c>
      <c r="V12">
        <v>2</v>
      </c>
      <c r="W12">
        <v>3</v>
      </c>
      <c r="X12">
        <v>2</v>
      </c>
      <c r="Y12">
        <v>10</v>
      </c>
      <c r="Z12">
        <v>1</v>
      </c>
      <c r="AA12">
        <v>2</v>
      </c>
      <c r="AB12">
        <v>3</v>
      </c>
      <c r="AC12">
        <v>1</v>
      </c>
      <c r="AD12">
        <v>0</v>
      </c>
      <c r="AE12">
        <v>0</v>
      </c>
      <c r="AF12">
        <v>0</v>
      </c>
      <c r="AG12">
        <v>0</v>
      </c>
      <c r="AH12">
        <v>0</v>
      </c>
      <c r="AI12">
        <v>0</v>
      </c>
      <c r="AJ12">
        <v>4.1053609454600002</v>
      </c>
      <c r="AK12">
        <v>9.6563742953599991</v>
      </c>
      <c r="AL12">
        <v>8.3217415000100008</v>
      </c>
      <c r="AM12">
        <v>8.3217415000100008</v>
      </c>
      <c r="AN12">
        <v>14.114508856900001</v>
      </c>
      <c r="AO12">
        <v>11.822815161599999</v>
      </c>
      <c r="AP12">
        <v>-13.050338636999999</v>
      </c>
      <c r="AQ12">
        <v>-14.513399079099999</v>
      </c>
      <c r="AR12">
        <v>3.5606898949199999</v>
      </c>
      <c r="AS12">
        <v>3.12986939966</v>
      </c>
      <c r="AT12">
        <v>-11.040322604</v>
      </c>
      <c r="AU12">
        <v>-13.8484015663</v>
      </c>
      <c r="AV12">
        <v>11.058566666700001</v>
      </c>
      <c r="AW12">
        <v>11.058566666700001</v>
      </c>
      <c r="AX12">
        <v>19.811305391800001</v>
      </c>
      <c r="AY12">
        <v>37.831419656800001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5"/>
  <sheetViews>
    <sheetView tabSelected="1" zoomScaleNormal="100" workbookViewId="0">
      <pane ySplit="1" topLeftCell="A2" activePane="bottomLeft" state="frozen"/>
      <selection pane="bottomLeft" activeCell="D17" sqref="D17"/>
    </sheetView>
  </sheetViews>
  <sheetFormatPr defaultRowHeight="14.5" x14ac:dyDescent="0.35"/>
  <cols>
    <col min="2" max="7" width="9" bestFit="1" customWidth="1"/>
    <col min="8" max="9" width="9.26953125" bestFit="1" customWidth="1"/>
    <col min="10" max="11" width="9" bestFit="1" customWidth="1"/>
    <col min="12" max="13" width="9.26953125" bestFit="1" customWidth="1"/>
    <col min="14" max="17" width="9" bestFit="1" customWidth="1"/>
  </cols>
  <sheetData>
    <row r="1" spans="1:17" x14ac:dyDescent="0.35">
      <c r="B1" s="7" t="s">
        <v>35</v>
      </c>
      <c r="C1" s="12" t="s">
        <v>36</v>
      </c>
      <c r="D1" t="s">
        <v>37</v>
      </c>
      <c r="E1" t="s">
        <v>38</v>
      </c>
      <c r="F1" s="7" t="s">
        <v>39</v>
      </c>
      <c r="G1" s="12" t="s">
        <v>40</v>
      </c>
      <c r="H1" t="s">
        <v>41</v>
      </c>
      <c r="I1" t="s">
        <v>42</v>
      </c>
      <c r="J1" s="7" t="s">
        <v>43</v>
      </c>
      <c r="K1" s="12" t="s">
        <v>44</v>
      </c>
      <c r="L1" t="s">
        <v>45</v>
      </c>
      <c r="M1" t="s">
        <v>46</v>
      </c>
      <c r="N1" t="s">
        <v>47</v>
      </c>
      <c r="O1" t="s">
        <v>48</v>
      </c>
      <c r="P1" t="s">
        <v>49</v>
      </c>
      <c r="Q1" t="s">
        <v>50</v>
      </c>
    </row>
    <row r="2" spans="1:17" x14ac:dyDescent="0.35">
      <c r="A2" t="s">
        <v>52</v>
      </c>
      <c r="B2" s="8">
        <v>3.9180269711100002</v>
      </c>
      <c r="C2" s="13">
        <v>9.4763695561799999</v>
      </c>
      <c r="D2" s="1">
        <v>8.3217415000100008</v>
      </c>
      <c r="E2" s="1">
        <v>8.3217415000100008</v>
      </c>
      <c r="F2" s="8">
        <v>13.918067023600001</v>
      </c>
      <c r="G2" s="13">
        <v>11.7404940397</v>
      </c>
      <c r="H2" s="1">
        <v>-13.264853860000001</v>
      </c>
      <c r="I2" s="1">
        <v>-14.634500169200001</v>
      </c>
      <c r="J2" s="8">
        <v>3.5725570434799998</v>
      </c>
      <c r="K2" s="13">
        <v>3.1504126004100002</v>
      </c>
      <c r="L2" s="1">
        <v>-10.837796103500001</v>
      </c>
      <c r="M2" s="1">
        <v>-13.6898935392</v>
      </c>
      <c r="N2" s="1">
        <v>11.058566666700001</v>
      </c>
      <c r="O2" s="1">
        <v>11.058566666700001</v>
      </c>
      <c r="P2" s="1">
        <v>20.058020427100001</v>
      </c>
      <c r="Q2" s="1">
        <v>37.831419656800001</v>
      </c>
    </row>
    <row r="3" spans="1:17" x14ac:dyDescent="0.35">
      <c r="A3" t="s">
        <v>53</v>
      </c>
      <c r="B3" s="8">
        <v>3.4407087101</v>
      </c>
      <c r="C3" s="13">
        <v>7.4199913076600001</v>
      </c>
      <c r="D3" s="1">
        <v>8.3217415000100008</v>
      </c>
      <c r="E3" s="1">
        <v>8.3217415000100008</v>
      </c>
      <c r="F3" s="8">
        <v>11.409466396699999</v>
      </c>
      <c r="G3" s="13">
        <v>10.0252287949</v>
      </c>
      <c r="H3" s="1">
        <v>-13.3074107882</v>
      </c>
      <c r="I3" s="1">
        <v>-14.4959063456</v>
      </c>
      <c r="J3" s="8">
        <v>3.8705958462300001</v>
      </c>
      <c r="K3" s="13">
        <v>3.6224712232499998</v>
      </c>
      <c r="L3" s="1">
        <v>-10.6915070288</v>
      </c>
      <c r="M3" s="1">
        <v>-12.672634238000001</v>
      </c>
      <c r="N3" s="1">
        <v>11.058566666700001</v>
      </c>
      <c r="O3" s="1">
        <v>11.058566666700001</v>
      </c>
      <c r="P3" s="1">
        <v>17.4519012023</v>
      </c>
      <c r="Q3" s="1">
        <v>30.306741881299999</v>
      </c>
    </row>
    <row r="4" spans="1:17" x14ac:dyDescent="0.35">
      <c r="A4" t="s">
        <v>54</v>
      </c>
      <c r="B4" s="8">
        <v>3.3591951094199999</v>
      </c>
      <c r="C4" s="13">
        <v>7.1823853399499997</v>
      </c>
      <c r="D4" s="1">
        <v>8.3217415000100008</v>
      </c>
      <c r="E4" s="1">
        <v>8.3217415000100008</v>
      </c>
      <c r="F4" s="8">
        <v>12.833110701900001</v>
      </c>
      <c r="G4" s="13">
        <v>11.469805340000001</v>
      </c>
      <c r="H4" s="1">
        <v>-13.133802989199999</v>
      </c>
      <c r="I4" s="1">
        <v>-14.2880660172</v>
      </c>
      <c r="J4" s="8">
        <v>3.8910587081600001</v>
      </c>
      <c r="K4" s="13">
        <v>3.7121967759899999</v>
      </c>
      <c r="L4" s="1">
        <v>-10.3161430858</v>
      </c>
      <c r="M4" s="1">
        <v>-11.873561093999999</v>
      </c>
      <c r="N4" s="1">
        <v>11.058566666700001</v>
      </c>
      <c r="O4" s="1">
        <v>11.058566666700001</v>
      </c>
      <c r="P4" s="1">
        <v>15.4581630554</v>
      </c>
      <c r="Q4" s="1">
        <v>27.036724707400001</v>
      </c>
    </row>
    <row r="5" spans="1:17" x14ac:dyDescent="0.35">
      <c r="A5" t="s">
        <v>55</v>
      </c>
      <c r="B5" s="8">
        <v>3.9722110309400001</v>
      </c>
      <c r="C5" s="13">
        <v>8.9615794825500004</v>
      </c>
      <c r="D5" s="1">
        <v>8.3217415000100008</v>
      </c>
      <c r="E5" s="1">
        <v>8.3217415000100008</v>
      </c>
      <c r="F5" s="8">
        <v>11.464545661800001</v>
      </c>
      <c r="G5" s="13">
        <v>9.6690376999400005</v>
      </c>
      <c r="H5" s="1">
        <v>-13.0917160822</v>
      </c>
      <c r="I5" s="1">
        <v>-14.440159749099999</v>
      </c>
      <c r="J5" s="8">
        <v>3.73032866958</v>
      </c>
      <c r="K5" s="13">
        <v>3.3257653931100002</v>
      </c>
      <c r="L5" s="1">
        <v>-10.966352364</v>
      </c>
      <c r="M5" s="1">
        <v>-13.4877466544</v>
      </c>
      <c r="N5" s="1">
        <v>11.058566666700001</v>
      </c>
      <c r="O5" s="1">
        <v>11.058566666700001</v>
      </c>
      <c r="P5" s="1">
        <v>17.6195199601</v>
      </c>
      <c r="Q5" s="1">
        <v>33.442987105100002</v>
      </c>
    </row>
    <row r="6" spans="1:17" x14ac:dyDescent="0.35">
      <c r="A6" t="s">
        <v>56</v>
      </c>
      <c r="B6" s="8">
        <v>3.7173185642300002</v>
      </c>
      <c r="C6" s="13">
        <v>9.1717545518799994</v>
      </c>
      <c r="D6" s="1">
        <v>8.3217415000100008</v>
      </c>
      <c r="E6" s="1">
        <v>8.3217415000100008</v>
      </c>
      <c r="F6" s="8">
        <v>13.1581686922</v>
      </c>
      <c r="G6" s="13">
        <v>11.5286129115</v>
      </c>
      <c r="H6" s="1">
        <v>-13.5963679182</v>
      </c>
      <c r="I6" s="1">
        <v>-14.8195599835</v>
      </c>
      <c r="J6" s="8">
        <v>3.68553170134</v>
      </c>
      <c r="K6" s="13">
        <v>3.48312330034</v>
      </c>
      <c r="L6" s="1">
        <v>-10.9493322843</v>
      </c>
      <c r="M6" s="1">
        <v>-13.3165431112</v>
      </c>
      <c r="N6" s="1">
        <v>11.058566666700001</v>
      </c>
      <c r="O6" s="1">
        <v>11.058566666700001</v>
      </c>
      <c r="P6" s="1">
        <v>22.157306406899998</v>
      </c>
      <c r="Q6" s="1">
        <v>37.831419656800001</v>
      </c>
    </row>
    <row r="7" spans="1:17" x14ac:dyDescent="0.35">
      <c r="A7" t="s">
        <v>57</v>
      </c>
      <c r="B7" s="8">
        <v>3.8157757826699998</v>
      </c>
      <c r="C7" s="13">
        <v>8.9323453397999995</v>
      </c>
      <c r="D7" s="1">
        <v>8.3217415000100008</v>
      </c>
      <c r="E7" s="1">
        <v>8.3217415000100008</v>
      </c>
      <c r="F7" s="8">
        <v>11.8268921229</v>
      </c>
      <c r="G7" s="13">
        <v>10.1302958069</v>
      </c>
      <c r="H7" s="1">
        <v>-13.641685273</v>
      </c>
      <c r="I7" s="1">
        <v>-14.7331055533</v>
      </c>
      <c r="J7" s="8">
        <v>3.6794397698200001</v>
      </c>
      <c r="K7" s="13">
        <v>3.3373983542499999</v>
      </c>
      <c r="L7" s="1">
        <v>-10.947569293500001</v>
      </c>
      <c r="M7" s="1">
        <v>-13.3208528806</v>
      </c>
      <c r="N7" s="1">
        <v>11.058566666700001</v>
      </c>
      <c r="O7" s="1">
        <v>11.058566666700001</v>
      </c>
      <c r="P7" s="1">
        <v>18.466929788200002</v>
      </c>
      <c r="Q7" s="1">
        <v>33.442987105100002</v>
      </c>
    </row>
    <row r="8" spans="1:17" x14ac:dyDescent="0.35">
      <c r="A8" t="s">
        <v>58</v>
      </c>
      <c r="B8" s="8">
        <v>3.98603062871</v>
      </c>
      <c r="C8" s="13">
        <v>9.4525120097799995</v>
      </c>
      <c r="D8" s="1">
        <v>8.3217415000100008</v>
      </c>
      <c r="E8" s="1">
        <v>8.3217415000100008</v>
      </c>
      <c r="F8" s="8">
        <v>13.0859237823</v>
      </c>
      <c r="G8" s="13">
        <v>11.268897476799999</v>
      </c>
      <c r="H8" s="1">
        <v>-13.030498230299999</v>
      </c>
      <c r="I8" s="1">
        <v>-14.4585384145</v>
      </c>
      <c r="J8" s="8">
        <v>3.6484746071699998</v>
      </c>
      <c r="K8" s="13">
        <v>3.35185595504</v>
      </c>
      <c r="L8" s="1">
        <v>-11.051224077000001</v>
      </c>
      <c r="M8" s="1">
        <v>-13.686431327099999</v>
      </c>
      <c r="N8" s="1">
        <v>11.058566666700001</v>
      </c>
      <c r="O8" s="1">
        <v>11.058566666700001</v>
      </c>
      <c r="P8" s="1">
        <v>21.082938777799999</v>
      </c>
      <c r="Q8" s="1">
        <v>37.831419656800001</v>
      </c>
    </row>
    <row r="9" spans="1:17" x14ac:dyDescent="0.35">
      <c r="A9" t="s">
        <v>59</v>
      </c>
      <c r="B9" s="8">
        <v>4.0142478640299997</v>
      </c>
      <c r="C9" s="13">
        <v>9.4300397812799996</v>
      </c>
      <c r="D9" s="1">
        <v>8.3217415000100008</v>
      </c>
      <c r="E9" s="1">
        <v>8.3217415000100008</v>
      </c>
      <c r="F9" s="8">
        <v>13.549425062699999</v>
      </c>
      <c r="G9" s="13">
        <v>11.525249824699999</v>
      </c>
      <c r="H9" s="1">
        <v>-13.019980868099999</v>
      </c>
      <c r="I9" s="1">
        <v>-14.485862231400001</v>
      </c>
      <c r="J9" s="8">
        <v>3.63012182154</v>
      </c>
      <c r="K9" s="13">
        <v>3.26877321001</v>
      </c>
      <c r="L9" s="1">
        <v>-11.087174278899999</v>
      </c>
      <c r="M9" s="1">
        <v>-13.8482634399</v>
      </c>
      <c r="N9" s="1">
        <v>11.058566666700001</v>
      </c>
      <c r="O9" s="1">
        <v>11.058566666700001</v>
      </c>
      <c r="P9" s="1">
        <v>20.4425965802</v>
      </c>
      <c r="Q9" s="1">
        <v>37.831419656800001</v>
      </c>
    </row>
    <row r="10" spans="1:17" x14ac:dyDescent="0.35">
      <c r="A10" t="s">
        <v>60</v>
      </c>
      <c r="B10" s="8">
        <v>3.38898319753</v>
      </c>
      <c r="C10" s="13">
        <v>7.3595023179199996</v>
      </c>
      <c r="D10" s="1">
        <v>8.3217415000100008</v>
      </c>
      <c r="E10" s="1">
        <v>8.3217415000100008</v>
      </c>
      <c r="F10" s="8">
        <v>13.8395763376</v>
      </c>
      <c r="G10" s="13">
        <v>12.1603050265</v>
      </c>
      <c r="H10" s="1">
        <v>-13.4012125949</v>
      </c>
      <c r="I10" s="1">
        <v>-14.4210065159</v>
      </c>
      <c r="J10" s="8">
        <v>3.7787240118000001</v>
      </c>
      <c r="K10" s="13">
        <v>3.5249878308000002</v>
      </c>
      <c r="L10" s="1">
        <v>-10.2689389832</v>
      </c>
      <c r="M10" s="1">
        <v>-11.953703518899999</v>
      </c>
      <c r="N10" s="1">
        <v>11.058566666700001</v>
      </c>
      <c r="O10" s="1">
        <v>11.058566666700001</v>
      </c>
      <c r="P10" s="1">
        <v>14.941493124799999</v>
      </c>
      <c r="Q10" s="1">
        <v>27.036724707400001</v>
      </c>
    </row>
    <row r="11" spans="1:17" x14ac:dyDescent="0.35">
      <c r="A11" t="s">
        <v>61</v>
      </c>
      <c r="B11" s="8">
        <v>3.4732022866099999</v>
      </c>
      <c r="C11" s="13">
        <v>7.5156683440799998</v>
      </c>
      <c r="D11" s="1">
        <v>8.3217415000100008</v>
      </c>
      <c r="E11" s="1">
        <v>8.3217415000100008</v>
      </c>
      <c r="F11" s="8">
        <v>14.1682934884</v>
      </c>
      <c r="G11" s="13">
        <v>12.298908432999999</v>
      </c>
      <c r="H11" s="1">
        <v>-13.324037843899999</v>
      </c>
      <c r="I11" s="1">
        <v>-14.386331523500001</v>
      </c>
      <c r="J11" s="8">
        <v>3.7019595708500002</v>
      </c>
      <c r="K11" s="13">
        <v>3.3907431211199999</v>
      </c>
      <c r="L11" s="1">
        <v>-10.237576105900001</v>
      </c>
      <c r="M11" s="1">
        <v>-11.963848990200001</v>
      </c>
      <c r="N11" s="1">
        <v>11.058566666700001</v>
      </c>
      <c r="O11" s="1">
        <v>11.058566666700001</v>
      </c>
      <c r="P11" s="1">
        <v>14.4487084792</v>
      </c>
      <c r="Q11" s="1">
        <v>27.036724707400001</v>
      </c>
    </row>
    <row r="12" spans="1:17" x14ac:dyDescent="0.35">
      <c r="A12" t="s">
        <v>62</v>
      </c>
      <c r="B12" s="8">
        <v>4.1053609454600002</v>
      </c>
      <c r="C12" s="13">
        <v>9.6563742953599991</v>
      </c>
      <c r="D12" s="1">
        <v>8.3217415000100008</v>
      </c>
      <c r="E12" s="1">
        <v>8.3217415000100008</v>
      </c>
      <c r="F12" s="8">
        <v>14.114508856900001</v>
      </c>
      <c r="G12" s="13">
        <v>11.822815161599999</v>
      </c>
      <c r="H12" s="1">
        <v>-13.050338636999999</v>
      </c>
      <c r="I12" s="1">
        <v>-14.513399079099999</v>
      </c>
      <c r="J12" s="8">
        <v>3.5606898949199999</v>
      </c>
      <c r="K12" s="13">
        <v>3.12986939966</v>
      </c>
      <c r="L12" s="1">
        <v>-11.040322604</v>
      </c>
      <c r="M12" s="1">
        <v>-13.8484015663</v>
      </c>
      <c r="N12" s="1">
        <v>11.058566666700001</v>
      </c>
      <c r="O12" s="1">
        <v>11.058566666700001</v>
      </c>
      <c r="P12" s="1">
        <v>19.811305391800001</v>
      </c>
      <c r="Q12" s="1">
        <v>37.831419656800001</v>
      </c>
    </row>
    <row r="13" spans="1:17" s="2" customFormat="1" x14ac:dyDescent="0.35">
      <c r="A13" s="2" t="s">
        <v>63</v>
      </c>
      <c r="B13" s="9">
        <f>MAX(B2:B12)</f>
        <v>4.1053609454600002</v>
      </c>
      <c r="C13" s="14">
        <f t="shared" ref="C13:Q13" si="0">MAX(C2:C12)</f>
        <v>9.6563742953599991</v>
      </c>
      <c r="D13" s="3">
        <f t="shared" si="0"/>
        <v>8.3217415000100008</v>
      </c>
      <c r="E13" s="3">
        <f t="shared" si="0"/>
        <v>8.3217415000100008</v>
      </c>
      <c r="F13" s="9">
        <f t="shared" si="0"/>
        <v>14.1682934884</v>
      </c>
      <c r="G13" s="14">
        <f t="shared" si="0"/>
        <v>12.298908432999999</v>
      </c>
      <c r="H13" s="3">
        <f t="shared" si="0"/>
        <v>-13.019980868099999</v>
      </c>
      <c r="I13" s="3">
        <f t="shared" si="0"/>
        <v>-14.2880660172</v>
      </c>
      <c r="J13" s="9">
        <f t="shared" si="0"/>
        <v>3.8910587081600001</v>
      </c>
      <c r="K13" s="14">
        <f t="shared" si="0"/>
        <v>3.7121967759899999</v>
      </c>
      <c r="L13" s="3">
        <f t="shared" si="0"/>
        <v>-10.237576105900001</v>
      </c>
      <c r="M13" s="3">
        <f t="shared" si="0"/>
        <v>-11.873561093999999</v>
      </c>
      <c r="N13" s="3">
        <f t="shared" si="0"/>
        <v>11.058566666700001</v>
      </c>
      <c r="O13" s="3">
        <f t="shared" si="0"/>
        <v>11.058566666700001</v>
      </c>
      <c r="P13" s="3">
        <f t="shared" si="0"/>
        <v>22.157306406899998</v>
      </c>
      <c r="Q13" s="3">
        <f t="shared" si="0"/>
        <v>37.831419656800001</v>
      </c>
    </row>
    <row r="14" spans="1:17" s="4" customFormat="1" x14ac:dyDescent="0.35">
      <c r="A14" s="4" t="s">
        <v>64</v>
      </c>
      <c r="B14" s="10">
        <f>MIN(B2:B12)</f>
        <v>3.3591951094199999</v>
      </c>
      <c r="C14" s="15">
        <f t="shared" ref="C14:Q14" si="1">MIN(C2:C12)</f>
        <v>7.1823853399499997</v>
      </c>
      <c r="D14" s="5">
        <f t="shared" si="1"/>
        <v>8.3217415000100008</v>
      </c>
      <c r="E14" s="5">
        <f t="shared" si="1"/>
        <v>8.3217415000100008</v>
      </c>
      <c r="F14" s="10">
        <f t="shared" si="1"/>
        <v>11.409466396699999</v>
      </c>
      <c r="G14" s="15">
        <f t="shared" si="1"/>
        <v>9.6690376999400005</v>
      </c>
      <c r="H14" s="5">
        <f t="shared" si="1"/>
        <v>-13.641685273</v>
      </c>
      <c r="I14" s="5">
        <f t="shared" si="1"/>
        <v>-14.8195599835</v>
      </c>
      <c r="J14" s="10">
        <f t="shared" si="1"/>
        <v>3.5606898949199999</v>
      </c>
      <c r="K14" s="15">
        <f t="shared" si="1"/>
        <v>3.12986939966</v>
      </c>
      <c r="L14" s="5">
        <f t="shared" si="1"/>
        <v>-11.087174278899999</v>
      </c>
      <c r="M14" s="5">
        <f t="shared" si="1"/>
        <v>-13.8484015663</v>
      </c>
      <c r="N14" s="5">
        <f t="shared" si="1"/>
        <v>11.058566666700001</v>
      </c>
      <c r="O14" s="5">
        <f t="shared" si="1"/>
        <v>11.058566666700001</v>
      </c>
      <c r="P14" s="5">
        <f t="shared" si="1"/>
        <v>14.4487084792</v>
      </c>
      <c r="Q14" s="5">
        <f t="shared" si="1"/>
        <v>27.036724707400001</v>
      </c>
    </row>
    <row r="15" spans="1:17" x14ac:dyDescent="0.35">
      <c r="A15" t="s">
        <v>65</v>
      </c>
      <c r="B15" s="11">
        <f>(B13-B14)/B13</f>
        <v>0.18175401528705132</v>
      </c>
      <c r="C15" s="16">
        <f t="shared" ref="C15:Q15" si="2">(C13-C14)/C13</f>
        <v>0.25620267812099828</v>
      </c>
      <c r="D15" s="6">
        <f t="shared" si="2"/>
        <v>0</v>
      </c>
      <c r="E15" s="6">
        <f t="shared" si="2"/>
        <v>0</v>
      </c>
      <c r="F15" s="11">
        <f t="shared" si="2"/>
        <v>0.19471837550222501</v>
      </c>
      <c r="G15" s="16">
        <f t="shared" si="2"/>
        <v>0.213829605073213</v>
      </c>
      <c r="H15" s="6">
        <f t="shared" si="2"/>
        <v>-4.7750024458425029E-2</v>
      </c>
      <c r="I15" s="6">
        <f t="shared" si="2"/>
        <v>-3.7198453986717721E-2</v>
      </c>
      <c r="J15" s="11">
        <f t="shared" si="2"/>
        <v>8.4904607722103662E-2</v>
      </c>
      <c r="K15" s="16">
        <f t="shared" si="2"/>
        <v>0.15686867142830807</v>
      </c>
      <c r="L15" s="6">
        <f t="shared" si="2"/>
        <v>-8.2988215590443143E-2</v>
      </c>
      <c r="M15" s="6">
        <f t="shared" si="2"/>
        <v>-0.16632250903209952</v>
      </c>
      <c r="N15" s="6">
        <f t="shared" si="2"/>
        <v>0</v>
      </c>
      <c r="O15" s="6">
        <f t="shared" si="2"/>
        <v>0</v>
      </c>
      <c r="P15" s="6">
        <f t="shared" si="2"/>
        <v>0.34790320565768168</v>
      </c>
      <c r="Q15" s="6">
        <f t="shared" si="2"/>
        <v>0.28533676629974708</v>
      </c>
    </row>
    <row r="17" spans="1:9" x14ac:dyDescent="0.35">
      <c r="A17" t="s">
        <v>72</v>
      </c>
    </row>
    <row r="19" spans="1:9" x14ac:dyDescent="0.35">
      <c r="B19" t="s">
        <v>71</v>
      </c>
    </row>
    <row r="20" spans="1:9" x14ac:dyDescent="0.35">
      <c r="B20" t="s">
        <v>67</v>
      </c>
      <c r="E20" t="s">
        <v>66</v>
      </c>
    </row>
    <row r="21" spans="1:9" x14ac:dyDescent="0.35">
      <c r="B21" s="12" t="s">
        <v>40</v>
      </c>
      <c r="C21" s="12" t="s">
        <v>36</v>
      </c>
      <c r="D21" s="12" t="s">
        <v>44</v>
      </c>
      <c r="E21" s="7" t="s">
        <v>39</v>
      </c>
      <c r="F21" s="7" t="s">
        <v>35</v>
      </c>
      <c r="G21" s="7" t="s">
        <v>43</v>
      </c>
    </row>
    <row r="22" spans="1:9" x14ac:dyDescent="0.35">
      <c r="A22" t="s">
        <v>52</v>
      </c>
      <c r="B22" s="13">
        <v>11.7404940397</v>
      </c>
      <c r="C22" s="13">
        <v>9.4763695561799999</v>
      </c>
      <c r="D22" s="15">
        <v>3.1504126004100002</v>
      </c>
      <c r="E22" s="8">
        <v>13.918067023600001</v>
      </c>
      <c r="F22" s="8">
        <v>3.9180269711100002</v>
      </c>
      <c r="G22" s="10">
        <v>3.5725570434799998</v>
      </c>
    </row>
    <row r="23" spans="1:9" x14ac:dyDescent="0.35">
      <c r="A23" t="s">
        <v>53</v>
      </c>
      <c r="B23" s="13">
        <v>10.0252287949</v>
      </c>
      <c r="C23" s="15">
        <v>7.4199913076600001</v>
      </c>
      <c r="D23" s="13">
        <v>3.6224712232499998</v>
      </c>
      <c r="E23" s="10">
        <v>11.409466396699999</v>
      </c>
      <c r="F23" s="10">
        <v>3.4407087101</v>
      </c>
      <c r="G23" s="9">
        <v>3.8705958462300001</v>
      </c>
    </row>
    <row r="24" spans="1:9" x14ac:dyDescent="0.35">
      <c r="A24" t="s">
        <v>54</v>
      </c>
      <c r="B24" s="13">
        <v>11.469805340000001</v>
      </c>
      <c r="C24" s="13">
        <v>7.1823853399499997</v>
      </c>
      <c r="D24" s="14">
        <v>3.7121967759899999</v>
      </c>
      <c r="E24" s="8">
        <v>12.833110701900001</v>
      </c>
      <c r="F24" s="10">
        <v>3.3591951094199999</v>
      </c>
      <c r="G24" s="9">
        <v>3.8910587081600001</v>
      </c>
    </row>
    <row r="25" spans="1:9" x14ac:dyDescent="0.35">
      <c r="A25" t="s">
        <v>55</v>
      </c>
      <c r="B25" s="15">
        <v>9.6690376999400005</v>
      </c>
      <c r="C25" s="13">
        <v>8.9615794825500004</v>
      </c>
      <c r="D25" s="13">
        <v>3.3257653931100002</v>
      </c>
      <c r="E25" s="8">
        <v>11.464545661800001</v>
      </c>
      <c r="F25" s="8">
        <v>3.9722110309400001</v>
      </c>
      <c r="G25" s="8">
        <v>3.73032866958</v>
      </c>
    </row>
    <row r="26" spans="1:9" x14ac:dyDescent="0.35">
      <c r="A26" t="s">
        <v>56</v>
      </c>
      <c r="B26" s="13">
        <v>11.5286129115</v>
      </c>
      <c r="C26" s="13">
        <v>9.1717545518799994</v>
      </c>
      <c r="D26" s="13">
        <v>3.48312330034</v>
      </c>
      <c r="E26" s="8">
        <v>13.1581686922</v>
      </c>
      <c r="F26" s="8">
        <v>3.7173185642300002</v>
      </c>
      <c r="G26" s="8">
        <v>3.68553170134</v>
      </c>
      <c r="I26" t="s">
        <v>69</v>
      </c>
    </row>
    <row r="27" spans="1:9" x14ac:dyDescent="0.35">
      <c r="A27" t="s">
        <v>57</v>
      </c>
      <c r="B27" s="13">
        <v>10.1302958069</v>
      </c>
      <c r="C27" s="13">
        <v>8.9323453397999995</v>
      </c>
      <c r="D27" s="13">
        <v>3.3373983542499999</v>
      </c>
      <c r="E27" s="8">
        <v>11.8268921229</v>
      </c>
      <c r="F27" s="8">
        <v>3.8157757826699998</v>
      </c>
      <c r="G27" s="8">
        <v>3.6794397698200001</v>
      </c>
      <c r="I27" t="s">
        <v>68</v>
      </c>
    </row>
    <row r="28" spans="1:9" x14ac:dyDescent="0.35">
      <c r="A28" t="s">
        <v>58</v>
      </c>
      <c r="B28" s="13">
        <v>11.268897476799999</v>
      </c>
      <c r="C28" s="13">
        <v>9.4525120097799995</v>
      </c>
      <c r="D28" s="13">
        <v>3.35185595504</v>
      </c>
      <c r="E28" s="8">
        <v>13.0859237823</v>
      </c>
      <c r="F28" s="8">
        <v>3.98603062871</v>
      </c>
      <c r="G28" s="10">
        <v>3.6484746071699998</v>
      </c>
    </row>
    <row r="29" spans="1:9" x14ac:dyDescent="0.35">
      <c r="A29" t="s">
        <v>59</v>
      </c>
      <c r="B29" s="13">
        <v>11.525249824699999</v>
      </c>
      <c r="C29" s="13">
        <v>9.4300397812799996</v>
      </c>
      <c r="D29" s="13">
        <v>3.26877321001</v>
      </c>
      <c r="E29" s="8">
        <v>13.549425062699999</v>
      </c>
      <c r="F29" s="8">
        <v>4.0142478640299997</v>
      </c>
      <c r="G29" s="10">
        <v>3.63012182154</v>
      </c>
      <c r="I29" t="s">
        <v>70</v>
      </c>
    </row>
    <row r="30" spans="1:9" x14ac:dyDescent="0.35">
      <c r="A30" t="s">
        <v>60</v>
      </c>
      <c r="B30" s="13">
        <v>12.1603050265</v>
      </c>
      <c r="C30" s="15">
        <v>7.3595023179199996</v>
      </c>
      <c r="D30" s="13">
        <v>3.5249878308000002</v>
      </c>
      <c r="E30" s="8">
        <v>13.8395763376</v>
      </c>
      <c r="F30" s="10">
        <v>3.38898319753</v>
      </c>
      <c r="G30" s="8">
        <v>3.7787240118000001</v>
      </c>
    </row>
    <row r="31" spans="1:9" x14ac:dyDescent="0.35">
      <c r="A31" t="s">
        <v>61</v>
      </c>
      <c r="B31" s="14">
        <v>12.298908432999999</v>
      </c>
      <c r="C31" s="13">
        <v>7.5156683440799998</v>
      </c>
      <c r="D31" s="13">
        <v>3.3907431211199999</v>
      </c>
      <c r="E31" s="9">
        <v>14.1682934884</v>
      </c>
      <c r="F31" s="8">
        <v>3.4732022866099999</v>
      </c>
      <c r="G31" s="8">
        <v>3.7019595708500002</v>
      </c>
    </row>
    <row r="32" spans="1:9" ht="15" thickBot="1" x14ac:dyDescent="0.4">
      <c r="A32" t="s">
        <v>62</v>
      </c>
      <c r="B32" s="13">
        <v>11.822815161599999</v>
      </c>
      <c r="C32" s="14">
        <v>9.6563742953599991</v>
      </c>
      <c r="D32" s="15">
        <v>3.12986939966</v>
      </c>
      <c r="E32" s="8">
        <v>14.114508856900001</v>
      </c>
      <c r="F32" s="9">
        <v>4.1053609454600002</v>
      </c>
      <c r="G32" s="10">
        <v>3.5606898949199999</v>
      </c>
    </row>
    <row r="33" spans="1:9" x14ac:dyDescent="0.35">
      <c r="A33" s="17" t="s">
        <v>63</v>
      </c>
      <c r="B33" s="18">
        <f>MAX(B22:B32)</f>
        <v>12.298908432999999</v>
      </c>
      <c r="C33" s="18">
        <f>MAX(C22:C32)</f>
        <v>9.6563742953599991</v>
      </c>
      <c r="D33" s="18">
        <f>MAX(D22:D32)</f>
        <v>3.7121967759899999</v>
      </c>
      <c r="E33" s="19">
        <f>MAX(E22:E32)</f>
        <v>14.1682934884</v>
      </c>
      <c r="F33" s="19">
        <v>4.1053609454600002</v>
      </c>
      <c r="G33" s="20">
        <f>MAX(G22:G32)</f>
        <v>3.8910587081600001</v>
      </c>
      <c r="I33">
        <f>14.3/12.8</f>
        <v>1.1171875</v>
      </c>
    </row>
    <row r="34" spans="1:9" x14ac:dyDescent="0.35">
      <c r="A34" s="21" t="s">
        <v>64</v>
      </c>
      <c r="B34" s="22">
        <f>MIN(B22:B32)</f>
        <v>9.6690376999400005</v>
      </c>
      <c r="C34" s="22">
        <f>MIN(C22:C32)</f>
        <v>7.1823853399499997</v>
      </c>
      <c r="D34" s="22">
        <f>MIN(D22:D32)</f>
        <v>3.12986939966</v>
      </c>
      <c r="E34" s="23">
        <f>MIN(E22:E32)</f>
        <v>11.409466396699999</v>
      </c>
      <c r="F34" s="23">
        <v>3.3591951094199999</v>
      </c>
      <c r="G34" s="24">
        <f>MIN(G22:G32)</f>
        <v>3.5606898949199999</v>
      </c>
      <c r="I34">
        <f>12.3/9.7</f>
        <v>1.2680412371134022</v>
      </c>
    </row>
    <row r="35" spans="1:9" ht="15" thickBot="1" x14ac:dyDescent="0.4">
      <c r="A35" s="25" t="s">
        <v>65</v>
      </c>
      <c r="B35" s="26">
        <f>(B33-B34)/B33</f>
        <v>0.213829605073213</v>
      </c>
      <c r="C35" s="26">
        <f>(C33-C34)/C33</f>
        <v>0.25620267812099828</v>
      </c>
      <c r="D35" s="26">
        <f>(D33-D34)/D33</f>
        <v>0.15686867142830807</v>
      </c>
      <c r="E35" s="27">
        <f>(E33-E34)/E33</f>
        <v>0.19471837550222501</v>
      </c>
      <c r="F35" s="27">
        <v>0.18175401528705132</v>
      </c>
      <c r="G35" s="28">
        <f>(G33-G34)/G33</f>
        <v>8.4904607722103662E-2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2020-11-18 13.58</vt:lpstr>
      <vt:lpstr>simplified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Tiantian Du - BK</cp:lastModifiedBy>
  <dcterms:created xsi:type="dcterms:W3CDTF">2020-11-19T09:20:33Z</dcterms:created>
  <dcterms:modified xsi:type="dcterms:W3CDTF">2021-03-26T10:54:40Z</dcterms:modified>
</cp:coreProperties>
</file>