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<sst xmlns="http://schemas.openxmlformats.org/spreadsheetml/2006/main" count="40" uniqueCount="33">
  <si>
    <t>Watersheds (Regions)</t>
  </si>
  <si>
    <r>
      <rPr>
        <sz val="9"/>
        <color theme="1"/>
        <rFont val="Calibri"/>
        <charset val="134"/>
      </rPr>
      <t>WR</t>
    </r>
    <r>
      <rPr>
        <sz val="9"/>
        <color theme="1"/>
        <rFont val="宋体"/>
        <charset val="134"/>
      </rPr>
      <t xml:space="preserve"> (10</t>
    </r>
    <r>
      <rPr>
        <vertAlign val="superscript"/>
        <sz val="9"/>
        <color theme="1"/>
        <rFont val="宋体"/>
        <charset val="134"/>
      </rPr>
      <t>8</t>
    </r>
    <r>
      <rPr>
        <sz val="9"/>
        <color theme="1"/>
        <rFont val="宋体"/>
        <charset val="134"/>
      </rPr>
      <t xml:space="preserve"> m³</t>
    </r>
    <r>
      <rPr>
        <sz val="9"/>
        <color theme="1"/>
        <rFont val="Times New Roman"/>
        <charset val="134"/>
      </rPr>
      <t>)</t>
    </r>
  </si>
  <si>
    <r>
      <rPr>
        <sz val="9"/>
        <color theme="1"/>
        <rFont val="Calibri"/>
        <charset val="134"/>
      </rPr>
      <t>WC</t>
    </r>
    <r>
      <rPr>
        <sz val="9"/>
        <color theme="1"/>
        <rFont val="宋体"/>
        <charset val="134"/>
      </rPr>
      <t xml:space="preserve"> (10</t>
    </r>
    <r>
      <rPr>
        <vertAlign val="superscript"/>
        <sz val="9"/>
        <color theme="1"/>
        <rFont val="宋体"/>
        <charset val="134"/>
      </rPr>
      <t>8</t>
    </r>
    <r>
      <rPr>
        <sz val="9"/>
        <color theme="1"/>
        <rFont val="宋体"/>
        <charset val="134"/>
      </rPr>
      <t xml:space="preserve"> m³</t>
    </r>
    <r>
      <rPr>
        <sz val="9"/>
        <color theme="1"/>
        <rFont val="Times New Roman"/>
        <charset val="134"/>
      </rPr>
      <t>)</t>
    </r>
  </si>
  <si>
    <t>WUR (%)</t>
  </si>
  <si>
    <t>Weight</t>
  </si>
  <si>
    <t>Main</t>
  </si>
  <si>
    <t>No.</t>
  </si>
  <si>
    <t>Sub</t>
  </si>
  <si>
    <t>Total</t>
  </si>
  <si>
    <t>Surface</t>
  </si>
  <si>
    <t>Ground</t>
  </si>
  <si>
    <t>Duplication</t>
  </si>
  <si>
    <t>Extra</t>
  </si>
  <si>
    <t>A</t>
  </si>
  <si>
    <t>I</t>
  </si>
  <si>
    <t>L</t>
  </si>
  <si>
    <t>E</t>
  </si>
  <si>
    <t>T</t>
  </si>
  <si>
    <t>S</t>
  </si>
  <si>
    <t>G</t>
  </si>
  <si>
    <t>Yangtze River</t>
  </si>
  <si>
    <t>Jinsha River above Shigu</t>
  </si>
  <si>
    <t>Jinsha River below Shigu</t>
  </si>
  <si>
    <t>Mintuo River</t>
  </si>
  <si>
    <t>Jialing River</t>
  </si>
  <si>
    <t>Wu River</t>
  </si>
  <si>
    <t>Yibin to Yichang</t>
  </si>
  <si>
    <t>Dongting Lake water system</t>
  </si>
  <si>
    <t>Han River</t>
  </si>
  <si>
    <t>Poyang Lake water system</t>
  </si>
  <si>
    <t>Yichang to Hukou</t>
  </si>
  <si>
    <t>Yangtze main stream region below Hukou</t>
  </si>
  <si>
    <t>Tai Lake basin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</si>
</sst>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9"/>
      <color theme="1"/>
      <name val="Calibri"/>
      <charset val="134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宋体"/>
      <charset val="134"/>
    </font>
    <font>
      <vertAlign val="superscript"/>
      <sz val="9"/>
      <color theme="1"/>
      <name val="宋体"/>
      <charset val="134"/>
    </font>
    <font>
      <sz val="9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" fillId="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4" fillId="0" borderId="11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5" fillId="0" borderId="12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8" fillId="3" borderId="16" applyNumberFormat="0" applyAlignment="0" applyProtection="0">
      <alignment vertical="center"/>
    </xf>
    <xf numFmtId="0" fontId="3" fillId="3" borderId="10" applyNumberFormat="0" applyAlignment="0" applyProtection="0">
      <alignment vertical="center"/>
    </xf>
    <xf numFmtId="0" fontId="16" fillId="14" borderId="15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5"/>
  <sheetViews>
    <sheetView tabSelected="1" workbookViewId="0">
      <selection activeCell="N24" sqref="N24"/>
    </sheetView>
  </sheetViews>
  <sheetFormatPr defaultColWidth="9" defaultRowHeight="13.5"/>
  <cols>
    <col min="1" max="1" width="6.75" style="1" customWidth="1"/>
    <col min="2" max="2" width="2.875" style="1" customWidth="1"/>
    <col min="3" max="3" width="11.625" style="1" customWidth="1"/>
    <col min="4" max="4" width="5.75" style="1" customWidth="1"/>
    <col min="5" max="5" width="5.625" style="1" customWidth="1"/>
    <col min="6" max="6" width="6.125" style="1" customWidth="1"/>
    <col min="7" max="7" width="9.25" style="1" customWidth="1"/>
    <col min="8" max="8" width="6.375" style="1" customWidth="1"/>
    <col min="9" max="9" width="6.125" style="1" customWidth="1"/>
    <col min="10" max="10" width="5.625" style="1" customWidth="1"/>
    <col min="11" max="11" width="5.125" style="1" customWidth="1"/>
    <col min="12" max="12" width="5.625" style="1" customWidth="1"/>
    <col min="13" max="13" width="5.875" style="1" customWidth="1"/>
    <col min="14" max="14" width="5.75" style="1" customWidth="1"/>
    <col min="15" max="15" width="5.375" style="1" customWidth="1"/>
    <col min="16" max="16" width="6.5" style="1" customWidth="1"/>
    <col min="17" max="17" width="6.125" style="1" customWidth="1"/>
    <col min="18" max="18" width="4.875" style="1" customWidth="1"/>
    <col min="19" max="22" width="9.625" style="1"/>
    <col min="23" max="16384" width="9" style="1"/>
  </cols>
  <sheetData>
    <row r="1" ht="18" customHeight="1" spans="1:22">
      <c r="A1" s="2" t="s">
        <v>0</v>
      </c>
      <c r="B1" s="2"/>
      <c r="C1" s="2"/>
      <c r="D1" s="2" t="s">
        <v>1</v>
      </c>
      <c r="E1" s="2"/>
      <c r="F1" s="2"/>
      <c r="G1" s="2"/>
      <c r="H1" s="2" t="s">
        <v>2</v>
      </c>
      <c r="I1" s="2"/>
      <c r="J1" s="2"/>
      <c r="K1" s="2"/>
      <c r="L1" s="2"/>
      <c r="M1" s="2"/>
      <c r="N1" s="2"/>
      <c r="O1" s="2"/>
      <c r="P1" s="2" t="s">
        <v>3</v>
      </c>
      <c r="Q1" s="2"/>
      <c r="R1" s="2"/>
      <c r="S1" s="13" t="s">
        <v>4</v>
      </c>
      <c r="T1" s="13"/>
      <c r="U1" s="13"/>
      <c r="V1" s="13"/>
    </row>
    <row r="2" ht="14.25" spans="1:22">
      <c r="A2" s="3" t="s">
        <v>5</v>
      </c>
      <c r="B2" s="3" t="s">
        <v>6</v>
      </c>
      <c r="C2" s="4" t="s">
        <v>7</v>
      </c>
      <c r="D2" s="3" t="s">
        <v>8</v>
      </c>
      <c r="E2" s="3" t="s">
        <v>9</v>
      </c>
      <c r="F2" s="3" t="s">
        <v>10</v>
      </c>
      <c r="G2" s="4" t="s">
        <v>11</v>
      </c>
      <c r="H2" s="3" t="s">
        <v>8</v>
      </c>
      <c r="I2" s="3" t="s">
        <v>9</v>
      </c>
      <c r="J2" s="3" t="s">
        <v>10</v>
      </c>
      <c r="K2" s="4" t="s">
        <v>12</v>
      </c>
      <c r="L2" s="3" t="s">
        <v>13</v>
      </c>
      <c r="M2" s="3" t="s">
        <v>14</v>
      </c>
      <c r="N2" s="3" t="s">
        <v>15</v>
      </c>
      <c r="O2" s="4" t="s">
        <v>16</v>
      </c>
      <c r="P2" s="11" t="s">
        <v>17</v>
      </c>
      <c r="Q2" s="11" t="s">
        <v>18</v>
      </c>
      <c r="R2" s="14" t="s">
        <v>19</v>
      </c>
      <c r="S2" s="11" t="s">
        <v>13</v>
      </c>
      <c r="T2" s="11" t="s">
        <v>14</v>
      </c>
      <c r="U2" s="11" t="s">
        <v>15</v>
      </c>
      <c r="V2" s="11" t="s">
        <v>16</v>
      </c>
    </row>
    <row r="3" ht="24" spans="1:22">
      <c r="A3" s="5" t="s">
        <v>20</v>
      </c>
      <c r="B3" s="6">
        <v>1</v>
      </c>
      <c r="C3" s="7" t="s">
        <v>21</v>
      </c>
      <c r="D3" s="6">
        <v>451.25</v>
      </c>
      <c r="E3" s="6">
        <v>451.25</v>
      </c>
      <c r="F3" s="6">
        <v>170.15</v>
      </c>
      <c r="G3" s="7">
        <v>170.15</v>
      </c>
      <c r="H3" s="6">
        <v>2.59</v>
      </c>
      <c r="I3" s="6">
        <v>2.48</v>
      </c>
      <c r="J3" s="6">
        <v>0.11</v>
      </c>
      <c r="K3" s="7">
        <v>0</v>
      </c>
      <c r="L3" s="6">
        <v>2.05</v>
      </c>
      <c r="M3" s="6">
        <v>0.16</v>
      </c>
      <c r="N3" s="6">
        <v>0.37</v>
      </c>
      <c r="O3" s="7">
        <v>0.01</v>
      </c>
      <c r="P3" s="12">
        <f t="shared" ref="P3:P9" si="0">(H3-K3)/D3*100</f>
        <v>0.573961218836565</v>
      </c>
      <c r="Q3" s="12">
        <f>I3/(E3-G3)*100</f>
        <v>0.88224831020989</v>
      </c>
      <c r="R3" s="15">
        <f t="shared" ref="R3:R8" si="1">J3/F3*100</f>
        <v>0.0646488392594769</v>
      </c>
      <c r="S3" s="12">
        <f t="shared" ref="S3:S10" si="2">L3/H3</f>
        <v>0.791505791505791</v>
      </c>
      <c r="T3" s="12">
        <f t="shared" ref="T3:T10" si="3">M3/H3</f>
        <v>0.0617760617760618</v>
      </c>
      <c r="U3" s="12">
        <f t="shared" ref="U3:U10" si="4">N3/H3</f>
        <v>0.142857142857143</v>
      </c>
      <c r="V3" s="12">
        <f t="shared" ref="V3:V10" si="5">O3/H3</f>
        <v>0.00386100386100386</v>
      </c>
    </row>
    <row r="4" ht="24" spans="1:22">
      <c r="A4" s="5"/>
      <c r="B4" s="6">
        <v>2</v>
      </c>
      <c r="C4" s="7" t="s">
        <v>22</v>
      </c>
      <c r="D4" s="6">
        <v>1129.7</v>
      </c>
      <c r="E4" s="6">
        <v>1129.7</v>
      </c>
      <c r="F4" s="6">
        <v>323.12</v>
      </c>
      <c r="G4" s="7">
        <v>323.12</v>
      </c>
      <c r="H4" s="6">
        <v>77.88</v>
      </c>
      <c r="I4" s="6">
        <v>74.07</v>
      </c>
      <c r="J4" s="6">
        <v>1.92</v>
      </c>
      <c r="K4" s="7">
        <v>1.89</v>
      </c>
      <c r="L4" s="6">
        <v>49.21</v>
      </c>
      <c r="M4" s="6">
        <v>14.47</v>
      </c>
      <c r="N4" s="6">
        <v>12.5</v>
      </c>
      <c r="O4" s="7">
        <v>1.7</v>
      </c>
      <c r="P4" s="12">
        <f t="shared" si="0"/>
        <v>6.72656457466584</v>
      </c>
      <c r="Q4" s="12">
        <f>I4/(E4-G4)*100</f>
        <v>9.18321803168935</v>
      </c>
      <c r="R4" s="15">
        <f t="shared" si="1"/>
        <v>0.594206486754147</v>
      </c>
      <c r="S4" s="12">
        <f t="shared" si="2"/>
        <v>0.631869542886492</v>
      </c>
      <c r="T4" s="12">
        <f t="shared" si="3"/>
        <v>0.185798664612224</v>
      </c>
      <c r="U4" s="12">
        <f t="shared" si="4"/>
        <v>0.16050333846944</v>
      </c>
      <c r="V4" s="12">
        <f t="shared" si="5"/>
        <v>0.0218284540318439</v>
      </c>
    </row>
    <row r="5" spans="1:22">
      <c r="A5" s="5"/>
      <c r="B5" s="6">
        <v>3</v>
      </c>
      <c r="C5" s="7" t="s">
        <v>23</v>
      </c>
      <c r="D5" s="6">
        <v>967.46</v>
      </c>
      <c r="E5" s="6">
        <v>966.34</v>
      </c>
      <c r="F5" s="6">
        <v>262.83</v>
      </c>
      <c r="G5" s="7">
        <v>261.71</v>
      </c>
      <c r="H5" s="6">
        <v>142.63</v>
      </c>
      <c r="I5" s="6">
        <v>135.07</v>
      </c>
      <c r="J5" s="6">
        <v>7.33</v>
      </c>
      <c r="K5" s="7">
        <v>0.23</v>
      </c>
      <c r="L5" s="6">
        <v>81.02</v>
      </c>
      <c r="M5" s="6">
        <v>29.77</v>
      </c>
      <c r="N5" s="6">
        <v>28.08</v>
      </c>
      <c r="O5" s="7">
        <v>3.76</v>
      </c>
      <c r="P5" s="12">
        <f>(H5-K5)/D5*100</f>
        <v>14.7189547888285</v>
      </c>
      <c r="Q5" s="12">
        <f>I5/(E5-G5)*100</f>
        <v>19.1689255353874</v>
      </c>
      <c r="R5" s="15">
        <f>J5/F5*100</f>
        <v>2.78887493817296</v>
      </c>
      <c r="S5" s="12">
        <f t="shared" si="2"/>
        <v>0.568043188669985</v>
      </c>
      <c r="T5" s="12">
        <f t="shared" si="3"/>
        <v>0.208721867769754</v>
      </c>
      <c r="U5" s="12">
        <f t="shared" si="4"/>
        <v>0.196873028114702</v>
      </c>
      <c r="V5" s="12">
        <f t="shared" si="5"/>
        <v>0.0263619154455584</v>
      </c>
    </row>
    <row r="6" spans="1:22">
      <c r="A6" s="5"/>
      <c r="B6" s="6">
        <v>4</v>
      </c>
      <c r="C6" s="7" t="s">
        <v>24</v>
      </c>
      <c r="D6" s="6">
        <v>692.24</v>
      </c>
      <c r="E6" s="6">
        <v>692.02</v>
      </c>
      <c r="F6" s="6">
        <v>144.91</v>
      </c>
      <c r="G6" s="7">
        <v>144.69</v>
      </c>
      <c r="H6" s="6">
        <v>99.77</v>
      </c>
      <c r="I6" s="6">
        <v>92.87</v>
      </c>
      <c r="J6" s="6">
        <v>5.44</v>
      </c>
      <c r="K6" s="7">
        <v>1.46</v>
      </c>
      <c r="L6" s="6">
        <v>55.82</v>
      </c>
      <c r="M6" s="6">
        <v>19.28</v>
      </c>
      <c r="N6" s="6">
        <v>22.72</v>
      </c>
      <c r="O6" s="7">
        <v>1.95</v>
      </c>
      <c r="P6" s="12">
        <f t="shared" si="0"/>
        <v>14.2017219461458</v>
      </c>
      <c r="Q6" s="12">
        <f>I6/(E6-G6)*100</f>
        <v>16.9678256262218</v>
      </c>
      <c r="R6" s="15">
        <f t="shared" si="1"/>
        <v>3.75405424056311</v>
      </c>
      <c r="S6" s="12">
        <f t="shared" si="2"/>
        <v>0.559486819685276</v>
      </c>
      <c r="T6" s="12">
        <f t="shared" si="3"/>
        <v>0.193244462263205</v>
      </c>
      <c r="U6" s="12">
        <f t="shared" si="4"/>
        <v>0.227723764658715</v>
      </c>
      <c r="V6" s="12">
        <f t="shared" si="5"/>
        <v>0.0195449533928034</v>
      </c>
    </row>
    <row r="7" spans="1:22">
      <c r="A7" s="5"/>
      <c r="B7" s="6">
        <v>5</v>
      </c>
      <c r="C7" s="7" t="s">
        <v>25</v>
      </c>
      <c r="D7" s="6">
        <v>526.34</v>
      </c>
      <c r="E7" s="6">
        <v>526.34</v>
      </c>
      <c r="F7" s="6">
        <v>139.5</v>
      </c>
      <c r="G7" s="7">
        <v>139.5</v>
      </c>
      <c r="H7" s="6">
        <v>53.74</v>
      </c>
      <c r="I7" s="6">
        <v>52.4</v>
      </c>
      <c r="J7" s="6">
        <v>0.87</v>
      </c>
      <c r="K7" s="7">
        <v>0.47</v>
      </c>
      <c r="L7" s="6">
        <v>27.45</v>
      </c>
      <c r="M7" s="6">
        <v>13.94</v>
      </c>
      <c r="N7" s="6">
        <v>11.78</v>
      </c>
      <c r="O7" s="7">
        <v>0.57</v>
      </c>
      <c r="P7" s="12">
        <f t="shared" si="0"/>
        <v>10.1208344416157</v>
      </c>
      <c r="Q7" s="12">
        <f>I7/(E7-G7)*100</f>
        <v>13.5456519491263</v>
      </c>
      <c r="R7" s="15">
        <f t="shared" si="1"/>
        <v>0.623655913978495</v>
      </c>
      <c r="S7" s="12">
        <f t="shared" si="2"/>
        <v>0.51079270561965</v>
      </c>
      <c r="T7" s="12">
        <f t="shared" si="3"/>
        <v>0.259397097134351</v>
      </c>
      <c r="U7" s="12">
        <f t="shared" si="4"/>
        <v>0.219203572757722</v>
      </c>
      <c r="V7" s="12">
        <f t="shared" si="5"/>
        <v>0.0106066244882769</v>
      </c>
    </row>
    <row r="8" spans="1:22">
      <c r="A8" s="5"/>
      <c r="B8" s="6">
        <v>6</v>
      </c>
      <c r="C8" s="7" t="s">
        <v>26</v>
      </c>
      <c r="D8" s="6">
        <v>739.35</v>
      </c>
      <c r="E8" s="6">
        <v>739.35</v>
      </c>
      <c r="F8" s="6">
        <v>145.58</v>
      </c>
      <c r="G8" s="7">
        <v>145.58</v>
      </c>
      <c r="H8" s="6">
        <v>83.03</v>
      </c>
      <c r="I8" s="6">
        <v>81.79</v>
      </c>
      <c r="J8" s="6">
        <v>0.87</v>
      </c>
      <c r="K8" s="7">
        <v>0.37</v>
      </c>
      <c r="L8" s="6">
        <v>34.54</v>
      </c>
      <c r="M8" s="6">
        <v>29.05</v>
      </c>
      <c r="N8" s="6">
        <v>18.32</v>
      </c>
      <c r="O8" s="7">
        <v>1.12</v>
      </c>
      <c r="P8" s="12">
        <f t="shared" ref="P8:P14" si="6">(H8-K8)/D8*100</f>
        <v>11.1800906201393</v>
      </c>
      <c r="Q8" s="12">
        <f t="shared" ref="Q8:Q14" si="7">I8/(E8-G8)*100</f>
        <v>13.7746939050474</v>
      </c>
      <c r="R8" s="15">
        <f t="shared" ref="R8:R14" si="8">J8/F8*100</f>
        <v>0.597609561752988</v>
      </c>
      <c r="S8" s="12">
        <f t="shared" ref="S8:S13" si="9">L8/H8</f>
        <v>0.415994218957004</v>
      </c>
      <c r="T8" s="12">
        <f t="shared" ref="T8:T13" si="10">M8/H8</f>
        <v>0.349873539684451</v>
      </c>
      <c r="U8" s="12">
        <f t="shared" ref="U8:U13" si="11">N8/H8</f>
        <v>0.220643141033361</v>
      </c>
      <c r="V8" s="12">
        <f t="shared" ref="V8:V13" si="12">O8/H8</f>
        <v>0.0134891003251837</v>
      </c>
    </row>
    <row r="9" ht="24" spans="1:22">
      <c r="A9" s="5"/>
      <c r="B9" s="6">
        <v>7</v>
      </c>
      <c r="C9" s="7" t="s">
        <v>27</v>
      </c>
      <c r="D9" s="6">
        <v>2327.19</v>
      </c>
      <c r="E9" s="6">
        <v>2319.08</v>
      </c>
      <c r="F9" s="6">
        <v>527.81</v>
      </c>
      <c r="G9" s="7">
        <v>519.7</v>
      </c>
      <c r="H9" s="6">
        <v>366.45</v>
      </c>
      <c r="I9" s="6">
        <v>350.12</v>
      </c>
      <c r="J9" s="6">
        <v>16.18</v>
      </c>
      <c r="K9" s="7">
        <v>0.15</v>
      </c>
      <c r="L9" s="6">
        <v>220.12</v>
      </c>
      <c r="M9" s="6">
        <v>93.3</v>
      </c>
      <c r="N9" s="6">
        <v>50</v>
      </c>
      <c r="O9" s="7">
        <v>3.03</v>
      </c>
      <c r="P9" s="12">
        <f t="shared" si="6"/>
        <v>15.7400126332616</v>
      </c>
      <c r="Q9" s="12">
        <f t="shared" si="7"/>
        <v>19.457813246785</v>
      </c>
      <c r="R9" s="15">
        <f t="shared" si="8"/>
        <v>3.06549705386408</v>
      </c>
      <c r="S9" s="12">
        <f t="shared" si="9"/>
        <v>0.600682221312594</v>
      </c>
      <c r="T9" s="12">
        <f t="shared" si="10"/>
        <v>0.254604993860008</v>
      </c>
      <c r="U9" s="12">
        <f t="shared" si="11"/>
        <v>0.136444262518761</v>
      </c>
      <c r="V9" s="12">
        <f t="shared" si="12"/>
        <v>0.00826852230863692</v>
      </c>
    </row>
    <row r="10" ht="14.25" spans="1:22">
      <c r="A10" s="5"/>
      <c r="B10" s="6">
        <v>8</v>
      </c>
      <c r="C10" s="7" t="s">
        <v>28</v>
      </c>
      <c r="D10" s="6">
        <v>716.22</v>
      </c>
      <c r="E10" s="6">
        <v>690.58</v>
      </c>
      <c r="F10" s="6">
        <v>189.7</v>
      </c>
      <c r="G10" s="7">
        <v>164.06</v>
      </c>
      <c r="H10" s="6">
        <v>146.26</v>
      </c>
      <c r="I10" s="6">
        <v>126.78</v>
      </c>
      <c r="J10" s="6">
        <v>19.11</v>
      </c>
      <c r="K10" s="7">
        <v>0.37</v>
      </c>
      <c r="L10" s="6">
        <v>82.41</v>
      </c>
      <c r="M10" s="6">
        <v>38.94</v>
      </c>
      <c r="N10" s="6">
        <v>22.87</v>
      </c>
      <c r="O10" s="7">
        <v>2.04</v>
      </c>
      <c r="P10" s="12">
        <f t="shared" si="6"/>
        <v>20.3694395576778</v>
      </c>
      <c r="Q10" s="12">
        <f t="shared" si="7"/>
        <v>24.0788574033275</v>
      </c>
      <c r="R10" s="15">
        <f t="shared" si="8"/>
        <v>10.0738007380074</v>
      </c>
      <c r="S10" s="12">
        <f t="shared" si="9"/>
        <v>0.56344865308355</v>
      </c>
      <c r="T10" s="12">
        <f t="shared" si="10"/>
        <v>0.266238205934637</v>
      </c>
      <c r="U10" s="12">
        <f t="shared" si="11"/>
        <v>0.156365376726378</v>
      </c>
      <c r="V10" s="12">
        <f t="shared" si="12"/>
        <v>0.0139477642554355</v>
      </c>
    </row>
    <row r="11" ht="24.75" spans="1:22">
      <c r="A11" s="5"/>
      <c r="B11" s="6">
        <v>9</v>
      </c>
      <c r="C11" s="7" t="s">
        <v>29</v>
      </c>
      <c r="D11" s="6">
        <v>1608.05</v>
      </c>
      <c r="E11" s="6">
        <v>1590.11</v>
      </c>
      <c r="F11" s="6">
        <v>375.27</v>
      </c>
      <c r="G11" s="7">
        <v>357.33</v>
      </c>
      <c r="H11" s="6">
        <v>231.55</v>
      </c>
      <c r="I11" s="6">
        <v>222.17</v>
      </c>
      <c r="J11" s="6">
        <v>7.71</v>
      </c>
      <c r="K11" s="7">
        <v>1.67</v>
      </c>
      <c r="L11" s="6">
        <v>150.66</v>
      </c>
      <c r="M11" s="6">
        <v>52.13</v>
      </c>
      <c r="N11" s="6">
        <v>26.62</v>
      </c>
      <c r="O11" s="7">
        <v>2.14</v>
      </c>
      <c r="P11" s="12">
        <f t="shared" si="6"/>
        <v>14.2955753863375</v>
      </c>
      <c r="Q11" s="12">
        <f t="shared" si="7"/>
        <v>18.0218692710784</v>
      </c>
      <c r="R11" s="15">
        <f t="shared" si="8"/>
        <v>2.05452074506355</v>
      </c>
      <c r="S11" s="12">
        <f t="shared" si="9"/>
        <v>0.650658605052904</v>
      </c>
      <c r="T11" s="12">
        <f t="shared" si="10"/>
        <v>0.225134960051825</v>
      </c>
      <c r="U11" s="12">
        <f t="shared" si="11"/>
        <v>0.114964370546318</v>
      </c>
      <c r="V11" s="12">
        <f t="shared" si="12"/>
        <v>0.00924206434895271</v>
      </c>
    </row>
    <row r="12" ht="24" spans="1:22">
      <c r="A12" s="5"/>
      <c r="B12" s="6">
        <v>10</v>
      </c>
      <c r="C12" s="7" t="s">
        <v>30</v>
      </c>
      <c r="D12" s="6">
        <v>701.21</v>
      </c>
      <c r="E12" s="6">
        <v>685.73</v>
      </c>
      <c r="F12" s="6">
        <v>160.75</v>
      </c>
      <c r="G12" s="7">
        <v>145.27</v>
      </c>
      <c r="H12" s="6">
        <v>178.99</v>
      </c>
      <c r="I12" s="6">
        <v>173.67</v>
      </c>
      <c r="J12" s="6">
        <v>5.25</v>
      </c>
      <c r="K12" s="7">
        <v>0.07</v>
      </c>
      <c r="L12" s="6">
        <v>85.15</v>
      </c>
      <c r="M12" s="6">
        <v>58.91</v>
      </c>
      <c r="N12" s="6">
        <v>34.06</v>
      </c>
      <c r="O12" s="7">
        <v>0.87</v>
      </c>
      <c r="P12" s="12">
        <f t="shared" si="6"/>
        <v>25.5158939547354</v>
      </c>
      <c r="Q12" s="12">
        <f t="shared" si="7"/>
        <v>32.1337379269511</v>
      </c>
      <c r="R12" s="15">
        <f t="shared" si="8"/>
        <v>3.26594090202177</v>
      </c>
      <c r="S12" s="12">
        <f t="shared" si="9"/>
        <v>0.475724900832449</v>
      </c>
      <c r="T12" s="12">
        <f t="shared" si="10"/>
        <v>0.329124532096765</v>
      </c>
      <c r="U12" s="12">
        <f t="shared" si="11"/>
        <v>0.190289960332979</v>
      </c>
      <c r="V12" s="12">
        <f t="shared" si="12"/>
        <v>0.00486060673780658</v>
      </c>
    </row>
    <row r="13" ht="36" spans="1:22">
      <c r="A13" s="5"/>
      <c r="B13" s="6">
        <v>11</v>
      </c>
      <c r="C13" s="7" t="s">
        <v>31</v>
      </c>
      <c r="D13" s="6">
        <v>548.77</v>
      </c>
      <c r="E13" s="6">
        <v>514.44</v>
      </c>
      <c r="F13" s="6">
        <v>122.29</v>
      </c>
      <c r="G13" s="7">
        <v>87.96</v>
      </c>
      <c r="H13" s="6">
        <v>336.3</v>
      </c>
      <c r="I13" s="6">
        <v>331.97</v>
      </c>
      <c r="J13" s="6">
        <v>2.31</v>
      </c>
      <c r="K13" s="7">
        <v>2.02</v>
      </c>
      <c r="L13" s="6">
        <v>130.62</v>
      </c>
      <c r="M13" s="6">
        <v>166.59</v>
      </c>
      <c r="N13" s="6">
        <v>34.66</v>
      </c>
      <c r="O13" s="7">
        <v>4.43</v>
      </c>
      <c r="P13" s="12">
        <f t="shared" si="6"/>
        <v>60.9144085864752</v>
      </c>
      <c r="Q13" s="12">
        <f t="shared" si="7"/>
        <v>77.8395235415494</v>
      </c>
      <c r="R13" s="15">
        <f t="shared" si="8"/>
        <v>1.88895248998283</v>
      </c>
      <c r="S13" s="12">
        <f t="shared" si="9"/>
        <v>0.388403211418376</v>
      </c>
      <c r="T13" s="12">
        <f t="shared" si="10"/>
        <v>0.495361284567351</v>
      </c>
      <c r="U13" s="12">
        <f t="shared" si="11"/>
        <v>0.103062741599762</v>
      </c>
      <c r="V13" s="12">
        <f t="shared" si="12"/>
        <v>0.0131727624145109</v>
      </c>
    </row>
    <row r="14" ht="14.25" spans="1:22">
      <c r="A14" s="8"/>
      <c r="B14" s="9">
        <v>12</v>
      </c>
      <c r="C14" s="10" t="s">
        <v>32</v>
      </c>
      <c r="D14" s="9">
        <v>208.25</v>
      </c>
      <c r="E14" s="9">
        <v>185.08</v>
      </c>
      <c r="F14" s="9">
        <v>44.44</v>
      </c>
      <c r="G14" s="10">
        <v>21.27</v>
      </c>
      <c r="H14" s="9">
        <v>340.54</v>
      </c>
      <c r="I14" s="9">
        <v>334.02</v>
      </c>
      <c r="J14" s="9">
        <v>0.27</v>
      </c>
      <c r="K14" s="10">
        <v>6.25</v>
      </c>
      <c r="L14" s="9">
        <v>74.58</v>
      </c>
      <c r="M14" s="9">
        <v>207.4</v>
      </c>
      <c r="N14" s="9">
        <v>56.25</v>
      </c>
      <c r="O14" s="10">
        <v>2.31</v>
      </c>
      <c r="P14" s="9">
        <f t="shared" si="6"/>
        <v>160.523409363746</v>
      </c>
      <c r="Q14" s="9">
        <f t="shared" si="7"/>
        <v>203.906965386729</v>
      </c>
      <c r="R14" s="10">
        <f t="shared" si="8"/>
        <v>0.607560756075608</v>
      </c>
      <c r="S14" s="9">
        <f>L14/H14</f>
        <v>0.21900510953192</v>
      </c>
      <c r="T14" s="9">
        <f>M14/H14</f>
        <v>0.609032712750338</v>
      </c>
      <c r="U14" s="9">
        <f>N14/H14</f>
        <v>0.165178833617196</v>
      </c>
      <c r="V14" s="9">
        <f>O14/H14</f>
        <v>0.00678334410054619</v>
      </c>
    </row>
    <row r="15" ht="14.25"/>
  </sheetData>
  <mergeCells count="6">
    <mergeCell ref="A1:C1"/>
    <mergeCell ref="D1:G1"/>
    <mergeCell ref="H1:O1"/>
    <mergeCell ref="P1:R1"/>
    <mergeCell ref="S1:V1"/>
    <mergeCell ref="A3:A14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Mengy</dc:creator>
  <cp:lastModifiedBy>鱼与豆腐是我的</cp:lastModifiedBy>
  <dcterms:created xsi:type="dcterms:W3CDTF">2006-09-13T11:21:00Z</dcterms:created>
  <dcterms:modified xsi:type="dcterms:W3CDTF">2020-10-13T07:19:45Z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