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<sst xmlns="http://schemas.openxmlformats.org/spreadsheetml/2006/main" count="35" uniqueCount="28">
  <si>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</si>
  <si>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</si>
  <si>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</si>
  <si>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</si>
  <si>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</si>
  <si>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</si>
  <si>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</si>
  <si>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</si>
  <si>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</si>
  <si>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</si>
  <si>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</si>
  <si>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</si>
  <si>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</si>
  <si>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</si>
  <si>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</si>
  <si>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</si>
  <si>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</si>
  <si>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</si>
  <si>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</si>
  <si>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</si>
  <si>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Hai River</t>
  </si>
  <si>
    <t>Luan River and Hebei East Coastal Rivers</t>
  </si>
  <si>
    <t>Hai River north water systems</t>
  </si>
  <si>
    <t>Hai River south water systems</t>
  </si>
  <si>
    <t>Tuhaimajia River</t>
  </si>
  <si>
    <t xml:space="preserve">Inner Mongolia East Inland Rivers  </t>
  </si>
  <si>
    <t>Hebei province</t>
  </si>
  <si>
    <t>Inner Mongolia  province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</si>
</sst>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3" borderId="18" applyNumberFormat="0" applyAlignment="0" applyProtection="0">
      <alignment vertical="center"/>
    </xf>
    <xf numFmtId="0" fontId="5" fillId="3" borderId="17" applyNumberFormat="0" applyAlignment="0" applyProtection="0">
      <alignment vertical="center"/>
    </xf>
    <xf numFmtId="0" fontId="18" fillId="19" borderId="20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" fillId="0" borderId="1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3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10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workbookViewId="0">
      <selection activeCell="K19" sqref="J19:K19"/>
    </sheetView>
  </sheetViews>
  <sheetFormatPr defaultColWidth="9" defaultRowHeight="13.5"/>
  <cols>
    <col min="1" max="1" width="9.125" style="1" customWidth="1"/>
    <col min="2" max="2" width="2.875" style="1" customWidth="1"/>
    <col min="3" max="3" width="11.62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7" width="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18" t="s">
        <v>4</v>
      </c>
      <c r="T1" s="18"/>
      <c r="U1" s="18"/>
      <c r="V1" s="18"/>
    </row>
    <row r="2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3" t="s">
        <v>17</v>
      </c>
      <c r="Q2" s="3" t="s">
        <v>18</v>
      </c>
      <c r="R2" s="19" t="s">
        <v>19</v>
      </c>
      <c r="S2" s="3" t="s">
        <v>13</v>
      </c>
      <c r="T2" s="3" t="s">
        <v>14</v>
      </c>
      <c r="U2" s="3" t="s">
        <v>15</v>
      </c>
      <c r="V2" s="3" t="s">
        <v>16</v>
      </c>
    </row>
    <row r="3" ht="36" spans="1:22">
      <c r="A3" s="5" t="s">
        <v>20</v>
      </c>
      <c r="B3" s="5">
        <v>1</v>
      </c>
      <c r="C3" s="6" t="s">
        <v>21</v>
      </c>
      <c r="D3" s="5">
        <v>46.21</v>
      </c>
      <c r="E3" s="5">
        <v>32.89</v>
      </c>
      <c r="F3" s="5">
        <v>29.67</v>
      </c>
      <c r="G3" s="6">
        <v>16.35</v>
      </c>
      <c r="H3" s="5">
        <v>33.33</v>
      </c>
      <c r="I3" s="5">
        <v>14.75</v>
      </c>
      <c r="J3" s="5">
        <v>17.91</v>
      </c>
      <c r="K3" s="6">
        <v>0.67</v>
      </c>
      <c r="L3" s="5">
        <v>20.23</v>
      </c>
      <c r="M3" s="5">
        <v>5.47</v>
      </c>
      <c r="N3" s="5">
        <v>6.33</v>
      </c>
      <c r="O3" s="6">
        <v>1.3</v>
      </c>
      <c r="P3" s="15">
        <f t="shared" ref="P3:P8" si="0">(H3-K3)/D3*100</f>
        <v>70.677342566544</v>
      </c>
      <c r="Q3" s="15">
        <f t="shared" ref="Q3:Q8" si="1">I3/E3*100</f>
        <v>44.8464578899361</v>
      </c>
      <c r="R3" s="20">
        <f t="shared" ref="R3:R8" si="2">J3/(F3-G3)*100</f>
        <v>134.459459459459</v>
      </c>
      <c r="S3" s="15">
        <f t="shared" ref="S3:S8" si="3">L3/H3</f>
        <v>0.606960696069607</v>
      </c>
      <c r="T3" s="15">
        <f t="shared" ref="T3:T8" si="4">M3/H3</f>
        <v>0.164116411641164</v>
      </c>
      <c r="U3" s="15">
        <f t="shared" ref="U3:U8" si="5">N3/H3</f>
        <v>0.18991899189919</v>
      </c>
      <c r="V3" s="15">
        <f t="shared" ref="V3:V8" si="6">O3/H3</f>
        <v>0.039003900390039</v>
      </c>
    </row>
    <row r="4" ht="24" spans="1:22">
      <c r="A4" s="5"/>
      <c r="B4" s="5">
        <v>2</v>
      </c>
      <c r="C4" s="6" t="s">
        <v>22</v>
      </c>
      <c r="D4" s="5">
        <v>70.51</v>
      </c>
      <c r="E4" s="5">
        <v>32.87</v>
      </c>
      <c r="F4" s="5">
        <v>52.58</v>
      </c>
      <c r="G4" s="6">
        <v>14.94</v>
      </c>
      <c r="H4" s="5">
        <v>81.08</v>
      </c>
      <c r="I4" s="5">
        <v>29.09</v>
      </c>
      <c r="J4" s="5">
        <v>39.22</v>
      </c>
      <c r="K4" s="6">
        <v>12.77</v>
      </c>
      <c r="L4" s="5">
        <v>32.53</v>
      </c>
      <c r="M4" s="5">
        <v>8.52</v>
      </c>
      <c r="N4" s="5">
        <v>25.65</v>
      </c>
      <c r="O4" s="6">
        <v>14.38</v>
      </c>
      <c r="P4" s="15">
        <f t="shared" si="0"/>
        <v>96.8798751950078</v>
      </c>
      <c r="Q4" s="15">
        <f t="shared" si="1"/>
        <v>88.50015211439</v>
      </c>
      <c r="R4" s="20">
        <f t="shared" si="2"/>
        <v>104.197662061637</v>
      </c>
      <c r="S4" s="15">
        <f t="shared" si="3"/>
        <v>0.401208682782437</v>
      </c>
      <c r="T4" s="15">
        <f t="shared" si="4"/>
        <v>0.105081401085348</v>
      </c>
      <c r="U4" s="15">
        <f t="shared" si="5"/>
        <v>0.316354218056241</v>
      </c>
      <c r="V4" s="15">
        <f t="shared" si="6"/>
        <v>0.177355698075974</v>
      </c>
    </row>
    <row r="5" ht="24" spans="1:22">
      <c r="A5" s="5"/>
      <c r="B5" s="5">
        <v>3</v>
      </c>
      <c r="C5" s="6" t="s">
        <v>23</v>
      </c>
      <c r="D5" s="5">
        <v>130.33</v>
      </c>
      <c r="E5" s="5">
        <v>57.46</v>
      </c>
      <c r="F5" s="5">
        <v>114.93</v>
      </c>
      <c r="G5" s="6">
        <v>42.06</v>
      </c>
      <c r="H5" s="5">
        <v>192.37</v>
      </c>
      <c r="I5" s="5">
        <v>76.31</v>
      </c>
      <c r="J5" s="5">
        <v>107.25</v>
      </c>
      <c r="K5" s="6">
        <v>8.81</v>
      </c>
      <c r="L5" s="5">
        <v>118.81</v>
      </c>
      <c r="M5" s="5">
        <v>25.94</v>
      </c>
      <c r="N5" s="5">
        <v>32.07</v>
      </c>
      <c r="O5" s="6">
        <v>15.55</v>
      </c>
      <c r="P5" s="15">
        <f t="shared" si="0"/>
        <v>140.842476789688</v>
      </c>
      <c r="Q5" s="15">
        <f t="shared" si="1"/>
        <v>132.805429864253</v>
      </c>
      <c r="R5" s="20">
        <f t="shared" si="2"/>
        <v>147.179909427748</v>
      </c>
      <c r="S5" s="15">
        <f t="shared" si="3"/>
        <v>0.617611893746426</v>
      </c>
      <c r="T5" s="15">
        <f t="shared" si="4"/>
        <v>0.134844310443416</v>
      </c>
      <c r="U5" s="15">
        <f t="shared" si="5"/>
        <v>0.166709985964547</v>
      </c>
      <c r="V5" s="15">
        <f t="shared" si="6"/>
        <v>0.08083380984561</v>
      </c>
    </row>
    <row r="6" ht="24.75" spans="1:22">
      <c r="A6" s="7"/>
      <c r="B6" s="8">
        <v>4</v>
      </c>
      <c r="C6" s="9" t="s">
        <v>24</v>
      </c>
      <c r="D6" s="5">
        <v>25.13</v>
      </c>
      <c r="E6" s="5">
        <v>5.11</v>
      </c>
      <c r="F6" s="5">
        <v>26.11</v>
      </c>
      <c r="G6" s="6">
        <v>6.09</v>
      </c>
      <c r="H6" s="5">
        <v>63</v>
      </c>
      <c r="I6" s="5">
        <v>41.83</v>
      </c>
      <c r="J6" s="5">
        <v>20.4</v>
      </c>
      <c r="K6" s="6">
        <v>0.77</v>
      </c>
      <c r="L6" s="8">
        <v>47.31</v>
      </c>
      <c r="M6" s="8">
        <v>6.28</v>
      </c>
      <c r="N6" s="5">
        <v>6.95</v>
      </c>
      <c r="O6" s="6">
        <v>2.46</v>
      </c>
      <c r="P6" s="16">
        <f t="shared" si="0"/>
        <v>247.632311977716</v>
      </c>
      <c r="Q6" s="15">
        <f t="shared" si="1"/>
        <v>818.590998043053</v>
      </c>
      <c r="R6" s="21">
        <f t="shared" si="2"/>
        <v>101.898101898102</v>
      </c>
      <c r="S6" s="16">
        <f t="shared" si="3"/>
        <v>0.750952380952381</v>
      </c>
      <c r="T6" s="16">
        <f t="shared" si="4"/>
        <v>0.0996825396825397</v>
      </c>
      <c r="U6" s="16">
        <f t="shared" si="5"/>
        <v>0.11031746031746</v>
      </c>
      <c r="V6" s="16">
        <f t="shared" si="6"/>
        <v>0.039047619047619</v>
      </c>
    </row>
    <row r="7" spans="1:22">
      <c r="A7" s="5" t="s">
        <v>25</v>
      </c>
      <c r="B7" s="5">
        <v>1</v>
      </c>
      <c r="C7" s="6" t="s">
        <v>26</v>
      </c>
      <c r="D7" s="10">
        <v>3.1</v>
      </c>
      <c r="E7" s="10">
        <v>0.65</v>
      </c>
      <c r="F7" s="10">
        <v>2.45</v>
      </c>
      <c r="G7" s="11">
        <v>0</v>
      </c>
      <c r="H7" s="10">
        <v>1.3</v>
      </c>
      <c r="I7" s="10">
        <v>0.02</v>
      </c>
      <c r="J7" s="10">
        <v>1.24</v>
      </c>
      <c r="K7" s="11">
        <v>0.04</v>
      </c>
      <c r="L7" s="5">
        <v>1.04</v>
      </c>
      <c r="M7" s="5">
        <v>0.05</v>
      </c>
      <c r="N7" s="10">
        <v>0.2</v>
      </c>
      <c r="O7" s="11">
        <v>0.01</v>
      </c>
      <c r="P7" s="15">
        <f t="shared" si="0"/>
        <v>40.6451612903226</v>
      </c>
      <c r="Q7" s="22">
        <f t="shared" si="1"/>
        <v>3.07692307692308</v>
      </c>
      <c r="R7" s="23">
        <f t="shared" si="2"/>
        <v>50.6122448979592</v>
      </c>
      <c r="S7" s="15">
        <f t="shared" si="3"/>
        <v>0.8</v>
      </c>
      <c r="T7" s="15">
        <f t="shared" si="4"/>
        <v>0.0384615384615385</v>
      </c>
      <c r="U7" s="15">
        <f t="shared" si="5"/>
        <v>0.153846153846154</v>
      </c>
      <c r="V7" s="15">
        <f t="shared" si="6"/>
        <v>0.00769230769230769</v>
      </c>
    </row>
    <row r="8" ht="24.75" spans="1:22">
      <c r="A8" s="12"/>
      <c r="B8" s="13">
        <v>2</v>
      </c>
      <c r="C8" s="14" t="s">
        <v>27</v>
      </c>
      <c r="D8" s="13">
        <v>20.27</v>
      </c>
      <c r="E8" s="13">
        <v>3.51</v>
      </c>
      <c r="F8" s="13">
        <v>19.45</v>
      </c>
      <c r="G8" s="14">
        <v>2.69</v>
      </c>
      <c r="H8" s="13">
        <v>3.68</v>
      </c>
      <c r="I8" s="13">
        <v>0.23</v>
      </c>
      <c r="J8" s="13">
        <v>3.38</v>
      </c>
      <c r="K8" s="14">
        <v>0.07</v>
      </c>
      <c r="L8" s="13">
        <v>1.85</v>
      </c>
      <c r="M8" s="13">
        <v>0.58</v>
      </c>
      <c r="N8" s="13">
        <v>0.97</v>
      </c>
      <c r="O8" s="14">
        <v>0.28</v>
      </c>
      <c r="P8" s="17">
        <f t="shared" si="0"/>
        <v>17.8095707942773</v>
      </c>
      <c r="Q8" s="17">
        <f t="shared" si="1"/>
        <v>6.55270655270655</v>
      </c>
      <c r="R8" s="24">
        <f t="shared" si="2"/>
        <v>20.1670644391408</v>
      </c>
      <c r="S8" s="17">
        <f t="shared" si="3"/>
        <v>0.502717391304348</v>
      </c>
      <c r="T8" s="17">
        <f t="shared" si="4"/>
        <v>0.157608695652174</v>
      </c>
      <c r="U8" s="17">
        <f t="shared" si="5"/>
        <v>0.263586956521739</v>
      </c>
      <c r="V8" s="17">
        <f t="shared" si="6"/>
        <v>0.0760869565217391</v>
      </c>
    </row>
    <row r="9" ht="14.25"/>
  </sheetData>
  <mergeCells count="7">
    <mergeCell ref="A1:C1"/>
    <mergeCell ref="D1:G1"/>
    <mergeCell ref="H1:O1"/>
    <mergeCell ref="P1:R1"/>
    <mergeCell ref="S1:V1"/>
    <mergeCell ref="A3:A6"/>
    <mergeCell ref="A7:A8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