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<sst xmlns="http://schemas.openxmlformats.org/spreadsheetml/2006/main" count="39" uniqueCount="32">
  <si>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</si>
  <si>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</si>
  <si>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</si>
  <si>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</si>
  <si>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</si>
  <si>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</si>
  <si>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</si>
  <si>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</si>
  <si>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</si>
  <si>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</si>
  <si>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</si>
  <si>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</si>
  <si>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</si>
  <si>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</si>
  <si>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</si>
  <si>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</si>
  <si>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</si>
  <si>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</si>
  <si>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</si>
  <si>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</si>
  <si>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Pearl River</t>
  </si>
  <si>
    <t>South and North Pan River</t>
  </si>
  <si>
    <t>Redwillo River</t>
  </si>
  <si>
    <t>Yu River</t>
  </si>
  <si>
    <t>West River</t>
  </si>
  <si>
    <t>North River</t>
  </si>
  <si>
    <t>East River</t>
  </si>
  <si>
    <t>Pearl River Delta</t>
  </si>
  <si>
    <t>South Coastal Rivers</t>
  </si>
  <si>
    <t>Han River and Guangdong East Rivers</t>
  </si>
  <si>
    <t>Guangdong West and Guangxi South Coastal Rivers</t>
  </si>
  <si>
    <t>Hainan Island and South Sea Islands Coastal Rivers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</si>
</sst>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21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4" fillId="4" borderId="14" applyNumberFormat="0" applyAlignment="0" applyProtection="0">
      <alignment vertical="center"/>
    </xf>
    <xf numFmtId="0" fontId="8" fillId="6" borderId="17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3" fillId="0" borderId="15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tabSelected="1" workbookViewId="0">
      <selection activeCell="U23" sqref="U23"/>
    </sheetView>
  </sheetViews>
  <sheetFormatPr defaultColWidth="9" defaultRowHeight="13.5"/>
  <cols>
    <col min="1" max="1" width="6.75" style="1" customWidth="1"/>
    <col min="2" max="2" width="2.875" style="1" customWidth="1"/>
    <col min="3" max="3" width="11.62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6" width="6.5" style="1" customWidth="1"/>
    <col min="17" max="17" width="6.12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20" t="s">
        <v>4</v>
      </c>
      <c r="T1" s="20"/>
      <c r="U1" s="20"/>
      <c r="V1" s="20"/>
    </row>
    <row r="2" ht="14.25" spans="1:22">
      <c r="A2" s="3" t="s">
        <v>5</v>
      </c>
      <c r="B2" s="3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8</v>
      </c>
      <c r="I2" s="3" t="s">
        <v>9</v>
      </c>
      <c r="J2" s="3" t="s">
        <v>10</v>
      </c>
      <c r="K2" s="4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15" t="s">
        <v>17</v>
      </c>
      <c r="Q2" s="15" t="s">
        <v>18</v>
      </c>
      <c r="R2" s="21" t="s">
        <v>19</v>
      </c>
      <c r="S2" s="15" t="s">
        <v>13</v>
      </c>
      <c r="T2" s="15" t="s">
        <v>14</v>
      </c>
      <c r="U2" s="15" t="s">
        <v>15</v>
      </c>
      <c r="V2" s="15" t="s">
        <v>16</v>
      </c>
    </row>
    <row r="3" ht="24.75" spans="1:22">
      <c r="A3" s="5" t="s">
        <v>20</v>
      </c>
      <c r="B3" s="6">
        <v>1</v>
      </c>
      <c r="C3" s="7" t="s">
        <v>21</v>
      </c>
      <c r="D3" s="6">
        <v>386.9</v>
      </c>
      <c r="E3" s="6">
        <v>386.9</v>
      </c>
      <c r="F3" s="6">
        <v>109</v>
      </c>
      <c r="G3" s="7">
        <v>109</v>
      </c>
      <c r="H3" s="6">
        <v>48.7</v>
      </c>
      <c r="I3" s="6">
        <v>45.7</v>
      </c>
      <c r="J3" s="6">
        <v>1.7</v>
      </c>
      <c r="K3" s="7">
        <v>1.3</v>
      </c>
      <c r="L3" s="6">
        <v>29.3</v>
      </c>
      <c r="M3" s="6">
        <v>11.2</v>
      </c>
      <c r="N3" s="6">
        <v>7.5</v>
      </c>
      <c r="O3" s="7">
        <v>0.7</v>
      </c>
      <c r="P3" s="16">
        <f t="shared" ref="P3:P9" si="0">(H3-K3)/D3*100</f>
        <v>12.2512277074179</v>
      </c>
      <c r="Q3" s="16">
        <f>I3/(E3-G3)*100</f>
        <v>16.4447643037064</v>
      </c>
      <c r="R3" s="22">
        <f t="shared" ref="R3:R8" si="1">J3/F3*100</f>
        <v>1.55963302752294</v>
      </c>
      <c r="S3" s="16">
        <f t="shared" ref="S3:S10" si="2">L3/H3</f>
        <v>0.601642710472279</v>
      </c>
      <c r="T3" s="16">
        <f t="shared" ref="T3:T10" si="3">M3/H3</f>
        <v>0.229979466119096</v>
      </c>
      <c r="U3" s="16">
        <f t="shared" ref="U3:U10" si="4">N3/H3</f>
        <v>0.154004106776181</v>
      </c>
      <c r="V3" s="16">
        <f t="shared" ref="V3:V10" si="5">O3/H3</f>
        <v>0.0143737166324435</v>
      </c>
    </row>
    <row r="4" ht="14.25" spans="1:22">
      <c r="A4" s="5"/>
      <c r="B4" s="6">
        <v>2</v>
      </c>
      <c r="C4" s="7" t="s">
        <v>22</v>
      </c>
      <c r="D4" s="6">
        <v>1180.1</v>
      </c>
      <c r="E4" s="6">
        <v>1180.1</v>
      </c>
      <c r="F4" s="6">
        <v>171.5</v>
      </c>
      <c r="G4" s="7">
        <v>171.5</v>
      </c>
      <c r="H4" s="6">
        <v>91.1</v>
      </c>
      <c r="I4" s="6">
        <v>87.2</v>
      </c>
      <c r="J4" s="6">
        <v>3</v>
      </c>
      <c r="K4" s="7">
        <v>0.8</v>
      </c>
      <c r="L4" s="6">
        <v>61.7</v>
      </c>
      <c r="M4" s="6">
        <v>16.9</v>
      </c>
      <c r="N4" s="6">
        <v>11.5</v>
      </c>
      <c r="O4" s="7">
        <v>1</v>
      </c>
      <c r="P4" s="16">
        <f t="shared" si="0"/>
        <v>7.65189390729599</v>
      </c>
      <c r="Q4" s="16">
        <f>I4/(E4-G4)*100</f>
        <v>8.64564743208408</v>
      </c>
      <c r="R4" s="22">
        <f t="shared" si="1"/>
        <v>1.74927113702624</v>
      </c>
      <c r="S4" s="16">
        <f t="shared" si="2"/>
        <v>0.677277716794731</v>
      </c>
      <c r="T4" s="16">
        <f t="shared" si="3"/>
        <v>0.185510428100988</v>
      </c>
      <c r="U4" s="16">
        <f t="shared" si="4"/>
        <v>0.126234906695939</v>
      </c>
      <c r="V4" s="16">
        <f t="shared" si="5"/>
        <v>0.0109769484083425</v>
      </c>
    </row>
    <row r="5" ht="14.25" spans="1:22">
      <c r="A5" s="5"/>
      <c r="B5" s="6">
        <v>3</v>
      </c>
      <c r="C5" s="7" t="s">
        <v>23</v>
      </c>
      <c r="D5" s="6">
        <v>530.9</v>
      </c>
      <c r="E5" s="6">
        <v>530.9</v>
      </c>
      <c r="F5" s="6">
        <v>111.6</v>
      </c>
      <c r="G5" s="7">
        <v>111.6</v>
      </c>
      <c r="H5" s="6">
        <v>77.5</v>
      </c>
      <c r="I5" s="6">
        <v>73.8</v>
      </c>
      <c r="J5" s="6">
        <v>3.2</v>
      </c>
      <c r="K5" s="7">
        <v>0.4</v>
      </c>
      <c r="L5" s="6">
        <v>49</v>
      </c>
      <c r="M5" s="6">
        <v>15.6</v>
      </c>
      <c r="N5" s="6">
        <v>11.7</v>
      </c>
      <c r="O5" s="7">
        <v>1.2</v>
      </c>
      <c r="P5" s="16">
        <f t="shared" si="0"/>
        <v>14.522508947071</v>
      </c>
      <c r="Q5" s="16">
        <f>I5/(E5-G5)*100</f>
        <v>17.6007631767231</v>
      </c>
      <c r="R5" s="22">
        <f t="shared" si="1"/>
        <v>2.8673835125448</v>
      </c>
      <c r="S5" s="16">
        <f t="shared" si="2"/>
        <v>0.632258064516129</v>
      </c>
      <c r="T5" s="16">
        <f t="shared" si="3"/>
        <v>0.201290322580645</v>
      </c>
      <c r="U5" s="16">
        <f t="shared" si="4"/>
        <v>0.150967741935484</v>
      </c>
      <c r="V5" s="16">
        <f t="shared" si="5"/>
        <v>0.0154838709677419</v>
      </c>
    </row>
    <row r="6" ht="14.25" spans="1:22">
      <c r="A6" s="5"/>
      <c r="B6" s="6">
        <v>4</v>
      </c>
      <c r="C6" s="7" t="s">
        <v>24</v>
      </c>
      <c r="D6" s="6">
        <v>682</v>
      </c>
      <c r="E6" s="6">
        <v>681.8</v>
      </c>
      <c r="F6" s="6">
        <v>157.5</v>
      </c>
      <c r="G6" s="7">
        <v>157.3</v>
      </c>
      <c r="H6" s="6">
        <v>101.2</v>
      </c>
      <c r="I6" s="6">
        <v>98.6</v>
      </c>
      <c r="J6" s="6">
        <v>2.5</v>
      </c>
      <c r="K6" s="7">
        <v>0.1</v>
      </c>
      <c r="L6" s="6">
        <v>74.7</v>
      </c>
      <c r="M6" s="6">
        <v>11.3</v>
      </c>
      <c r="N6" s="6">
        <v>14.4</v>
      </c>
      <c r="O6" s="7">
        <v>0.8</v>
      </c>
      <c r="P6" s="16">
        <f t="shared" si="0"/>
        <v>14.8240469208211</v>
      </c>
      <c r="Q6" s="16">
        <f>I6/(E6-G6)*100</f>
        <v>18.7988560533842</v>
      </c>
      <c r="R6" s="22">
        <f t="shared" si="1"/>
        <v>1.58730158730159</v>
      </c>
      <c r="S6" s="16">
        <f t="shared" si="2"/>
        <v>0.738142292490119</v>
      </c>
      <c r="T6" s="16">
        <f t="shared" si="3"/>
        <v>0.111660079051383</v>
      </c>
      <c r="U6" s="16">
        <f t="shared" si="4"/>
        <v>0.142292490118577</v>
      </c>
      <c r="V6" s="16">
        <f t="shared" si="5"/>
        <v>0.00790513833992095</v>
      </c>
    </row>
    <row r="7" ht="14.25" spans="1:22">
      <c r="A7" s="5"/>
      <c r="B7" s="6">
        <v>5</v>
      </c>
      <c r="C7" s="7" t="s">
        <v>25</v>
      </c>
      <c r="D7" s="6">
        <v>484.1</v>
      </c>
      <c r="E7" s="6">
        <v>484</v>
      </c>
      <c r="F7" s="6">
        <v>122.5</v>
      </c>
      <c r="G7" s="7">
        <v>122.4</v>
      </c>
      <c r="H7" s="6">
        <v>52.5</v>
      </c>
      <c r="I7" s="6">
        <v>50.1</v>
      </c>
      <c r="J7" s="6">
        <v>1.8</v>
      </c>
      <c r="K7" s="7">
        <v>0.6</v>
      </c>
      <c r="L7" s="6">
        <v>37.8</v>
      </c>
      <c r="M7" s="6">
        <v>7.3</v>
      </c>
      <c r="N7" s="6">
        <v>7</v>
      </c>
      <c r="O7" s="7">
        <v>0.4</v>
      </c>
      <c r="P7" s="16">
        <f t="shared" si="0"/>
        <v>10.7209254286304</v>
      </c>
      <c r="Q7" s="16">
        <f>I7/(E7-G7)*100</f>
        <v>13.8550884955752</v>
      </c>
      <c r="R7" s="22">
        <f t="shared" si="1"/>
        <v>1.46938775510204</v>
      </c>
      <c r="S7" s="16">
        <f t="shared" si="2"/>
        <v>0.72</v>
      </c>
      <c r="T7" s="16">
        <f t="shared" si="3"/>
        <v>0.139047619047619</v>
      </c>
      <c r="U7" s="16">
        <f t="shared" si="4"/>
        <v>0.133333333333333</v>
      </c>
      <c r="V7" s="16">
        <f t="shared" si="5"/>
        <v>0.00761904761904762</v>
      </c>
    </row>
    <row r="8" spans="1:22">
      <c r="A8" s="5"/>
      <c r="B8" s="6">
        <v>6</v>
      </c>
      <c r="C8" s="7" t="s">
        <v>26</v>
      </c>
      <c r="D8" s="6">
        <v>249.6</v>
      </c>
      <c r="E8" s="6">
        <v>249.5</v>
      </c>
      <c r="F8" s="6">
        <v>68.1</v>
      </c>
      <c r="G8" s="7">
        <v>68</v>
      </c>
      <c r="H8" s="6">
        <v>44.2</v>
      </c>
      <c r="I8" s="6">
        <v>42.9</v>
      </c>
      <c r="J8" s="6">
        <v>0.4</v>
      </c>
      <c r="K8" s="7">
        <v>0.8</v>
      </c>
      <c r="L8" s="6">
        <v>22.7</v>
      </c>
      <c r="M8" s="6">
        <v>9.9</v>
      </c>
      <c r="N8" s="6">
        <v>10.8</v>
      </c>
      <c r="O8" s="7">
        <v>0.8</v>
      </c>
      <c r="P8" s="16">
        <f>(H8-K8)/D8*100</f>
        <v>17.3878205128205</v>
      </c>
      <c r="Q8" s="16">
        <f>I8/(E8-G8)*100</f>
        <v>23.6363636363636</v>
      </c>
      <c r="R8" s="22">
        <f>J8/F8*100</f>
        <v>0.587371512481645</v>
      </c>
      <c r="S8" s="16">
        <f>L8/H8</f>
        <v>0.513574660633484</v>
      </c>
      <c r="T8" s="16">
        <f>M8/H8</f>
        <v>0.223981900452489</v>
      </c>
      <c r="U8" s="16">
        <f>N8/H8</f>
        <v>0.244343891402715</v>
      </c>
      <c r="V8" s="16">
        <f>O8/H8</f>
        <v>0.0180995475113122</v>
      </c>
    </row>
    <row r="9" ht="24.75" spans="1:22">
      <c r="A9" s="8"/>
      <c r="B9" s="6">
        <v>7</v>
      </c>
      <c r="C9" s="7" t="s">
        <v>27</v>
      </c>
      <c r="D9" s="6">
        <v>286.4</v>
      </c>
      <c r="E9" s="6">
        <v>282.6</v>
      </c>
      <c r="F9" s="6">
        <v>56.1</v>
      </c>
      <c r="G9" s="7">
        <v>52.3</v>
      </c>
      <c r="H9" s="6">
        <v>171.4</v>
      </c>
      <c r="I9" s="6">
        <v>169.8</v>
      </c>
      <c r="J9" s="6">
        <v>0.9</v>
      </c>
      <c r="K9" s="7">
        <v>0.7</v>
      </c>
      <c r="L9" s="17">
        <v>42.7</v>
      </c>
      <c r="M9" s="17">
        <v>73</v>
      </c>
      <c r="N9" s="6">
        <v>52.7</v>
      </c>
      <c r="O9" s="7">
        <v>3</v>
      </c>
      <c r="P9" s="18">
        <f>(H9-K9)/D9*100</f>
        <v>59.6019553072626</v>
      </c>
      <c r="Q9" s="18">
        <f>I9/(E9-G9)*100</f>
        <v>73.7299174989145</v>
      </c>
      <c r="R9" s="23">
        <f>J9/F9*100</f>
        <v>1.60427807486631</v>
      </c>
      <c r="S9" s="18">
        <f>L9/H9</f>
        <v>0.249124854142357</v>
      </c>
      <c r="T9" s="18">
        <f>M9/H9</f>
        <v>0.425904317386231</v>
      </c>
      <c r="U9" s="18">
        <f>N9/H9</f>
        <v>0.307467911318553</v>
      </c>
      <c r="V9" s="18">
        <f>O9/H9</f>
        <v>0.0175029171528588</v>
      </c>
    </row>
    <row r="10" ht="36" spans="1:22">
      <c r="A10" s="9" t="s">
        <v>28</v>
      </c>
      <c r="B10" s="10">
        <v>1</v>
      </c>
      <c r="C10" s="11" t="s">
        <v>29</v>
      </c>
      <c r="D10" s="10">
        <v>425.2</v>
      </c>
      <c r="E10" s="10">
        <v>421.7</v>
      </c>
      <c r="F10" s="10">
        <v>104.4</v>
      </c>
      <c r="G10" s="11">
        <v>100.9</v>
      </c>
      <c r="H10" s="10">
        <v>86.6</v>
      </c>
      <c r="I10" s="10">
        <v>83.7</v>
      </c>
      <c r="J10" s="10">
        <v>2.8</v>
      </c>
      <c r="K10" s="11">
        <v>0.1</v>
      </c>
      <c r="L10" s="6">
        <v>54.7</v>
      </c>
      <c r="M10" s="6">
        <v>13.6</v>
      </c>
      <c r="N10" s="10">
        <v>17.8</v>
      </c>
      <c r="O10" s="11">
        <v>0.5</v>
      </c>
      <c r="P10" s="16">
        <f>(H10-K10)/D10*100</f>
        <v>20.343367826905</v>
      </c>
      <c r="Q10" s="16">
        <f>I10/(E10-G10)*100</f>
        <v>26.0910224438903</v>
      </c>
      <c r="R10" s="24">
        <f>J10/F10*100</f>
        <v>2.68199233716475</v>
      </c>
      <c r="S10" s="16">
        <f>L10/H10</f>
        <v>0.631639722863741</v>
      </c>
      <c r="T10" s="16">
        <f>M10/H10</f>
        <v>0.157043879907621</v>
      </c>
      <c r="U10" s="16">
        <f>N10/H10</f>
        <v>0.20554272517321</v>
      </c>
      <c r="V10" s="16">
        <f>O10/H10</f>
        <v>0.00577367205542725</v>
      </c>
    </row>
    <row r="11" ht="48" spans="1:22">
      <c r="A11" s="5"/>
      <c r="B11" s="6">
        <v>2</v>
      </c>
      <c r="C11" s="7" t="s">
        <v>30</v>
      </c>
      <c r="D11" s="6">
        <v>646.9</v>
      </c>
      <c r="E11" s="6">
        <v>642.9</v>
      </c>
      <c r="F11" s="6">
        <v>160.2</v>
      </c>
      <c r="G11" s="7">
        <v>156.2</v>
      </c>
      <c r="H11" s="6">
        <v>117.3</v>
      </c>
      <c r="I11" s="6">
        <v>106.3</v>
      </c>
      <c r="J11" s="6">
        <v>10.5</v>
      </c>
      <c r="K11" s="7">
        <v>0.5</v>
      </c>
      <c r="L11" s="6">
        <v>86.3</v>
      </c>
      <c r="M11" s="6">
        <v>11.6</v>
      </c>
      <c r="N11" s="6">
        <v>18.7</v>
      </c>
      <c r="O11" s="7">
        <v>0.7</v>
      </c>
      <c r="P11" s="16">
        <f>(H11-K11)/D11*100</f>
        <v>18.055340856392</v>
      </c>
      <c r="Q11" s="16">
        <f>I11/(E11-G11)*100</f>
        <v>21.8409697965893</v>
      </c>
      <c r="R11" s="22">
        <f>J11/F11*100</f>
        <v>6.55430711610487</v>
      </c>
      <c r="S11" s="16">
        <f>L11/H11</f>
        <v>0.735720375106564</v>
      </c>
      <c r="T11" s="16">
        <f>M11/H11</f>
        <v>0.0988917306052856</v>
      </c>
      <c r="U11" s="16">
        <f>N11/H11</f>
        <v>0.159420289855072</v>
      </c>
      <c r="V11" s="16">
        <f>O11/H11</f>
        <v>0.00596760443307758</v>
      </c>
    </row>
    <row r="12" ht="48.75" spans="1:22">
      <c r="A12" s="12"/>
      <c r="B12" s="13">
        <v>3</v>
      </c>
      <c r="C12" s="14" t="s">
        <v>31</v>
      </c>
      <c r="D12" s="13">
        <v>383.9</v>
      </c>
      <c r="E12" s="13">
        <v>380.5</v>
      </c>
      <c r="F12" s="13">
        <v>96.8</v>
      </c>
      <c r="G12" s="14">
        <v>93.4</v>
      </c>
      <c r="H12" s="13">
        <v>45.6</v>
      </c>
      <c r="I12" s="13">
        <v>42.3</v>
      </c>
      <c r="J12" s="13">
        <v>3.1</v>
      </c>
      <c r="K12" s="14">
        <v>0.2</v>
      </c>
      <c r="L12" s="13">
        <v>33.4</v>
      </c>
      <c r="M12" s="13">
        <v>3</v>
      </c>
      <c r="N12" s="13">
        <v>8.4</v>
      </c>
      <c r="O12" s="14">
        <v>0.8</v>
      </c>
      <c r="P12" s="19">
        <f>(H12-K12)/D12*100</f>
        <v>11.825996353217</v>
      </c>
      <c r="Q12" s="19">
        <f>I12/(E12-G12)*100</f>
        <v>14.7335423197492</v>
      </c>
      <c r="R12" s="25">
        <f>J12/F12*100</f>
        <v>3.20247933884298</v>
      </c>
      <c r="S12" s="19">
        <f>L12/H12</f>
        <v>0.732456140350877</v>
      </c>
      <c r="T12" s="19">
        <f>M12/H12</f>
        <v>0.0657894736842105</v>
      </c>
      <c r="U12" s="19">
        <f>N12/H12</f>
        <v>0.184210526315789</v>
      </c>
      <c r="V12" s="19">
        <f>O12/H12</f>
        <v>0.0175438596491228</v>
      </c>
    </row>
    <row r="13" ht="14.25"/>
  </sheetData>
  <mergeCells count="7">
    <mergeCell ref="A1:C1"/>
    <mergeCell ref="D1:G1"/>
    <mergeCell ref="H1:O1"/>
    <mergeCell ref="P1:R1"/>
    <mergeCell ref="S1:V1"/>
    <mergeCell ref="A3:A9"/>
    <mergeCell ref="A10:A12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