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2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3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drawings/drawing5.xml" ContentType="application/vnd.openxmlformats-officedocument.drawing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drawings/drawing6.xml" ContentType="application/vnd.openxmlformats-officedocument.drawing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drawings/drawing9.xml" ContentType="application/vnd.openxmlformats-officedocument.drawing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2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pandolinho/Downloads/PhD/Matlab/matlab_new_ADC/"/>
    </mc:Choice>
  </mc:AlternateContent>
  <xr:revisionPtr revIDLastSave="0" documentId="13_ncr:1_{4DFA38E1-DF11-3D46-95EF-A77F8960CD1F}" xr6:coauthVersionLast="46" xr6:coauthVersionMax="46" xr10:uidLastSave="{00000000-0000-0000-0000-000000000000}"/>
  <bookViews>
    <workbookView xWindow="2960" yWindow="920" windowWidth="31180" windowHeight="17700" xr2:uid="{30C2422E-7869-774C-BECD-8D87A1893825}"/>
  </bookViews>
  <sheets>
    <sheet name="OnlyN" sheetId="4" r:id="rId1"/>
    <sheet name="OnlyN_128Rows" sheetId="5" r:id="rId2"/>
    <sheet name="OnlyN_test" sheetId="6" r:id="rId3"/>
    <sheet name="PNDiode_1p0_112" sheetId="7" r:id="rId4"/>
    <sheet name="PNDiode_PIncN" sheetId="8" r:id="rId5"/>
    <sheet name="PNDiode_Various" sheetId="9" r:id="rId6"/>
    <sheet name="StepWiseADC" sheetId="10" r:id="rId7"/>
    <sheet name="ADCClass" sheetId="11" r:id="rId8"/>
    <sheet name="Sheet1" sheetId="12" r:id="rId9"/>
  </sheets>
  <definedNames>
    <definedName name="_xlnm._FilterDatabase" localSheetId="0" hidden="1">OnlyN!$A$1:$P$1</definedName>
    <definedName name="_xlnm._FilterDatabase" localSheetId="2" hidden="1">OnlyN_test!$A$1:$Q$1</definedName>
    <definedName name="_xlnm._FilterDatabase" localSheetId="5" hidden="1">PNDiode_Various!$A$1:$F$1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43" i="10" l="1"/>
  <c r="G3" i="10" l="1"/>
  <c r="G4" i="10"/>
  <c r="G5" i="10"/>
  <c r="G6" i="10"/>
  <c r="G7" i="10"/>
  <c r="G8" i="10"/>
  <c r="G9" i="10"/>
  <c r="G10" i="10"/>
  <c r="G11" i="10"/>
  <c r="G12" i="10"/>
  <c r="G13" i="10"/>
  <c r="G14" i="10"/>
  <c r="G15" i="10"/>
  <c r="G16" i="10"/>
  <c r="G17" i="10"/>
  <c r="G18" i="10"/>
  <c r="G19" i="10"/>
  <c r="G20" i="10"/>
  <c r="G21" i="10"/>
  <c r="G22" i="10"/>
  <c r="G23" i="10"/>
  <c r="G24" i="10"/>
  <c r="G25" i="10"/>
  <c r="G26" i="10"/>
  <c r="G27" i="10"/>
  <c r="G28" i="10"/>
  <c r="G29" i="10"/>
  <c r="G30" i="10"/>
  <c r="G31" i="10"/>
  <c r="G32" i="10"/>
  <c r="G33" i="10"/>
  <c r="G34" i="10"/>
  <c r="G35" i="10"/>
  <c r="G36" i="10"/>
  <c r="G37" i="10"/>
  <c r="G38" i="10"/>
  <c r="G39" i="10"/>
  <c r="G40" i="10"/>
  <c r="G41" i="10"/>
  <c r="G42" i="10"/>
  <c r="G43" i="10"/>
  <c r="G44" i="10"/>
  <c r="G45" i="10"/>
  <c r="G46" i="10"/>
  <c r="G47" i="10"/>
  <c r="G48" i="10"/>
  <c r="G49" i="10"/>
  <c r="G50" i="10"/>
  <c r="G51" i="10"/>
  <c r="G52" i="10"/>
  <c r="G53" i="10"/>
  <c r="G54" i="10"/>
  <c r="G55" i="10"/>
  <c r="G56" i="10"/>
  <c r="G57" i="10"/>
  <c r="G58" i="10"/>
  <c r="G59" i="10"/>
  <c r="G60" i="10"/>
  <c r="G61" i="10"/>
  <c r="G62" i="10"/>
  <c r="G63" i="10"/>
  <c r="G64" i="10"/>
  <c r="G65" i="10"/>
  <c r="G2" i="10"/>
  <c r="H2" i="10" s="1"/>
  <c r="H3" i="10"/>
  <c r="H4" i="10"/>
  <c r="H5" i="10"/>
  <c r="H6" i="10"/>
  <c r="H7" i="10"/>
  <c r="H8" i="10"/>
  <c r="H9" i="10"/>
  <c r="H10" i="10"/>
  <c r="H11" i="10"/>
  <c r="H18" i="10"/>
  <c r="H19" i="10"/>
  <c r="H20" i="10"/>
  <c r="H21" i="10"/>
  <c r="H22" i="10"/>
  <c r="H23" i="10"/>
  <c r="H24" i="10"/>
  <c r="H25" i="10"/>
  <c r="H34" i="10"/>
  <c r="H35" i="10"/>
  <c r="H36" i="10"/>
  <c r="H37" i="10"/>
  <c r="H38" i="10"/>
  <c r="H39" i="10"/>
  <c r="H40" i="10"/>
  <c r="H41" i="10"/>
  <c r="H42" i="10"/>
  <c r="H50" i="10"/>
  <c r="H51" i="10"/>
  <c r="H52" i="10"/>
  <c r="H53" i="10"/>
  <c r="H54" i="10"/>
  <c r="H55" i="10"/>
  <c r="H56" i="10"/>
  <c r="H57" i="10"/>
  <c r="H58" i="10"/>
  <c r="H59" i="10"/>
  <c r="H60" i="10"/>
  <c r="H61" i="10"/>
  <c r="H62" i="10"/>
  <c r="H63" i="10"/>
  <c r="H64" i="10"/>
  <c r="H65" i="10"/>
  <c r="N3" i="10"/>
  <c r="N4" i="10"/>
  <c r="N5" i="10"/>
  <c r="N6" i="10"/>
  <c r="N7" i="10"/>
  <c r="N8" i="10"/>
  <c r="N9" i="10"/>
  <c r="N10" i="10"/>
  <c r="N11" i="10"/>
  <c r="N12" i="10"/>
  <c r="N13" i="10"/>
  <c r="N14" i="10"/>
  <c r="N15" i="10"/>
  <c r="N16" i="10"/>
  <c r="N17" i="10"/>
  <c r="N18" i="10"/>
  <c r="N19" i="10"/>
  <c r="N20" i="10"/>
  <c r="N21" i="10"/>
  <c r="N22" i="10"/>
  <c r="N23" i="10"/>
  <c r="N24" i="10"/>
  <c r="N25" i="10"/>
  <c r="N26" i="10"/>
  <c r="N27" i="10"/>
  <c r="N28" i="10"/>
  <c r="N29" i="10"/>
  <c r="N30" i="10"/>
  <c r="N31" i="10"/>
  <c r="N32" i="10"/>
  <c r="N33" i="10"/>
  <c r="N34" i="10"/>
  <c r="N35" i="10"/>
  <c r="N36" i="10"/>
  <c r="N37" i="10"/>
  <c r="N38" i="10"/>
  <c r="N39" i="10"/>
  <c r="N40" i="10"/>
  <c r="N41" i="10"/>
  <c r="N42" i="10"/>
  <c r="N43" i="10"/>
  <c r="N44" i="10"/>
  <c r="N45" i="10"/>
  <c r="N46" i="10"/>
  <c r="N47" i="10"/>
  <c r="N48" i="10"/>
  <c r="N49" i="10"/>
  <c r="N50" i="10"/>
  <c r="N51" i="10"/>
  <c r="N52" i="10"/>
  <c r="N53" i="10"/>
  <c r="N54" i="10"/>
  <c r="N55" i="10"/>
  <c r="N56" i="10"/>
  <c r="N57" i="10"/>
  <c r="N58" i="10"/>
  <c r="N59" i="10"/>
  <c r="N60" i="10"/>
  <c r="N61" i="10"/>
  <c r="N62" i="10"/>
  <c r="N63" i="10"/>
  <c r="N64" i="10"/>
  <c r="N65" i="10"/>
  <c r="N2" i="10"/>
  <c r="M3" i="10"/>
  <c r="M4" i="10"/>
  <c r="M5" i="10"/>
  <c r="M6" i="10"/>
  <c r="M7" i="10"/>
  <c r="M8" i="10"/>
  <c r="M9" i="10"/>
  <c r="M10" i="10"/>
  <c r="M11" i="10"/>
  <c r="M12" i="10"/>
  <c r="M13" i="10"/>
  <c r="M14" i="10"/>
  <c r="M15" i="10"/>
  <c r="M16" i="10"/>
  <c r="M17" i="10"/>
  <c r="M18" i="10"/>
  <c r="M19" i="10"/>
  <c r="M20" i="10"/>
  <c r="M21" i="10"/>
  <c r="M22" i="10"/>
  <c r="M23" i="10"/>
  <c r="M24" i="10"/>
  <c r="M25" i="10"/>
  <c r="M26" i="10"/>
  <c r="M27" i="10"/>
  <c r="M28" i="10"/>
  <c r="M29" i="10"/>
  <c r="M30" i="10"/>
  <c r="M31" i="10"/>
  <c r="M32" i="10"/>
  <c r="M33" i="10"/>
  <c r="M34" i="10"/>
  <c r="M35" i="10"/>
  <c r="M36" i="10"/>
  <c r="M37" i="10"/>
  <c r="M38" i="10"/>
  <c r="M39" i="10"/>
  <c r="M40" i="10"/>
  <c r="M41" i="10"/>
  <c r="M42" i="10"/>
  <c r="M43" i="10"/>
  <c r="M44" i="10"/>
  <c r="M45" i="10"/>
  <c r="M46" i="10"/>
  <c r="M47" i="10"/>
  <c r="M48" i="10"/>
  <c r="M49" i="10"/>
  <c r="M50" i="10"/>
  <c r="M51" i="10"/>
  <c r="M52" i="10"/>
  <c r="M53" i="10"/>
  <c r="M54" i="10"/>
  <c r="M55" i="10"/>
  <c r="M56" i="10"/>
  <c r="M57" i="10"/>
  <c r="M58" i="10"/>
  <c r="M59" i="10"/>
  <c r="M60" i="10"/>
  <c r="M61" i="10"/>
  <c r="M62" i="10"/>
  <c r="M63" i="10"/>
  <c r="M64" i="10"/>
  <c r="M65" i="10"/>
  <c r="M2" i="10"/>
  <c r="L3" i="10"/>
  <c r="L4" i="10"/>
  <c r="L5" i="10"/>
  <c r="L6" i="10"/>
  <c r="L7" i="10"/>
  <c r="L8" i="10"/>
  <c r="L9" i="10"/>
  <c r="L10" i="10"/>
  <c r="L11" i="10"/>
  <c r="L12" i="10"/>
  <c r="L13" i="10"/>
  <c r="L14" i="10"/>
  <c r="L15" i="10"/>
  <c r="L16" i="10"/>
  <c r="L17" i="10"/>
  <c r="L18" i="10"/>
  <c r="L19" i="10"/>
  <c r="L20" i="10"/>
  <c r="L21" i="10"/>
  <c r="L22" i="10"/>
  <c r="L23" i="10"/>
  <c r="L24" i="10"/>
  <c r="L25" i="10"/>
  <c r="L26" i="10"/>
  <c r="L27" i="10"/>
  <c r="L28" i="10"/>
  <c r="L29" i="10"/>
  <c r="L30" i="10"/>
  <c r="L31" i="10"/>
  <c r="L32" i="10"/>
  <c r="L33" i="10"/>
  <c r="L34" i="10"/>
  <c r="L35" i="10"/>
  <c r="L36" i="10"/>
  <c r="L37" i="10"/>
  <c r="L38" i="10"/>
  <c r="L39" i="10"/>
  <c r="L40" i="10"/>
  <c r="L41" i="10"/>
  <c r="L42" i="10"/>
  <c r="L43" i="10"/>
  <c r="L44" i="10"/>
  <c r="L45" i="10"/>
  <c r="L46" i="10"/>
  <c r="L47" i="10"/>
  <c r="L48" i="10"/>
  <c r="L49" i="10"/>
  <c r="L50" i="10"/>
  <c r="L51" i="10"/>
  <c r="L52" i="10"/>
  <c r="L53" i="10"/>
  <c r="L54" i="10"/>
  <c r="L55" i="10"/>
  <c r="L56" i="10"/>
  <c r="L57" i="10"/>
  <c r="L58" i="10"/>
  <c r="L59" i="10"/>
  <c r="L60" i="10"/>
  <c r="L61" i="10"/>
  <c r="L62" i="10"/>
  <c r="L63" i="10"/>
  <c r="L64" i="10"/>
  <c r="L65" i="10"/>
  <c r="L2" i="10"/>
  <c r="K3" i="10"/>
  <c r="K4" i="10"/>
  <c r="K5" i="10"/>
  <c r="K6" i="10"/>
  <c r="K7" i="10"/>
  <c r="K8" i="10"/>
  <c r="K9" i="10"/>
  <c r="K10" i="10"/>
  <c r="K11" i="10"/>
  <c r="K12" i="10"/>
  <c r="K13" i="10"/>
  <c r="K14" i="10"/>
  <c r="K15" i="10"/>
  <c r="K16" i="10"/>
  <c r="K17" i="10"/>
  <c r="K18" i="10"/>
  <c r="K19" i="10"/>
  <c r="K20" i="10"/>
  <c r="K21" i="10"/>
  <c r="K22" i="10"/>
  <c r="K23" i="10"/>
  <c r="K24" i="10"/>
  <c r="K25" i="10"/>
  <c r="K26" i="10"/>
  <c r="K27" i="10"/>
  <c r="K28" i="10"/>
  <c r="K29" i="10"/>
  <c r="K30" i="10"/>
  <c r="K31" i="10"/>
  <c r="K32" i="10"/>
  <c r="K33" i="10"/>
  <c r="K34" i="10"/>
  <c r="K35" i="10"/>
  <c r="K36" i="10"/>
  <c r="K37" i="10"/>
  <c r="K38" i="10"/>
  <c r="K39" i="10"/>
  <c r="K40" i="10"/>
  <c r="K41" i="10"/>
  <c r="K42" i="10"/>
  <c r="K43" i="10"/>
  <c r="K44" i="10"/>
  <c r="K45" i="10"/>
  <c r="K46" i="10"/>
  <c r="K47" i="10"/>
  <c r="K48" i="10"/>
  <c r="K49" i="10"/>
  <c r="K50" i="10"/>
  <c r="K51" i="10"/>
  <c r="K52" i="10"/>
  <c r="K53" i="10"/>
  <c r="K54" i="10"/>
  <c r="K55" i="10"/>
  <c r="K56" i="10"/>
  <c r="K57" i="10"/>
  <c r="K58" i="10"/>
  <c r="K59" i="10"/>
  <c r="K60" i="10"/>
  <c r="K61" i="10"/>
  <c r="K62" i="10"/>
  <c r="K63" i="10"/>
  <c r="K64" i="10"/>
  <c r="K65" i="10"/>
  <c r="K2" i="10"/>
  <c r="J2" i="10"/>
  <c r="I3" i="10"/>
  <c r="J3" i="10" s="1"/>
  <c r="I4" i="10"/>
  <c r="J4" i="10" s="1"/>
  <c r="I5" i="10"/>
  <c r="J5" i="10" s="1"/>
  <c r="I6" i="10"/>
  <c r="J6" i="10" s="1"/>
  <c r="I7" i="10"/>
  <c r="J7" i="10" s="1"/>
  <c r="I8" i="10"/>
  <c r="J8" i="10" s="1"/>
  <c r="I9" i="10"/>
  <c r="J9" i="10" s="1"/>
  <c r="I10" i="10"/>
  <c r="J10" i="10" s="1"/>
  <c r="I11" i="10"/>
  <c r="J11" i="10" s="1"/>
  <c r="I12" i="10"/>
  <c r="J12" i="10" s="1"/>
  <c r="I13" i="10"/>
  <c r="J13" i="10" s="1"/>
  <c r="I14" i="10"/>
  <c r="J14" i="10" s="1"/>
  <c r="I15" i="10"/>
  <c r="J15" i="10" s="1"/>
  <c r="I16" i="10"/>
  <c r="J16" i="10" s="1"/>
  <c r="I17" i="10"/>
  <c r="J17" i="10" s="1"/>
  <c r="I18" i="10"/>
  <c r="J18" i="10" s="1"/>
  <c r="I19" i="10"/>
  <c r="J19" i="10" s="1"/>
  <c r="I20" i="10"/>
  <c r="J20" i="10" s="1"/>
  <c r="I21" i="10"/>
  <c r="J21" i="10" s="1"/>
  <c r="I22" i="10"/>
  <c r="J22" i="10" s="1"/>
  <c r="I23" i="10"/>
  <c r="J23" i="10" s="1"/>
  <c r="I24" i="10"/>
  <c r="J24" i="10" s="1"/>
  <c r="I25" i="10"/>
  <c r="J25" i="10" s="1"/>
  <c r="I26" i="10"/>
  <c r="J26" i="10" s="1"/>
  <c r="I27" i="10"/>
  <c r="J27" i="10" s="1"/>
  <c r="I28" i="10"/>
  <c r="J28" i="10" s="1"/>
  <c r="I29" i="10"/>
  <c r="J29" i="10" s="1"/>
  <c r="I30" i="10"/>
  <c r="J30" i="10" s="1"/>
  <c r="I31" i="10"/>
  <c r="J31" i="10" s="1"/>
  <c r="I32" i="10"/>
  <c r="J32" i="10" s="1"/>
  <c r="I33" i="10"/>
  <c r="J33" i="10" s="1"/>
  <c r="I34" i="10"/>
  <c r="J34" i="10" s="1"/>
  <c r="I35" i="10"/>
  <c r="J35" i="10" s="1"/>
  <c r="I36" i="10"/>
  <c r="J36" i="10" s="1"/>
  <c r="I37" i="10"/>
  <c r="J37" i="10" s="1"/>
  <c r="I38" i="10"/>
  <c r="J38" i="10" s="1"/>
  <c r="I39" i="10"/>
  <c r="J39" i="10" s="1"/>
  <c r="I40" i="10"/>
  <c r="J40" i="10" s="1"/>
  <c r="I41" i="10"/>
  <c r="J41" i="10" s="1"/>
  <c r="I42" i="10"/>
  <c r="J42" i="10" s="1"/>
  <c r="I43" i="10"/>
  <c r="J43" i="10" s="1"/>
  <c r="I44" i="10"/>
  <c r="J44" i="10" s="1"/>
  <c r="I45" i="10"/>
  <c r="J45" i="10" s="1"/>
  <c r="I46" i="10"/>
  <c r="J46" i="10" s="1"/>
  <c r="I47" i="10"/>
  <c r="J47" i="10" s="1"/>
  <c r="I48" i="10"/>
  <c r="J48" i="10" s="1"/>
  <c r="I49" i="10"/>
  <c r="J49" i="10" s="1"/>
  <c r="I50" i="10"/>
  <c r="J50" i="10" s="1"/>
  <c r="I51" i="10"/>
  <c r="J51" i="10" s="1"/>
  <c r="I52" i="10"/>
  <c r="J52" i="10" s="1"/>
  <c r="I53" i="10"/>
  <c r="J53" i="10" s="1"/>
  <c r="I54" i="10"/>
  <c r="J54" i="10" s="1"/>
  <c r="I55" i="10"/>
  <c r="J55" i="10" s="1"/>
  <c r="I56" i="10"/>
  <c r="J56" i="10" s="1"/>
  <c r="I57" i="10"/>
  <c r="J57" i="10" s="1"/>
  <c r="I58" i="10"/>
  <c r="J58" i="10" s="1"/>
  <c r="I59" i="10"/>
  <c r="J59" i="10" s="1"/>
  <c r="I60" i="10"/>
  <c r="J60" i="10" s="1"/>
  <c r="I61" i="10"/>
  <c r="J61" i="10" s="1"/>
  <c r="I62" i="10"/>
  <c r="J62" i="10" s="1"/>
  <c r="I63" i="10"/>
  <c r="J63" i="10" s="1"/>
  <c r="I64" i="10"/>
  <c r="J64" i="10" s="1"/>
  <c r="I65" i="10"/>
  <c r="J65" i="10" s="1"/>
  <c r="I2" i="10"/>
  <c r="F65" i="10"/>
  <c r="F64" i="10"/>
  <c r="F63" i="10"/>
  <c r="F62" i="10"/>
  <c r="F61" i="10"/>
  <c r="F60" i="10"/>
  <c r="F59" i="10"/>
  <c r="F58" i="10"/>
  <c r="F57" i="10"/>
  <c r="F56" i="10"/>
  <c r="F55" i="10"/>
  <c r="F54" i="10"/>
  <c r="F53" i="10"/>
  <c r="F52" i="10"/>
  <c r="F51" i="10"/>
  <c r="F50" i="10"/>
  <c r="F49" i="10"/>
  <c r="F48" i="10"/>
  <c r="F47" i="10"/>
  <c r="F46" i="10"/>
  <c r="F45" i="10"/>
  <c r="F44" i="10"/>
  <c r="F43" i="10"/>
  <c r="F42" i="10"/>
  <c r="F41" i="10"/>
  <c r="F40" i="10"/>
  <c r="F39" i="10"/>
  <c r="F38" i="10"/>
  <c r="F37" i="10"/>
  <c r="F36" i="10"/>
  <c r="F35" i="10"/>
  <c r="F34" i="10"/>
  <c r="F33" i="10"/>
  <c r="F32" i="10"/>
  <c r="F31" i="10"/>
  <c r="F30" i="10"/>
  <c r="F29" i="10"/>
  <c r="F28" i="10"/>
  <c r="F27" i="10"/>
  <c r="F26" i="10"/>
  <c r="F25" i="10"/>
  <c r="F24" i="10"/>
  <c r="F23" i="10"/>
  <c r="F22" i="10"/>
  <c r="F21" i="10"/>
  <c r="F20" i="10"/>
  <c r="F19" i="10"/>
  <c r="F18" i="10"/>
  <c r="F17" i="10"/>
  <c r="F16" i="10"/>
  <c r="F15" i="10"/>
  <c r="F14" i="10"/>
  <c r="F13" i="10"/>
  <c r="F12" i="10"/>
  <c r="F11" i="10"/>
  <c r="F10" i="10"/>
  <c r="F9" i="10"/>
  <c r="F8" i="10"/>
  <c r="F7" i="10"/>
  <c r="F6" i="10"/>
  <c r="F5" i="10"/>
  <c r="F4" i="10"/>
  <c r="F3" i="10"/>
  <c r="BN3" i="9" l="1"/>
  <c r="BT3" i="9"/>
  <c r="BZ3" i="9"/>
  <c r="CF3" i="9"/>
  <c r="CL3" i="9"/>
  <c r="BN4" i="9"/>
  <c r="BT4" i="9"/>
  <c r="BZ4" i="9"/>
  <c r="CF4" i="9"/>
  <c r="CL4" i="9"/>
  <c r="BN5" i="9"/>
  <c r="BT5" i="9"/>
  <c r="BZ5" i="9"/>
  <c r="CF5" i="9"/>
  <c r="CL5" i="9"/>
  <c r="BN6" i="9"/>
  <c r="BT6" i="9"/>
  <c r="BZ6" i="9"/>
  <c r="CF6" i="9"/>
  <c r="CL6" i="9"/>
  <c r="BN7" i="9"/>
  <c r="BT7" i="9"/>
  <c r="BZ7" i="9"/>
  <c r="CF7" i="9"/>
  <c r="CL7" i="9"/>
  <c r="BN8" i="9"/>
  <c r="BT8" i="9"/>
  <c r="BZ8" i="9"/>
  <c r="CF8" i="9"/>
  <c r="CL8" i="9"/>
  <c r="BN9" i="9"/>
  <c r="BT9" i="9"/>
  <c r="BZ9" i="9"/>
  <c r="CF9" i="9"/>
  <c r="CL9" i="9"/>
  <c r="BN10" i="9"/>
  <c r="BT10" i="9"/>
  <c r="BZ10" i="9"/>
  <c r="CF10" i="9"/>
  <c r="CL10" i="9"/>
  <c r="BN11" i="9"/>
  <c r="BT11" i="9"/>
  <c r="BZ11" i="9"/>
  <c r="CF11" i="9"/>
  <c r="CL11" i="9"/>
  <c r="BN12" i="9"/>
  <c r="BT12" i="9"/>
  <c r="BZ12" i="9"/>
  <c r="CF12" i="9"/>
  <c r="CL12" i="9"/>
  <c r="BN13" i="9"/>
  <c r="BT13" i="9"/>
  <c r="BZ13" i="9"/>
  <c r="CF13" i="9"/>
  <c r="CL13" i="9"/>
  <c r="BN14" i="9"/>
  <c r="BT14" i="9"/>
  <c r="BZ14" i="9"/>
  <c r="CF14" i="9"/>
  <c r="CL14" i="9"/>
  <c r="BN15" i="9"/>
  <c r="BT15" i="9"/>
  <c r="BZ15" i="9"/>
  <c r="CF15" i="9"/>
  <c r="CL15" i="9"/>
  <c r="BN16" i="9"/>
  <c r="BT16" i="9"/>
  <c r="BZ16" i="9"/>
  <c r="CF16" i="9"/>
  <c r="CL16" i="9"/>
  <c r="BN17" i="9"/>
  <c r="BT17" i="9"/>
  <c r="BZ17" i="9"/>
  <c r="CF17" i="9"/>
  <c r="CL17" i="9"/>
  <c r="BN18" i="9"/>
  <c r="BT18" i="9"/>
  <c r="BZ18" i="9"/>
  <c r="CF18" i="9"/>
  <c r="CL18" i="9"/>
  <c r="BN19" i="9"/>
  <c r="BT19" i="9"/>
  <c r="BZ19" i="9"/>
  <c r="CF19" i="9"/>
  <c r="CL19" i="9"/>
  <c r="BN20" i="9"/>
  <c r="BT20" i="9"/>
  <c r="BZ20" i="9"/>
  <c r="CF20" i="9"/>
  <c r="CL20" i="9"/>
  <c r="BN21" i="9"/>
  <c r="BT21" i="9"/>
  <c r="BZ21" i="9"/>
  <c r="CF21" i="9"/>
  <c r="CL21" i="9"/>
  <c r="BN22" i="9"/>
  <c r="BT22" i="9"/>
  <c r="BZ22" i="9"/>
  <c r="CF22" i="9"/>
  <c r="CL22" i="9"/>
  <c r="BN23" i="9"/>
  <c r="BT23" i="9"/>
  <c r="BZ23" i="9"/>
  <c r="CF23" i="9"/>
  <c r="CL23" i="9"/>
  <c r="BN24" i="9"/>
  <c r="BT24" i="9"/>
  <c r="BZ24" i="9"/>
  <c r="CF24" i="9"/>
  <c r="CL24" i="9"/>
  <c r="BN25" i="9"/>
  <c r="BT25" i="9"/>
  <c r="BZ25" i="9"/>
  <c r="CF25" i="9"/>
  <c r="CL25" i="9"/>
  <c r="BN26" i="9"/>
  <c r="BT26" i="9"/>
  <c r="BZ26" i="9"/>
  <c r="CF26" i="9"/>
  <c r="CL26" i="9"/>
  <c r="BN27" i="9"/>
  <c r="BT27" i="9"/>
  <c r="BZ27" i="9"/>
  <c r="CF27" i="9"/>
  <c r="CL27" i="9"/>
  <c r="BN28" i="9"/>
  <c r="BT28" i="9"/>
  <c r="BZ28" i="9"/>
  <c r="CF28" i="9"/>
  <c r="CL28" i="9"/>
  <c r="BN29" i="9"/>
  <c r="BT29" i="9"/>
  <c r="BZ29" i="9"/>
  <c r="CF29" i="9"/>
  <c r="CL29" i="9"/>
  <c r="BN30" i="9"/>
  <c r="BT30" i="9"/>
  <c r="BZ30" i="9"/>
  <c r="CF30" i="9"/>
  <c r="CL30" i="9"/>
  <c r="BN31" i="9"/>
  <c r="BT31" i="9"/>
  <c r="BZ31" i="9"/>
  <c r="CF31" i="9"/>
  <c r="CL31" i="9"/>
  <c r="BN32" i="9"/>
  <c r="BT32" i="9"/>
  <c r="BZ32" i="9"/>
  <c r="CF32" i="9"/>
  <c r="CL32" i="9"/>
  <c r="BN33" i="9"/>
  <c r="BT33" i="9"/>
  <c r="BZ33" i="9"/>
  <c r="CF33" i="9"/>
  <c r="CL33" i="9"/>
  <c r="BN34" i="9"/>
  <c r="BT34" i="9"/>
  <c r="BZ34" i="9"/>
  <c r="CF34" i="9"/>
  <c r="CL34" i="9"/>
  <c r="BN35" i="9"/>
  <c r="BT35" i="9"/>
  <c r="BZ35" i="9"/>
  <c r="CF35" i="9"/>
  <c r="CL35" i="9"/>
  <c r="BN36" i="9"/>
  <c r="BT36" i="9"/>
  <c r="BZ36" i="9"/>
  <c r="CF36" i="9"/>
  <c r="CL36" i="9"/>
  <c r="BN37" i="9"/>
  <c r="BT37" i="9"/>
  <c r="BZ37" i="9"/>
  <c r="CF37" i="9"/>
  <c r="CL37" i="9"/>
  <c r="BN38" i="9"/>
  <c r="BT38" i="9"/>
  <c r="BZ38" i="9"/>
  <c r="CF38" i="9"/>
  <c r="CL38" i="9"/>
  <c r="BN39" i="9"/>
  <c r="BT39" i="9"/>
  <c r="BZ39" i="9"/>
  <c r="CF39" i="9"/>
  <c r="CL39" i="9"/>
  <c r="BN40" i="9"/>
  <c r="BT40" i="9"/>
  <c r="BZ40" i="9"/>
  <c r="CF40" i="9"/>
  <c r="CL40" i="9"/>
  <c r="BN41" i="9"/>
  <c r="BT41" i="9"/>
  <c r="BZ41" i="9"/>
  <c r="CF41" i="9"/>
  <c r="CL41" i="9"/>
  <c r="BN42" i="9"/>
  <c r="BT42" i="9"/>
  <c r="BZ42" i="9"/>
  <c r="CF42" i="9"/>
  <c r="CL42" i="9"/>
  <c r="BN43" i="9"/>
  <c r="BT43" i="9"/>
  <c r="BZ43" i="9"/>
  <c r="CF43" i="9"/>
  <c r="CL43" i="9"/>
  <c r="BN44" i="9"/>
  <c r="BT44" i="9"/>
  <c r="BZ44" i="9"/>
  <c r="CF44" i="9"/>
  <c r="CL44" i="9"/>
  <c r="BN45" i="9"/>
  <c r="BT45" i="9"/>
  <c r="BZ45" i="9"/>
  <c r="CF45" i="9"/>
  <c r="CL45" i="9"/>
  <c r="BN46" i="9"/>
  <c r="BT46" i="9"/>
  <c r="BZ46" i="9"/>
  <c r="CF46" i="9"/>
  <c r="CL46" i="9"/>
  <c r="BN47" i="9"/>
  <c r="BT47" i="9"/>
  <c r="BZ47" i="9"/>
  <c r="CF47" i="9"/>
  <c r="CL47" i="9"/>
  <c r="BN48" i="9"/>
  <c r="BT48" i="9"/>
  <c r="BZ48" i="9"/>
  <c r="CF48" i="9"/>
  <c r="CL48" i="9"/>
  <c r="BN49" i="9"/>
  <c r="BT49" i="9"/>
  <c r="BZ49" i="9"/>
  <c r="CF49" i="9"/>
  <c r="CL49" i="9"/>
  <c r="BN50" i="9"/>
  <c r="BT50" i="9"/>
  <c r="BZ50" i="9"/>
  <c r="CF50" i="9"/>
  <c r="CL50" i="9"/>
  <c r="BN51" i="9"/>
  <c r="BT51" i="9"/>
  <c r="BZ51" i="9"/>
  <c r="CF51" i="9"/>
  <c r="CL51" i="9"/>
  <c r="BN52" i="9"/>
  <c r="BT52" i="9"/>
  <c r="BZ52" i="9"/>
  <c r="CF52" i="9"/>
  <c r="CL52" i="9"/>
  <c r="BN53" i="9"/>
  <c r="BT53" i="9"/>
  <c r="BZ53" i="9"/>
  <c r="CF53" i="9"/>
  <c r="CL53" i="9"/>
  <c r="BN54" i="9"/>
  <c r="BT54" i="9"/>
  <c r="BZ54" i="9"/>
  <c r="CF54" i="9"/>
  <c r="CL54" i="9"/>
  <c r="BN55" i="9"/>
  <c r="BT55" i="9"/>
  <c r="BZ55" i="9"/>
  <c r="CF55" i="9"/>
  <c r="CL55" i="9"/>
  <c r="BN56" i="9"/>
  <c r="BT56" i="9"/>
  <c r="BZ56" i="9"/>
  <c r="CF56" i="9"/>
  <c r="CL56" i="9"/>
  <c r="BN57" i="9"/>
  <c r="BT57" i="9"/>
  <c r="BZ57" i="9"/>
  <c r="CF57" i="9"/>
  <c r="CL57" i="9"/>
  <c r="BN58" i="9"/>
  <c r="BT58" i="9"/>
  <c r="BZ58" i="9"/>
  <c r="CF58" i="9"/>
  <c r="CL58" i="9"/>
  <c r="BN59" i="9"/>
  <c r="BT59" i="9"/>
  <c r="BZ59" i="9"/>
  <c r="CF59" i="9"/>
  <c r="CL59" i="9"/>
  <c r="BN60" i="9"/>
  <c r="BT60" i="9"/>
  <c r="BZ60" i="9"/>
  <c r="CF60" i="9"/>
  <c r="CL60" i="9"/>
  <c r="BN61" i="9"/>
  <c r="BT61" i="9"/>
  <c r="BZ61" i="9"/>
  <c r="CF61" i="9"/>
  <c r="CL61" i="9"/>
  <c r="BN62" i="9"/>
  <c r="BT62" i="9"/>
  <c r="BZ62" i="9"/>
  <c r="CF62" i="9"/>
  <c r="CL62" i="9"/>
  <c r="BN63" i="9"/>
  <c r="BT63" i="9"/>
  <c r="BZ63" i="9"/>
  <c r="CF63" i="9"/>
  <c r="CL63" i="9"/>
  <c r="BN64" i="9"/>
  <c r="BT64" i="9"/>
  <c r="BZ64" i="9"/>
  <c r="CF64" i="9"/>
  <c r="CL64" i="9"/>
  <c r="BN65" i="9"/>
  <c r="BT65" i="9"/>
  <c r="BZ65" i="9"/>
  <c r="CF65" i="9"/>
  <c r="CL65" i="9"/>
  <c r="BH2" i="9"/>
  <c r="AJ3" i="9"/>
  <c r="AP3" i="9"/>
  <c r="AV3" i="9"/>
  <c r="BB3" i="9"/>
  <c r="BH3" i="9"/>
  <c r="AJ4" i="9"/>
  <c r="AP4" i="9"/>
  <c r="AV4" i="9"/>
  <c r="BB4" i="9"/>
  <c r="BH4" i="9"/>
  <c r="AJ5" i="9"/>
  <c r="AP5" i="9"/>
  <c r="AV5" i="9"/>
  <c r="BB5" i="9"/>
  <c r="BH5" i="9"/>
  <c r="AJ6" i="9"/>
  <c r="AP6" i="9"/>
  <c r="AV6" i="9"/>
  <c r="BB6" i="9"/>
  <c r="BH6" i="9"/>
  <c r="AJ7" i="9"/>
  <c r="AP7" i="9"/>
  <c r="AV7" i="9"/>
  <c r="BB7" i="9"/>
  <c r="BH7" i="9"/>
  <c r="AJ8" i="9"/>
  <c r="AP8" i="9"/>
  <c r="AV8" i="9"/>
  <c r="BB8" i="9"/>
  <c r="BH8" i="9"/>
  <c r="AJ9" i="9"/>
  <c r="AP9" i="9"/>
  <c r="AV9" i="9"/>
  <c r="BB9" i="9"/>
  <c r="BH9" i="9"/>
  <c r="AJ10" i="9"/>
  <c r="AP10" i="9"/>
  <c r="AV10" i="9"/>
  <c r="BB10" i="9"/>
  <c r="BH10" i="9"/>
  <c r="AJ11" i="9"/>
  <c r="AP11" i="9"/>
  <c r="AV11" i="9"/>
  <c r="BB11" i="9"/>
  <c r="BH11" i="9"/>
  <c r="AJ12" i="9"/>
  <c r="AP12" i="9"/>
  <c r="AV12" i="9"/>
  <c r="BB12" i="9"/>
  <c r="BH12" i="9"/>
  <c r="AJ13" i="9"/>
  <c r="AP13" i="9"/>
  <c r="AV13" i="9"/>
  <c r="BB13" i="9"/>
  <c r="BH13" i="9"/>
  <c r="AJ14" i="9"/>
  <c r="AP14" i="9"/>
  <c r="AV14" i="9"/>
  <c r="BB14" i="9"/>
  <c r="BH14" i="9"/>
  <c r="AJ15" i="9"/>
  <c r="AP15" i="9"/>
  <c r="AV15" i="9"/>
  <c r="BB15" i="9"/>
  <c r="BH15" i="9"/>
  <c r="AJ16" i="9"/>
  <c r="AP16" i="9"/>
  <c r="AV16" i="9"/>
  <c r="BB16" i="9"/>
  <c r="BH16" i="9"/>
  <c r="AJ17" i="9"/>
  <c r="AP17" i="9"/>
  <c r="AV17" i="9"/>
  <c r="BB17" i="9"/>
  <c r="BH17" i="9"/>
  <c r="AJ18" i="9"/>
  <c r="AP18" i="9"/>
  <c r="AV18" i="9"/>
  <c r="BB18" i="9"/>
  <c r="BH18" i="9"/>
  <c r="AJ19" i="9"/>
  <c r="AP19" i="9"/>
  <c r="AV19" i="9"/>
  <c r="BB19" i="9"/>
  <c r="BH19" i="9"/>
  <c r="AJ20" i="9"/>
  <c r="AP20" i="9"/>
  <c r="AV20" i="9"/>
  <c r="BB20" i="9"/>
  <c r="BH20" i="9"/>
  <c r="AJ21" i="9"/>
  <c r="AP21" i="9"/>
  <c r="AV21" i="9"/>
  <c r="BB21" i="9"/>
  <c r="BH21" i="9"/>
  <c r="AJ22" i="9"/>
  <c r="AP22" i="9"/>
  <c r="AV22" i="9"/>
  <c r="BB22" i="9"/>
  <c r="BH22" i="9"/>
  <c r="AJ23" i="9"/>
  <c r="AP23" i="9"/>
  <c r="AV23" i="9"/>
  <c r="BB23" i="9"/>
  <c r="BH23" i="9"/>
  <c r="AJ24" i="9"/>
  <c r="AP24" i="9"/>
  <c r="AV24" i="9"/>
  <c r="BB24" i="9"/>
  <c r="BH24" i="9"/>
  <c r="AJ25" i="9"/>
  <c r="AP25" i="9"/>
  <c r="AV25" i="9"/>
  <c r="BB25" i="9"/>
  <c r="BH25" i="9"/>
  <c r="AJ26" i="9"/>
  <c r="AP26" i="9"/>
  <c r="AV26" i="9"/>
  <c r="BB26" i="9"/>
  <c r="BH26" i="9"/>
  <c r="AJ27" i="9"/>
  <c r="AP27" i="9"/>
  <c r="AV27" i="9"/>
  <c r="BB27" i="9"/>
  <c r="BH27" i="9"/>
  <c r="AJ28" i="9"/>
  <c r="AP28" i="9"/>
  <c r="AV28" i="9"/>
  <c r="BB28" i="9"/>
  <c r="BH28" i="9"/>
  <c r="AJ29" i="9"/>
  <c r="AP29" i="9"/>
  <c r="AV29" i="9"/>
  <c r="BB29" i="9"/>
  <c r="BH29" i="9"/>
  <c r="AJ30" i="9"/>
  <c r="AP30" i="9"/>
  <c r="AV30" i="9"/>
  <c r="BB30" i="9"/>
  <c r="BH30" i="9"/>
  <c r="AJ31" i="9"/>
  <c r="AP31" i="9"/>
  <c r="AV31" i="9"/>
  <c r="BB31" i="9"/>
  <c r="BH31" i="9"/>
  <c r="AJ32" i="9"/>
  <c r="AP32" i="9"/>
  <c r="AV32" i="9"/>
  <c r="BB32" i="9"/>
  <c r="BH32" i="9"/>
  <c r="AJ33" i="9"/>
  <c r="AP33" i="9"/>
  <c r="AV33" i="9"/>
  <c r="BB33" i="9"/>
  <c r="BH33" i="9"/>
  <c r="AJ34" i="9"/>
  <c r="AP34" i="9"/>
  <c r="AV34" i="9"/>
  <c r="BB34" i="9"/>
  <c r="BH34" i="9"/>
  <c r="AJ35" i="9"/>
  <c r="AP35" i="9"/>
  <c r="AV35" i="9"/>
  <c r="BB35" i="9"/>
  <c r="BH35" i="9"/>
  <c r="AJ36" i="9"/>
  <c r="AP36" i="9"/>
  <c r="AV36" i="9"/>
  <c r="BB36" i="9"/>
  <c r="BH36" i="9"/>
  <c r="AJ37" i="9"/>
  <c r="AP37" i="9"/>
  <c r="AV37" i="9"/>
  <c r="BB37" i="9"/>
  <c r="BH37" i="9"/>
  <c r="AJ38" i="9"/>
  <c r="AP38" i="9"/>
  <c r="AV38" i="9"/>
  <c r="BB38" i="9"/>
  <c r="BH38" i="9"/>
  <c r="AJ39" i="9"/>
  <c r="AP39" i="9"/>
  <c r="AV39" i="9"/>
  <c r="BB39" i="9"/>
  <c r="BH39" i="9"/>
  <c r="AJ40" i="9"/>
  <c r="AP40" i="9"/>
  <c r="AV40" i="9"/>
  <c r="BB40" i="9"/>
  <c r="BH40" i="9"/>
  <c r="AJ41" i="9"/>
  <c r="AP41" i="9"/>
  <c r="AV41" i="9"/>
  <c r="BB41" i="9"/>
  <c r="BH41" i="9"/>
  <c r="AJ42" i="9"/>
  <c r="AP42" i="9"/>
  <c r="AV42" i="9"/>
  <c r="BB42" i="9"/>
  <c r="BH42" i="9"/>
  <c r="AJ43" i="9"/>
  <c r="AP43" i="9"/>
  <c r="AV43" i="9"/>
  <c r="BB43" i="9"/>
  <c r="BH43" i="9"/>
  <c r="AJ44" i="9"/>
  <c r="AP44" i="9"/>
  <c r="AV44" i="9"/>
  <c r="BB44" i="9"/>
  <c r="BH44" i="9"/>
  <c r="AJ45" i="9"/>
  <c r="AP45" i="9"/>
  <c r="AV45" i="9"/>
  <c r="BB45" i="9"/>
  <c r="BH45" i="9"/>
  <c r="AJ46" i="9"/>
  <c r="AP46" i="9"/>
  <c r="AV46" i="9"/>
  <c r="BB46" i="9"/>
  <c r="BH46" i="9"/>
  <c r="AJ47" i="9"/>
  <c r="AP47" i="9"/>
  <c r="AV47" i="9"/>
  <c r="BB47" i="9"/>
  <c r="BH47" i="9"/>
  <c r="AJ48" i="9"/>
  <c r="AP48" i="9"/>
  <c r="AV48" i="9"/>
  <c r="BB48" i="9"/>
  <c r="BH48" i="9"/>
  <c r="AJ49" i="9"/>
  <c r="AP49" i="9"/>
  <c r="AV49" i="9"/>
  <c r="BB49" i="9"/>
  <c r="BH49" i="9"/>
  <c r="AJ50" i="9"/>
  <c r="AP50" i="9"/>
  <c r="AV50" i="9"/>
  <c r="BB50" i="9"/>
  <c r="BH50" i="9"/>
  <c r="AJ51" i="9"/>
  <c r="AP51" i="9"/>
  <c r="AV51" i="9"/>
  <c r="BB51" i="9"/>
  <c r="BH51" i="9"/>
  <c r="AJ52" i="9"/>
  <c r="AP52" i="9"/>
  <c r="AV52" i="9"/>
  <c r="BB52" i="9"/>
  <c r="BH52" i="9"/>
  <c r="AJ53" i="9"/>
  <c r="AP53" i="9"/>
  <c r="AV53" i="9"/>
  <c r="BB53" i="9"/>
  <c r="BH53" i="9"/>
  <c r="AJ54" i="9"/>
  <c r="AP54" i="9"/>
  <c r="AV54" i="9"/>
  <c r="BB54" i="9"/>
  <c r="BH54" i="9"/>
  <c r="AJ55" i="9"/>
  <c r="AP55" i="9"/>
  <c r="AV55" i="9"/>
  <c r="BB55" i="9"/>
  <c r="BH55" i="9"/>
  <c r="AJ56" i="9"/>
  <c r="AP56" i="9"/>
  <c r="AV56" i="9"/>
  <c r="BB56" i="9"/>
  <c r="BH56" i="9"/>
  <c r="AJ57" i="9"/>
  <c r="AP57" i="9"/>
  <c r="AV57" i="9"/>
  <c r="BB57" i="9"/>
  <c r="BH57" i="9"/>
  <c r="AJ58" i="9"/>
  <c r="AP58" i="9"/>
  <c r="AV58" i="9"/>
  <c r="BB58" i="9"/>
  <c r="BH58" i="9"/>
  <c r="AJ59" i="9"/>
  <c r="AP59" i="9"/>
  <c r="AV59" i="9"/>
  <c r="BB59" i="9"/>
  <c r="BH59" i="9"/>
  <c r="AJ60" i="9"/>
  <c r="AP60" i="9"/>
  <c r="AV60" i="9"/>
  <c r="BB60" i="9"/>
  <c r="BH60" i="9"/>
  <c r="AJ61" i="9"/>
  <c r="AP61" i="9"/>
  <c r="AV61" i="9"/>
  <c r="BB61" i="9"/>
  <c r="BH61" i="9"/>
  <c r="AJ62" i="9"/>
  <c r="AP62" i="9"/>
  <c r="AV62" i="9"/>
  <c r="BB62" i="9"/>
  <c r="BH62" i="9"/>
  <c r="AJ63" i="9"/>
  <c r="AP63" i="9"/>
  <c r="AV63" i="9"/>
  <c r="BB63" i="9"/>
  <c r="BH63" i="9"/>
  <c r="AJ64" i="9"/>
  <c r="AP64" i="9"/>
  <c r="AV64" i="9"/>
  <c r="BB64" i="9"/>
  <c r="BH64" i="9"/>
  <c r="AJ65" i="9"/>
  <c r="AP65" i="9"/>
  <c r="AV65" i="9"/>
  <c r="BB65" i="9"/>
  <c r="BH65" i="9"/>
  <c r="F4" i="9" l="1"/>
  <c r="F5" i="9"/>
  <c r="F6" i="9"/>
  <c r="F7" i="9"/>
  <c r="F8" i="9"/>
  <c r="F9" i="9"/>
  <c r="F10" i="9"/>
  <c r="F11" i="9"/>
  <c r="F12" i="9"/>
  <c r="F13" i="9"/>
  <c r="F14" i="9"/>
  <c r="F15" i="9"/>
  <c r="F16" i="9"/>
  <c r="F17" i="9"/>
  <c r="F18" i="9"/>
  <c r="F19" i="9"/>
  <c r="F20" i="9"/>
  <c r="F21" i="9"/>
  <c r="F22" i="9"/>
  <c r="F23" i="9"/>
  <c r="F24" i="9"/>
  <c r="F25" i="9"/>
  <c r="F26" i="9"/>
  <c r="F27" i="9"/>
  <c r="F28" i="9"/>
  <c r="F29" i="9"/>
  <c r="F30" i="9"/>
  <c r="F31" i="9"/>
  <c r="F32" i="9"/>
  <c r="F33" i="9"/>
  <c r="F34" i="9"/>
  <c r="F35" i="9"/>
  <c r="F36" i="9"/>
  <c r="F37" i="9"/>
  <c r="F38" i="9"/>
  <c r="F39" i="9"/>
  <c r="F40" i="9"/>
  <c r="F41" i="9"/>
  <c r="F42" i="9"/>
  <c r="F43" i="9"/>
  <c r="F44" i="9"/>
  <c r="F45" i="9"/>
  <c r="F46" i="9"/>
  <c r="F47" i="9"/>
  <c r="F48" i="9"/>
  <c r="F49" i="9"/>
  <c r="F50" i="9"/>
  <c r="F51" i="9"/>
  <c r="F52" i="9"/>
  <c r="F53" i="9"/>
  <c r="F54" i="9"/>
  <c r="F55" i="9"/>
  <c r="F56" i="9"/>
  <c r="F57" i="9"/>
  <c r="F58" i="9"/>
  <c r="F59" i="9"/>
  <c r="F60" i="9"/>
  <c r="F61" i="9"/>
  <c r="F62" i="9"/>
  <c r="F63" i="9"/>
  <c r="F64" i="9"/>
  <c r="F65" i="9"/>
  <c r="L3" i="9"/>
  <c r="L4" i="9"/>
  <c r="L5" i="9"/>
  <c r="L6" i="9"/>
  <c r="L7" i="9"/>
  <c r="L8" i="9"/>
  <c r="L9" i="9"/>
  <c r="L10" i="9"/>
  <c r="L11" i="9"/>
  <c r="L12" i="9"/>
  <c r="L13" i="9"/>
  <c r="L14" i="9"/>
  <c r="L15" i="9"/>
  <c r="L16" i="9"/>
  <c r="L17" i="9"/>
  <c r="L18" i="9"/>
  <c r="L19" i="9"/>
  <c r="L20" i="9"/>
  <c r="L21" i="9"/>
  <c r="L22" i="9"/>
  <c r="L23" i="9"/>
  <c r="L24" i="9"/>
  <c r="L25" i="9"/>
  <c r="L26" i="9"/>
  <c r="L27" i="9"/>
  <c r="L28" i="9"/>
  <c r="L29" i="9"/>
  <c r="L30" i="9"/>
  <c r="L31" i="9"/>
  <c r="L32" i="9"/>
  <c r="L33" i="9"/>
  <c r="L34" i="9"/>
  <c r="L35" i="9"/>
  <c r="L36" i="9"/>
  <c r="L37" i="9"/>
  <c r="L38" i="9"/>
  <c r="L39" i="9"/>
  <c r="L40" i="9"/>
  <c r="L41" i="9"/>
  <c r="L42" i="9"/>
  <c r="L43" i="9"/>
  <c r="L44" i="9"/>
  <c r="L45" i="9"/>
  <c r="L46" i="9"/>
  <c r="L47" i="9"/>
  <c r="L48" i="9"/>
  <c r="L49" i="9"/>
  <c r="L50" i="9"/>
  <c r="L51" i="9"/>
  <c r="L52" i="9"/>
  <c r="L53" i="9"/>
  <c r="L54" i="9"/>
  <c r="L55" i="9"/>
  <c r="L56" i="9"/>
  <c r="L57" i="9"/>
  <c r="L58" i="9"/>
  <c r="L59" i="9"/>
  <c r="L60" i="9"/>
  <c r="L61" i="9"/>
  <c r="L62" i="9"/>
  <c r="L63" i="9"/>
  <c r="L64" i="9"/>
  <c r="L65" i="9"/>
  <c r="R3" i="9"/>
  <c r="R4" i="9"/>
  <c r="R5" i="9"/>
  <c r="R6" i="9"/>
  <c r="R7" i="9"/>
  <c r="R8" i="9"/>
  <c r="R9" i="9"/>
  <c r="R10" i="9"/>
  <c r="R11" i="9"/>
  <c r="R12" i="9"/>
  <c r="R13" i="9"/>
  <c r="R14" i="9"/>
  <c r="R15" i="9"/>
  <c r="R16" i="9"/>
  <c r="R17" i="9"/>
  <c r="R18" i="9"/>
  <c r="R19" i="9"/>
  <c r="R20" i="9"/>
  <c r="R21" i="9"/>
  <c r="R22" i="9"/>
  <c r="R23" i="9"/>
  <c r="R24" i="9"/>
  <c r="R25" i="9"/>
  <c r="R26" i="9"/>
  <c r="R27" i="9"/>
  <c r="R28" i="9"/>
  <c r="R29" i="9"/>
  <c r="R30" i="9"/>
  <c r="R31" i="9"/>
  <c r="R32" i="9"/>
  <c r="R33" i="9"/>
  <c r="R34" i="9"/>
  <c r="R35" i="9"/>
  <c r="R36" i="9"/>
  <c r="R37" i="9"/>
  <c r="R38" i="9"/>
  <c r="R39" i="9"/>
  <c r="R40" i="9"/>
  <c r="R41" i="9"/>
  <c r="R42" i="9"/>
  <c r="R43" i="9"/>
  <c r="R44" i="9"/>
  <c r="R45" i="9"/>
  <c r="R46" i="9"/>
  <c r="R47" i="9"/>
  <c r="R48" i="9"/>
  <c r="R49" i="9"/>
  <c r="R50" i="9"/>
  <c r="R51" i="9"/>
  <c r="R52" i="9"/>
  <c r="R53" i="9"/>
  <c r="R54" i="9"/>
  <c r="R55" i="9"/>
  <c r="R56" i="9"/>
  <c r="R57" i="9"/>
  <c r="R58" i="9"/>
  <c r="R59" i="9"/>
  <c r="R60" i="9"/>
  <c r="R61" i="9"/>
  <c r="R62" i="9"/>
  <c r="R63" i="9"/>
  <c r="R64" i="9"/>
  <c r="R65" i="9"/>
  <c r="X3" i="9"/>
  <c r="X4" i="9"/>
  <c r="X5" i="9"/>
  <c r="X6" i="9"/>
  <c r="X7" i="9"/>
  <c r="X8" i="9"/>
  <c r="X9" i="9"/>
  <c r="X10" i="9"/>
  <c r="X11" i="9"/>
  <c r="X12" i="9"/>
  <c r="X13" i="9"/>
  <c r="X14" i="9"/>
  <c r="X15" i="9"/>
  <c r="X16" i="9"/>
  <c r="X17" i="9"/>
  <c r="X18" i="9"/>
  <c r="X19" i="9"/>
  <c r="X20" i="9"/>
  <c r="X21" i="9"/>
  <c r="X22" i="9"/>
  <c r="X23" i="9"/>
  <c r="X24" i="9"/>
  <c r="X25" i="9"/>
  <c r="X26" i="9"/>
  <c r="X27" i="9"/>
  <c r="X28" i="9"/>
  <c r="X29" i="9"/>
  <c r="X30" i="9"/>
  <c r="X31" i="9"/>
  <c r="X32" i="9"/>
  <c r="X33" i="9"/>
  <c r="X34" i="9"/>
  <c r="X35" i="9"/>
  <c r="X36" i="9"/>
  <c r="X37" i="9"/>
  <c r="X38" i="9"/>
  <c r="X39" i="9"/>
  <c r="X40" i="9"/>
  <c r="X41" i="9"/>
  <c r="X42" i="9"/>
  <c r="X43" i="9"/>
  <c r="X44" i="9"/>
  <c r="X45" i="9"/>
  <c r="X46" i="9"/>
  <c r="X47" i="9"/>
  <c r="X48" i="9"/>
  <c r="X49" i="9"/>
  <c r="X50" i="9"/>
  <c r="X51" i="9"/>
  <c r="X52" i="9"/>
  <c r="X53" i="9"/>
  <c r="X54" i="9"/>
  <c r="X55" i="9"/>
  <c r="X56" i="9"/>
  <c r="X57" i="9"/>
  <c r="X58" i="9"/>
  <c r="X59" i="9"/>
  <c r="X60" i="9"/>
  <c r="X61" i="9"/>
  <c r="X62" i="9"/>
  <c r="X63" i="9"/>
  <c r="X64" i="9"/>
  <c r="X65" i="9"/>
  <c r="AD3" i="9"/>
  <c r="AD4" i="9"/>
  <c r="AD5" i="9"/>
  <c r="AD6" i="9"/>
  <c r="AD7" i="9"/>
  <c r="AD8" i="9"/>
  <c r="AD9" i="9"/>
  <c r="AD10" i="9"/>
  <c r="AD11" i="9"/>
  <c r="AD12" i="9"/>
  <c r="AD13" i="9"/>
  <c r="AD14" i="9"/>
  <c r="AD15" i="9"/>
  <c r="AD16" i="9"/>
  <c r="AD17" i="9"/>
  <c r="AD18" i="9"/>
  <c r="AD19" i="9"/>
  <c r="AD20" i="9"/>
  <c r="AD21" i="9"/>
  <c r="AD22" i="9"/>
  <c r="AD23" i="9"/>
  <c r="AD24" i="9"/>
  <c r="AD25" i="9"/>
  <c r="AD26" i="9"/>
  <c r="AD27" i="9"/>
  <c r="AD28" i="9"/>
  <c r="AD29" i="9"/>
  <c r="AD30" i="9"/>
  <c r="AD31" i="9"/>
  <c r="AD32" i="9"/>
  <c r="AD33" i="9"/>
  <c r="AD34" i="9"/>
  <c r="AD35" i="9"/>
  <c r="AD36" i="9"/>
  <c r="AD37" i="9"/>
  <c r="AD38" i="9"/>
  <c r="AD39" i="9"/>
  <c r="AD40" i="9"/>
  <c r="AD41" i="9"/>
  <c r="AD42" i="9"/>
  <c r="AD43" i="9"/>
  <c r="AD44" i="9"/>
  <c r="AD45" i="9"/>
  <c r="AD46" i="9"/>
  <c r="AD47" i="9"/>
  <c r="AD48" i="9"/>
  <c r="AD49" i="9"/>
  <c r="AD50" i="9"/>
  <c r="AD51" i="9"/>
  <c r="AD52" i="9"/>
  <c r="AD53" i="9"/>
  <c r="AD54" i="9"/>
  <c r="AD55" i="9"/>
  <c r="AD56" i="9"/>
  <c r="AD57" i="9"/>
  <c r="AD58" i="9"/>
  <c r="AD59" i="9"/>
  <c r="AD60" i="9"/>
  <c r="AD61" i="9"/>
  <c r="AD62" i="9"/>
  <c r="AD63" i="9"/>
  <c r="AD64" i="9"/>
  <c r="AD65" i="9"/>
  <c r="F3" i="9"/>
  <c r="J3" i="4" l="1"/>
  <c r="J4" i="4"/>
  <c r="J5" i="4"/>
  <c r="J6" i="4"/>
  <c r="J7" i="4"/>
  <c r="J8" i="4"/>
  <c r="J9" i="4"/>
  <c r="J10" i="4"/>
  <c r="J11" i="4"/>
  <c r="J12" i="4"/>
  <c r="J13" i="4"/>
  <c r="J14" i="4"/>
  <c r="J15" i="4"/>
  <c r="J16" i="4"/>
  <c r="J17" i="4"/>
  <c r="J18" i="4"/>
  <c r="J19" i="4"/>
  <c r="J20" i="4"/>
  <c r="J21" i="4"/>
  <c r="J22" i="4"/>
  <c r="J23" i="4"/>
  <c r="J24" i="4"/>
  <c r="J25" i="4"/>
  <c r="J26" i="4"/>
  <c r="J27" i="4"/>
  <c r="J28" i="4"/>
  <c r="J29" i="4"/>
  <c r="J30" i="4"/>
  <c r="J31" i="4"/>
  <c r="J32" i="4"/>
  <c r="J33" i="4"/>
  <c r="J34" i="4"/>
  <c r="J35" i="4"/>
  <c r="J36" i="4"/>
  <c r="J37" i="4"/>
  <c r="J38" i="4"/>
  <c r="J39" i="4"/>
  <c r="J40" i="4"/>
  <c r="J41" i="4"/>
  <c r="J42" i="4"/>
  <c r="J43" i="4"/>
  <c r="J44" i="4"/>
  <c r="J45" i="4"/>
  <c r="J46" i="4"/>
  <c r="J47" i="4"/>
  <c r="J48" i="4"/>
  <c r="J49" i="4"/>
  <c r="J50" i="4"/>
  <c r="J51" i="4"/>
  <c r="J52" i="4"/>
  <c r="J53" i="4"/>
  <c r="J54" i="4"/>
  <c r="J55" i="4"/>
  <c r="J56" i="4"/>
  <c r="J57" i="4"/>
  <c r="J58" i="4"/>
  <c r="J59" i="4"/>
  <c r="J60" i="4"/>
  <c r="J61" i="4"/>
  <c r="J62" i="4"/>
  <c r="J63" i="4"/>
  <c r="J64" i="4"/>
  <c r="J65" i="4"/>
  <c r="J2" i="4"/>
  <c r="Q4" i="6"/>
  <c r="Q5" i="6"/>
  <c r="Q6" i="6"/>
  <c r="Q7" i="6"/>
  <c r="Q8" i="6"/>
  <c r="Q9" i="6"/>
  <c r="Q10" i="6"/>
  <c r="Q11" i="6"/>
  <c r="Q12" i="6"/>
  <c r="Q13" i="6"/>
  <c r="Q14" i="6"/>
  <c r="Q15" i="6"/>
  <c r="Q16" i="6"/>
  <c r="Q17" i="6"/>
  <c r="Q18" i="6"/>
  <c r="Q19" i="6"/>
  <c r="Q20" i="6"/>
  <c r="Q21" i="6"/>
  <c r="Q22" i="6"/>
  <c r="Q23" i="6"/>
  <c r="Q24" i="6"/>
  <c r="Q25" i="6"/>
  <c r="Q26" i="6"/>
  <c r="Q27" i="6"/>
  <c r="Q28" i="6"/>
  <c r="Q29" i="6"/>
  <c r="Q30" i="6"/>
  <c r="Q31" i="6"/>
  <c r="Q32" i="6"/>
  <c r="Q33" i="6"/>
  <c r="Q34" i="6"/>
  <c r="Q35" i="6"/>
  <c r="Q36" i="6"/>
  <c r="Q37" i="6"/>
  <c r="Q38" i="6"/>
  <c r="Q39" i="6"/>
  <c r="Q40" i="6"/>
  <c r="Q41" i="6"/>
  <c r="Q42" i="6"/>
  <c r="Q43" i="6"/>
  <c r="Q44" i="6"/>
  <c r="Q45" i="6"/>
  <c r="Q46" i="6"/>
  <c r="Q47" i="6"/>
  <c r="Q48" i="6"/>
  <c r="Q49" i="6"/>
  <c r="Q50" i="6"/>
  <c r="Q51" i="6"/>
  <c r="Q52" i="6"/>
  <c r="Q53" i="6"/>
  <c r="Q54" i="6"/>
  <c r="Q55" i="6"/>
  <c r="Q56" i="6"/>
  <c r="Q57" i="6"/>
  <c r="Q58" i="6"/>
  <c r="Q59" i="6"/>
  <c r="Q60" i="6"/>
  <c r="Q61" i="6"/>
  <c r="Q62" i="6"/>
  <c r="Q63" i="6"/>
  <c r="Q64" i="6"/>
  <c r="Q65" i="6"/>
  <c r="Q3" i="6"/>
  <c r="P3" i="6"/>
  <c r="P4" i="6"/>
  <c r="P5" i="6"/>
  <c r="P6" i="6"/>
  <c r="P7" i="6"/>
  <c r="P8" i="6"/>
  <c r="P9" i="6"/>
  <c r="P10" i="6"/>
  <c r="P11" i="6"/>
  <c r="P12" i="6"/>
  <c r="P13" i="6"/>
  <c r="P14" i="6"/>
  <c r="P15" i="6"/>
  <c r="P16" i="6"/>
  <c r="P17" i="6"/>
  <c r="P18" i="6"/>
  <c r="P19" i="6"/>
  <c r="P20" i="6"/>
  <c r="P21" i="6"/>
  <c r="P22" i="6"/>
  <c r="P23" i="6"/>
  <c r="P24" i="6"/>
  <c r="P25" i="6"/>
  <c r="P26" i="6"/>
  <c r="P27" i="6"/>
  <c r="P28" i="6"/>
  <c r="P29" i="6"/>
  <c r="P30" i="6"/>
  <c r="P31" i="6"/>
  <c r="P32" i="6"/>
  <c r="P33" i="6"/>
  <c r="P34" i="6"/>
  <c r="P35" i="6"/>
  <c r="P36" i="6"/>
  <c r="P37" i="6"/>
  <c r="P38" i="6"/>
  <c r="P39" i="6"/>
  <c r="P40" i="6"/>
  <c r="P41" i="6"/>
  <c r="P42" i="6"/>
  <c r="P43" i="6"/>
  <c r="P44" i="6"/>
  <c r="P45" i="6"/>
  <c r="P46" i="6"/>
  <c r="P47" i="6"/>
  <c r="P48" i="6"/>
  <c r="P49" i="6"/>
  <c r="P50" i="6"/>
  <c r="P51" i="6"/>
  <c r="P52" i="6"/>
  <c r="P53" i="6"/>
  <c r="P54" i="6"/>
  <c r="P55" i="6"/>
  <c r="P56" i="6"/>
  <c r="P57" i="6"/>
  <c r="P58" i="6"/>
  <c r="P59" i="6"/>
  <c r="P60" i="6"/>
  <c r="P61" i="6"/>
  <c r="P62" i="6"/>
  <c r="P63" i="6"/>
  <c r="P64" i="6"/>
  <c r="P65" i="6"/>
  <c r="P2" i="6"/>
  <c r="H65" i="6"/>
  <c r="F65" i="6"/>
  <c r="D65" i="6"/>
  <c r="H64" i="6"/>
  <c r="F64" i="6"/>
  <c r="D64" i="6"/>
  <c r="H63" i="6"/>
  <c r="F63" i="6"/>
  <c r="D63" i="6"/>
  <c r="H62" i="6"/>
  <c r="F62" i="6"/>
  <c r="D62" i="6"/>
  <c r="H61" i="6"/>
  <c r="F61" i="6"/>
  <c r="D61" i="6"/>
  <c r="H60" i="6"/>
  <c r="F60" i="6"/>
  <c r="D60" i="6"/>
  <c r="H59" i="6"/>
  <c r="F59" i="6"/>
  <c r="D59" i="6"/>
  <c r="H58" i="6"/>
  <c r="F58" i="6"/>
  <c r="D58" i="6"/>
  <c r="H57" i="6"/>
  <c r="F57" i="6"/>
  <c r="D57" i="6"/>
  <c r="H56" i="6"/>
  <c r="F56" i="6"/>
  <c r="D56" i="6"/>
  <c r="H55" i="6"/>
  <c r="F55" i="6"/>
  <c r="D55" i="6"/>
  <c r="H54" i="6"/>
  <c r="F54" i="6"/>
  <c r="D54" i="6"/>
  <c r="H53" i="6"/>
  <c r="F53" i="6"/>
  <c r="D53" i="6"/>
  <c r="H52" i="6"/>
  <c r="F52" i="6"/>
  <c r="D52" i="6"/>
  <c r="H51" i="6"/>
  <c r="F51" i="6"/>
  <c r="D51" i="6"/>
  <c r="H50" i="6"/>
  <c r="F50" i="6"/>
  <c r="D50" i="6"/>
  <c r="H49" i="6"/>
  <c r="F49" i="6"/>
  <c r="D49" i="6"/>
  <c r="H48" i="6"/>
  <c r="F48" i="6"/>
  <c r="D48" i="6"/>
  <c r="H47" i="6"/>
  <c r="F47" i="6"/>
  <c r="D47" i="6"/>
  <c r="H46" i="6"/>
  <c r="F46" i="6"/>
  <c r="D46" i="6"/>
  <c r="H45" i="6"/>
  <c r="F45" i="6"/>
  <c r="D45" i="6"/>
  <c r="H44" i="6"/>
  <c r="F44" i="6"/>
  <c r="D44" i="6"/>
  <c r="H43" i="6"/>
  <c r="F43" i="6"/>
  <c r="D43" i="6"/>
  <c r="H42" i="6"/>
  <c r="F42" i="6"/>
  <c r="D42" i="6"/>
  <c r="H41" i="6"/>
  <c r="F41" i="6"/>
  <c r="D41" i="6"/>
  <c r="H40" i="6"/>
  <c r="F40" i="6"/>
  <c r="D40" i="6"/>
  <c r="H39" i="6"/>
  <c r="F39" i="6"/>
  <c r="D39" i="6"/>
  <c r="H38" i="6"/>
  <c r="F38" i="6"/>
  <c r="D38" i="6"/>
  <c r="H37" i="6"/>
  <c r="F37" i="6"/>
  <c r="D37" i="6"/>
  <c r="H36" i="6"/>
  <c r="F36" i="6"/>
  <c r="D36" i="6"/>
  <c r="H35" i="6"/>
  <c r="F35" i="6"/>
  <c r="D35" i="6"/>
  <c r="H34" i="6"/>
  <c r="F34" i="6"/>
  <c r="D34" i="6"/>
  <c r="H33" i="6"/>
  <c r="F33" i="6"/>
  <c r="D33" i="6"/>
  <c r="H32" i="6"/>
  <c r="F32" i="6"/>
  <c r="D32" i="6"/>
  <c r="H31" i="6"/>
  <c r="F31" i="6"/>
  <c r="D31" i="6"/>
  <c r="H30" i="6"/>
  <c r="F30" i="6"/>
  <c r="D30" i="6"/>
  <c r="H29" i="6"/>
  <c r="F29" i="6"/>
  <c r="D29" i="6"/>
  <c r="H28" i="6"/>
  <c r="F28" i="6"/>
  <c r="D28" i="6"/>
  <c r="H27" i="6"/>
  <c r="F27" i="6"/>
  <c r="D27" i="6"/>
  <c r="H26" i="6"/>
  <c r="F26" i="6"/>
  <c r="D26" i="6"/>
  <c r="H25" i="6"/>
  <c r="F25" i="6"/>
  <c r="D25" i="6"/>
  <c r="H24" i="6"/>
  <c r="F24" i="6"/>
  <c r="D24" i="6"/>
  <c r="H23" i="6"/>
  <c r="F23" i="6"/>
  <c r="D23" i="6"/>
  <c r="H22" i="6"/>
  <c r="F22" i="6"/>
  <c r="D22" i="6"/>
  <c r="H21" i="6"/>
  <c r="F21" i="6"/>
  <c r="D21" i="6"/>
  <c r="H20" i="6"/>
  <c r="F20" i="6"/>
  <c r="D20" i="6"/>
  <c r="H19" i="6"/>
  <c r="F19" i="6"/>
  <c r="D19" i="6"/>
  <c r="H18" i="6"/>
  <c r="F18" i="6"/>
  <c r="D18" i="6"/>
  <c r="H17" i="6"/>
  <c r="F17" i="6"/>
  <c r="D17" i="6"/>
  <c r="H16" i="6"/>
  <c r="F16" i="6"/>
  <c r="D16" i="6"/>
  <c r="H15" i="6"/>
  <c r="F15" i="6"/>
  <c r="D15" i="6"/>
  <c r="H14" i="6"/>
  <c r="F14" i="6"/>
  <c r="D14" i="6"/>
  <c r="H13" i="6"/>
  <c r="F13" i="6"/>
  <c r="D13" i="6"/>
  <c r="H12" i="6"/>
  <c r="F12" i="6"/>
  <c r="D12" i="6"/>
  <c r="H11" i="6"/>
  <c r="F11" i="6"/>
  <c r="D11" i="6"/>
  <c r="H10" i="6"/>
  <c r="F10" i="6"/>
  <c r="D10" i="6"/>
  <c r="H9" i="6"/>
  <c r="F9" i="6"/>
  <c r="D9" i="6"/>
  <c r="H8" i="6"/>
  <c r="F8" i="6"/>
  <c r="D8" i="6"/>
  <c r="H7" i="6"/>
  <c r="F7" i="6"/>
  <c r="D7" i="6"/>
  <c r="H6" i="6"/>
  <c r="F6" i="6"/>
  <c r="D6" i="6"/>
  <c r="H5" i="6"/>
  <c r="F5" i="6"/>
  <c r="D5" i="6"/>
  <c r="H4" i="6"/>
  <c r="F4" i="6"/>
  <c r="D4" i="6"/>
  <c r="H3" i="6"/>
  <c r="F3" i="6"/>
  <c r="D3" i="6"/>
  <c r="F4" i="4"/>
  <c r="F5" i="4"/>
  <c r="F6" i="4"/>
  <c r="F7" i="4"/>
  <c r="F8" i="4"/>
  <c r="F9" i="4"/>
  <c r="F10" i="4"/>
  <c r="F11" i="4"/>
  <c r="F12" i="4"/>
  <c r="F13" i="4"/>
  <c r="F14" i="4"/>
  <c r="F15" i="4"/>
  <c r="F16" i="4"/>
  <c r="F17" i="4"/>
  <c r="F18" i="4"/>
  <c r="F19" i="4"/>
  <c r="F20" i="4"/>
  <c r="F21" i="4"/>
  <c r="F22" i="4"/>
  <c r="F23" i="4"/>
  <c r="F24" i="4"/>
  <c r="F25" i="4"/>
  <c r="F26" i="4"/>
  <c r="F27" i="4"/>
  <c r="F28" i="4"/>
  <c r="F29" i="4"/>
  <c r="F30" i="4"/>
  <c r="F31" i="4"/>
  <c r="F32" i="4"/>
  <c r="F33" i="4"/>
  <c r="F34" i="4"/>
  <c r="F35" i="4"/>
  <c r="F36" i="4"/>
  <c r="F37" i="4"/>
  <c r="F38" i="4"/>
  <c r="F39" i="4"/>
  <c r="F40" i="4"/>
  <c r="F41" i="4"/>
  <c r="F42" i="4"/>
  <c r="F43" i="4"/>
  <c r="F44" i="4"/>
  <c r="F45" i="4"/>
  <c r="F46" i="4"/>
  <c r="F47" i="4"/>
  <c r="F48" i="4"/>
  <c r="F49" i="4"/>
  <c r="F50" i="4"/>
  <c r="F51" i="4"/>
  <c r="F52" i="4"/>
  <c r="F53" i="4"/>
  <c r="F54" i="4"/>
  <c r="F55" i="4"/>
  <c r="F56" i="4"/>
  <c r="F57" i="4"/>
  <c r="F58" i="4"/>
  <c r="F59" i="4"/>
  <c r="F60" i="4"/>
  <c r="F61" i="4"/>
  <c r="F62" i="4"/>
  <c r="F63" i="4"/>
  <c r="F64" i="4"/>
  <c r="F65" i="4"/>
  <c r="F3" i="4"/>
  <c r="F4" i="5" l="1"/>
  <c r="F5" i="5"/>
  <c r="F6" i="5"/>
  <c r="F7" i="5"/>
  <c r="F8" i="5"/>
  <c r="F9" i="5"/>
  <c r="F10" i="5"/>
  <c r="F11" i="5"/>
  <c r="F12" i="5"/>
  <c r="F13" i="5"/>
  <c r="F14" i="5"/>
  <c r="F15" i="5"/>
  <c r="F16" i="5"/>
  <c r="F17" i="5"/>
  <c r="F18" i="5"/>
  <c r="F19" i="5"/>
  <c r="F20" i="5"/>
  <c r="F21" i="5"/>
  <c r="F22" i="5"/>
  <c r="F23" i="5"/>
  <c r="F24" i="5"/>
  <c r="F25" i="5"/>
  <c r="F26" i="5"/>
  <c r="F27" i="5"/>
  <c r="F28" i="5"/>
  <c r="F29" i="5"/>
  <c r="F30" i="5"/>
  <c r="F31" i="5"/>
  <c r="F32" i="5"/>
  <c r="F33" i="5"/>
  <c r="F34" i="5"/>
  <c r="F35" i="5"/>
  <c r="F36" i="5"/>
  <c r="F37" i="5"/>
  <c r="F38" i="5"/>
  <c r="F39" i="5"/>
  <c r="F40" i="5"/>
  <c r="F41" i="5"/>
  <c r="F42" i="5"/>
  <c r="F43" i="5"/>
  <c r="F44" i="5"/>
  <c r="F45" i="5"/>
  <c r="F46" i="5"/>
  <c r="F47" i="5"/>
  <c r="F48" i="5"/>
  <c r="F49" i="5"/>
  <c r="F50" i="5"/>
  <c r="F51" i="5"/>
  <c r="F52" i="5"/>
  <c r="F53" i="5"/>
  <c r="F54" i="5"/>
  <c r="F55" i="5"/>
  <c r="F56" i="5"/>
  <c r="F57" i="5"/>
  <c r="F58" i="5"/>
  <c r="F59" i="5"/>
  <c r="F60" i="5"/>
  <c r="F61" i="5"/>
  <c r="F62" i="5"/>
  <c r="F63" i="5"/>
  <c r="F64" i="5"/>
  <c r="F65" i="5"/>
  <c r="F3" i="5"/>
  <c r="H4" i="4"/>
  <c r="H5" i="4"/>
  <c r="H6" i="4"/>
  <c r="H7" i="4"/>
  <c r="H8" i="4"/>
  <c r="H9" i="4"/>
  <c r="H10" i="4"/>
  <c r="H11" i="4"/>
  <c r="H12" i="4"/>
  <c r="H13" i="4"/>
  <c r="H14" i="4"/>
  <c r="H15" i="4"/>
  <c r="H16" i="4"/>
  <c r="H17" i="4"/>
  <c r="H18" i="4"/>
  <c r="H19" i="4"/>
  <c r="H20" i="4"/>
  <c r="H21" i="4"/>
  <c r="H22" i="4"/>
  <c r="H23" i="4"/>
  <c r="H24" i="4"/>
  <c r="H25" i="4"/>
  <c r="H26" i="4"/>
  <c r="H27" i="4"/>
  <c r="H28" i="4"/>
  <c r="H29" i="4"/>
  <c r="H30" i="4"/>
  <c r="H31" i="4"/>
  <c r="H32" i="4"/>
  <c r="H33" i="4"/>
  <c r="H34" i="4"/>
  <c r="H35" i="4"/>
  <c r="H36" i="4"/>
  <c r="H37" i="4"/>
  <c r="H38" i="4"/>
  <c r="H39" i="4"/>
  <c r="H40" i="4"/>
  <c r="H41" i="4"/>
  <c r="H42" i="4"/>
  <c r="H43" i="4"/>
  <c r="H44" i="4"/>
  <c r="H45" i="4"/>
  <c r="H46" i="4"/>
  <c r="H47" i="4"/>
  <c r="H48" i="4"/>
  <c r="H49" i="4"/>
  <c r="H50" i="4"/>
  <c r="H51" i="4"/>
  <c r="H52" i="4"/>
  <c r="H53" i="4"/>
  <c r="H54" i="4"/>
  <c r="H55" i="4"/>
  <c r="H56" i="4"/>
  <c r="H57" i="4"/>
  <c r="H58" i="4"/>
  <c r="H59" i="4"/>
  <c r="H60" i="4"/>
  <c r="H61" i="4"/>
  <c r="H62" i="4"/>
  <c r="H63" i="4"/>
  <c r="H64" i="4"/>
  <c r="H65" i="4"/>
  <c r="H3" i="4"/>
  <c r="D4" i="4"/>
  <c r="D5" i="4"/>
  <c r="D6" i="4"/>
  <c r="D7" i="4"/>
  <c r="D8" i="4"/>
  <c r="D9" i="4"/>
  <c r="D10" i="4"/>
  <c r="D11" i="4"/>
  <c r="D12" i="4"/>
  <c r="D13" i="4"/>
  <c r="D14" i="4"/>
  <c r="D15" i="4"/>
  <c r="D16" i="4"/>
  <c r="D17" i="4"/>
  <c r="D18" i="4"/>
  <c r="D19" i="4"/>
  <c r="D20" i="4"/>
  <c r="D21" i="4"/>
  <c r="D22" i="4"/>
  <c r="D23" i="4"/>
  <c r="D24" i="4"/>
  <c r="D25" i="4"/>
  <c r="D26" i="4"/>
  <c r="D27" i="4"/>
  <c r="D28" i="4"/>
  <c r="D29" i="4"/>
  <c r="D30" i="4"/>
  <c r="D31" i="4"/>
  <c r="D32" i="4"/>
  <c r="D33" i="4"/>
  <c r="D34" i="4"/>
  <c r="D35" i="4"/>
  <c r="D36" i="4"/>
  <c r="D37" i="4"/>
  <c r="D38" i="4"/>
  <c r="D39" i="4"/>
  <c r="D40" i="4"/>
  <c r="D41" i="4"/>
  <c r="D42" i="4"/>
  <c r="D43" i="4"/>
  <c r="D44" i="4"/>
  <c r="D45" i="4"/>
  <c r="D46" i="4"/>
  <c r="D47" i="4"/>
  <c r="D48" i="4"/>
  <c r="D49" i="4"/>
  <c r="D50" i="4"/>
  <c r="D51" i="4"/>
  <c r="D52" i="4"/>
  <c r="D53" i="4"/>
  <c r="D54" i="4"/>
  <c r="D55" i="4"/>
  <c r="D56" i="4"/>
  <c r="D57" i="4"/>
  <c r="D58" i="4"/>
  <c r="D59" i="4"/>
  <c r="D60" i="4"/>
  <c r="D61" i="4"/>
  <c r="D62" i="4"/>
  <c r="D63" i="4"/>
  <c r="D64" i="4"/>
  <c r="D65" i="4"/>
  <c r="D3" i="4"/>
</calcChain>
</file>

<file path=xl/sharedStrings.xml><?xml version="1.0" encoding="utf-8"?>
<sst xmlns="http://schemas.openxmlformats.org/spreadsheetml/2006/main" count="1255" uniqueCount="68">
  <si>
    <t>0_vbl</t>
  </si>
  <si>
    <t>0_Ibl</t>
  </si>
  <si>
    <t>1_Vx</t>
  </si>
  <si>
    <t>1_Vnx</t>
  </si>
  <si>
    <t>1_Iin</t>
  </si>
  <si>
    <t>1_Iout</t>
  </si>
  <si>
    <t>1_Itot</t>
  </si>
  <si>
    <t>0_IChain_0</t>
  </si>
  <si>
    <t>0_IChain_4</t>
  </si>
  <si>
    <t>PW_ps</t>
  </si>
  <si>
    <t>NoPulses</t>
  </si>
  <si>
    <t>nl0</t>
  </si>
  <si>
    <t>diff</t>
  </si>
  <si>
    <t>NA</t>
  </si>
  <si>
    <t>0_Vbl_diff</t>
  </si>
  <si>
    <t>1_Vx_diff2</t>
  </si>
  <si>
    <t>Ibl_diff</t>
  </si>
  <si>
    <t>Virtual_vbl_100mV</t>
  </si>
  <si>
    <t>Virtual_Ibl_diff</t>
  </si>
  <si>
    <t>gain</t>
  </si>
  <si>
    <t>1_VxN</t>
  </si>
  <si>
    <t>1_VnxN</t>
  </si>
  <si>
    <t>IChain_0</t>
  </si>
  <si>
    <t>ItotChain</t>
  </si>
  <si>
    <t>0_vbls</t>
  </si>
  <si>
    <t>1_VxP</t>
  </si>
  <si>
    <t>1_VnxP</t>
  </si>
  <si>
    <t>0_VDDP</t>
  </si>
  <si>
    <t>0_VGND</t>
  </si>
  <si>
    <t>1.0_2.0</t>
  </si>
  <si>
    <t>1.5_3.0</t>
  </si>
  <si>
    <t>2.0_4.0</t>
  </si>
  <si>
    <t>3.0_6.0</t>
  </si>
  <si>
    <t>4.0_8.0</t>
  </si>
  <si>
    <t>VDDP</t>
  </si>
  <si>
    <t>Size</t>
  </si>
  <si>
    <t>Diff</t>
  </si>
  <si>
    <t>NoPulses_4</t>
  </si>
  <si>
    <t>NoPulses_10ns</t>
  </si>
  <si>
    <t>pulses_1.25ns</t>
  </si>
  <si>
    <t>pulses_2.5ns</t>
  </si>
  <si>
    <t>pulses_5ns</t>
  </si>
  <si>
    <t>pulses_0.675ns</t>
  </si>
  <si>
    <t>Linear</t>
  </si>
  <si>
    <t>Non-linear</t>
  </si>
  <si>
    <t>MSB&lt;5:4&gt;</t>
  </si>
  <si>
    <t>MSB&lt;5:3&gt;</t>
  </si>
  <si>
    <t>MSB&lt;5:2&gt;</t>
  </si>
  <si>
    <t>MSB&lt;5:1&gt;</t>
  </si>
  <si>
    <t>PN</t>
  </si>
  <si>
    <t>Only_N</t>
  </si>
  <si>
    <t>Sensing</t>
  </si>
  <si>
    <t>Conversion</t>
  </si>
  <si>
    <t>Latency</t>
  </si>
  <si>
    <t>Area</t>
  </si>
  <si>
    <t>Power</t>
  </si>
  <si>
    <t>Energy</t>
  </si>
  <si>
    <t>Voltage</t>
  </si>
  <si>
    <t>Current</t>
  </si>
  <si>
    <t>Time</t>
  </si>
  <si>
    <t>Resolution</t>
  </si>
  <si>
    <t>Pulses (2)</t>
  </si>
  <si>
    <t xml:space="preserve"> Pulses (3)</t>
  </si>
  <si>
    <t>Pulses (1)</t>
  </si>
  <si>
    <t>Interim digits (0)</t>
  </si>
  <si>
    <t>Interim digits (3)</t>
  </si>
  <si>
    <t>Interim Digits (3)</t>
  </si>
  <si>
    <t>Interim Digits (0)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</si>
</sst>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00"/>
    <numFmt numFmtId="165" formatCode="0.0"/>
    <numFmt numFmtId="166" formatCode="0.0000000"/>
    <numFmt numFmtId="167" formatCode="0.0000"/>
  </numFmts>
  <fonts count="3" x14ac:knownFonts="1">
    <font>
      <sz val="12"/>
      <color theme="1"/>
      <name val="Calibri"/>
      <family val="2"/>
      <scheme val="minor"/>
    </font>
    <font>
      <b/>
      <sz val="12"/>
      <color rgb="FF000000"/>
      <name val="Calibri"/>
      <family val="2"/>
    </font>
    <font>
      <sz val="12"/>
      <color rgb="FF000000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558ED5"/>
        <bgColor indexed="64"/>
      </patternFill>
    </fill>
    <fill>
      <patternFill patternType="solid">
        <fgColor rgb="FFE9EDF4"/>
        <bgColor indexed="64"/>
      </patternFill>
    </fill>
    <fill>
      <patternFill patternType="solid">
        <fgColor rgb="FFD0D8E8"/>
        <bgColor indexed="64"/>
      </patternFill>
    </fill>
  </fills>
  <borders count="2">
    <border>
      <left/>
      <right/>
      <top/>
      <bottom/>
      <diagonal/>
    </border>
    <border>
      <left style="medium">
        <color rgb="FFFFFFFF"/>
      </left>
      <right style="medium">
        <color rgb="FFFFFFFF"/>
      </right>
      <top style="medium">
        <color rgb="FFFFFFFF"/>
      </top>
      <bottom style="medium">
        <color rgb="FFFFFFFF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0" xfId="0" applyAlignment="1">
      <alignment horizontal="center" vertical="center"/>
    </xf>
    <xf numFmtId="11" fontId="0" fillId="0" borderId="0" xfId="0" applyNumberFormat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165" fontId="0" fillId="0" borderId="0" xfId="0" applyNumberFormat="1" applyAlignment="1">
      <alignment horizontal="center" vertical="center"/>
    </xf>
    <xf numFmtId="166" fontId="0" fillId="0" borderId="0" xfId="0" applyNumberFormat="1" applyAlignment="1">
      <alignment horizontal="center" vertical="center"/>
    </xf>
    <xf numFmtId="167" fontId="0" fillId="0" borderId="0" xfId="0" applyNumberFormat="1" applyAlignment="1">
      <alignment horizontal="center" vertical="center"/>
    </xf>
    <xf numFmtId="0" fontId="0" fillId="0" borderId="0" xfId="0" applyAlignment="1">
      <alignment horizontal="center"/>
    </xf>
    <xf numFmtId="0" fontId="0" fillId="2" borderId="0" xfId="0" applyFill="1" applyAlignment="1">
      <alignment horizontal="center" vertical="center"/>
    </xf>
    <xf numFmtId="0" fontId="0" fillId="2" borderId="0" xfId="0" applyFill="1" applyAlignment="1">
      <alignment horizontal="center"/>
    </xf>
    <xf numFmtId="0" fontId="0" fillId="0" borderId="0" xfId="0" applyNumberFormat="1" applyAlignment="1">
      <alignment horizontal="center" vertical="center"/>
    </xf>
    <xf numFmtId="0" fontId="0" fillId="0" borderId="0" xfId="0" applyFill="1" applyAlignment="1">
      <alignment horizontal="center" vertical="center"/>
    </xf>
    <xf numFmtId="1" fontId="0" fillId="0" borderId="0" xfId="0" applyNumberFormat="1" applyAlignment="1">
      <alignment horizontal="center" vertical="center"/>
    </xf>
    <xf numFmtId="11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 readingOrder="1"/>
    </xf>
    <xf numFmtId="0" fontId="1" fillId="4" borderId="1" xfId="0" applyFont="1" applyFill="1" applyBorder="1" applyAlignment="1">
      <alignment horizontal="center" vertical="center" wrapText="1" readingOrder="1"/>
    </xf>
    <xf numFmtId="0" fontId="2" fillId="4" borderId="1" xfId="0" applyFont="1" applyFill="1" applyBorder="1" applyAlignment="1">
      <alignment horizontal="center" vertical="center" wrapText="1" readingOrder="1"/>
    </xf>
    <xf numFmtId="0" fontId="1" fillId="5" borderId="1" xfId="0" applyFont="1" applyFill="1" applyBorder="1" applyAlignment="1">
      <alignment horizontal="center" vertical="center" wrapText="1" readingOrder="1"/>
    </xf>
    <xf numFmtId="0" fontId="2" fillId="5" borderId="1" xfId="0" applyFont="1" applyFill="1" applyBorder="1" applyAlignment="1">
      <alignment horizontal="center" vertical="center" wrapText="1" readingOrder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7.xml"/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OnlyN!$B$1</c:f>
              <c:strCache>
                <c:ptCount val="1"/>
                <c:pt idx="0">
                  <c:v>NoPulses</c:v>
                </c:pt>
              </c:strCache>
            </c:strRef>
          </c:tx>
          <c:spPr>
            <a:ln w="952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gradFill rotWithShape="1">
                <a:gsLst>
                  <a:gs pos="0">
                    <a:schemeClr val="accent1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9525">
                <a:solidFill>
                  <a:schemeClr val="accent1"/>
                </a:solidFill>
                <a:round/>
              </a:ln>
              <a:effectLst/>
            </c:spPr>
          </c:marker>
          <c:xVal>
            <c:numRef>
              <c:f>OnlyN!$A$2:$A$66</c:f>
              <c:numCache>
                <c:formatCode>General</c:formatCode>
                <c:ptCount val="65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</c:numCache>
            </c:numRef>
          </c:xVal>
          <c:yVal>
            <c:numRef>
              <c:f>OnlyN!$B$2:$B$66</c:f>
              <c:numCache>
                <c:formatCode>0.0</c:formatCode>
                <c:ptCount val="65"/>
                <c:pt idx="0">
                  <c:v>54.542200000000001</c:v>
                </c:pt>
                <c:pt idx="1">
                  <c:v>59.8461</c:v>
                </c:pt>
                <c:pt idx="2">
                  <c:v>64.95</c:v>
                </c:pt>
                <c:pt idx="3">
                  <c:v>69.871399999999994</c:v>
                </c:pt>
                <c:pt idx="4">
                  <c:v>73.727599999999995</c:v>
                </c:pt>
                <c:pt idx="5">
                  <c:v>78.1768</c:v>
                </c:pt>
                <c:pt idx="6">
                  <c:v>82.679400000000001</c:v>
                </c:pt>
                <c:pt idx="7">
                  <c:v>87.202699999999993</c:v>
                </c:pt>
                <c:pt idx="8">
                  <c:v>90.792900000000003</c:v>
                </c:pt>
                <c:pt idx="9">
                  <c:v>94.117400000000004</c:v>
                </c:pt>
                <c:pt idx="10">
                  <c:v>97.516199999999998</c:v>
                </c:pt>
                <c:pt idx="11">
                  <c:v>100.358</c:v>
                </c:pt>
                <c:pt idx="12">
                  <c:v>103.86</c:v>
                </c:pt>
                <c:pt idx="13">
                  <c:v>107.11199999999999</c:v>
                </c:pt>
                <c:pt idx="14">
                  <c:v>110.44</c:v>
                </c:pt>
                <c:pt idx="15">
                  <c:v>115.158</c:v>
                </c:pt>
                <c:pt idx="16">
                  <c:v>118.282</c:v>
                </c:pt>
                <c:pt idx="17">
                  <c:v>120.482</c:v>
                </c:pt>
                <c:pt idx="18">
                  <c:v>124.965</c:v>
                </c:pt>
                <c:pt idx="19">
                  <c:v>127.586</c:v>
                </c:pt>
                <c:pt idx="20">
                  <c:v>130.10300000000001</c:v>
                </c:pt>
                <c:pt idx="21">
                  <c:v>133.16800000000001</c:v>
                </c:pt>
                <c:pt idx="22">
                  <c:v>135.809</c:v>
                </c:pt>
                <c:pt idx="23">
                  <c:v>138.19499999999999</c:v>
                </c:pt>
                <c:pt idx="24">
                  <c:v>139.61699999999999</c:v>
                </c:pt>
                <c:pt idx="25">
                  <c:v>142.208</c:v>
                </c:pt>
                <c:pt idx="26">
                  <c:v>146.804</c:v>
                </c:pt>
                <c:pt idx="27">
                  <c:v>148.405</c:v>
                </c:pt>
                <c:pt idx="28">
                  <c:v>151.863</c:v>
                </c:pt>
                <c:pt idx="29">
                  <c:v>154.131</c:v>
                </c:pt>
                <c:pt idx="30">
                  <c:v>155.93899999999999</c:v>
                </c:pt>
                <c:pt idx="31">
                  <c:v>159.11199999999999</c:v>
                </c:pt>
                <c:pt idx="32">
                  <c:v>160.27699999999999</c:v>
                </c:pt>
                <c:pt idx="33">
                  <c:v>161.971</c:v>
                </c:pt>
                <c:pt idx="34">
                  <c:v>165.471</c:v>
                </c:pt>
                <c:pt idx="35">
                  <c:v>167.93600000000001</c:v>
                </c:pt>
                <c:pt idx="36">
                  <c:v>167.614</c:v>
                </c:pt>
                <c:pt idx="37">
                  <c:v>171.99</c:v>
                </c:pt>
                <c:pt idx="38">
                  <c:v>173.244</c:v>
                </c:pt>
                <c:pt idx="39">
                  <c:v>176.2</c:v>
                </c:pt>
                <c:pt idx="40">
                  <c:v>176.72499999999999</c:v>
                </c:pt>
                <c:pt idx="41">
                  <c:v>180.114</c:v>
                </c:pt>
                <c:pt idx="42">
                  <c:v>181.42</c:v>
                </c:pt>
                <c:pt idx="43">
                  <c:v>182.804</c:v>
                </c:pt>
                <c:pt idx="44">
                  <c:v>182.80699999999999</c:v>
                </c:pt>
                <c:pt idx="45">
                  <c:v>186.94900000000001</c:v>
                </c:pt>
                <c:pt idx="46">
                  <c:v>186.398</c:v>
                </c:pt>
                <c:pt idx="47">
                  <c:v>188.24600000000001</c:v>
                </c:pt>
                <c:pt idx="48">
                  <c:v>191.25800000000001</c:v>
                </c:pt>
                <c:pt idx="49">
                  <c:v>193.386</c:v>
                </c:pt>
                <c:pt idx="50">
                  <c:v>194.53100000000001</c:v>
                </c:pt>
                <c:pt idx="51">
                  <c:v>196.85499999999999</c:v>
                </c:pt>
                <c:pt idx="52">
                  <c:v>197.98500000000001</c:v>
                </c:pt>
                <c:pt idx="53">
                  <c:v>198.91800000000001</c:v>
                </c:pt>
                <c:pt idx="54">
                  <c:v>201.767</c:v>
                </c:pt>
                <c:pt idx="55">
                  <c:v>201.80199999999999</c:v>
                </c:pt>
                <c:pt idx="56">
                  <c:v>204.64</c:v>
                </c:pt>
                <c:pt idx="57">
                  <c:v>205.321</c:v>
                </c:pt>
                <c:pt idx="58">
                  <c:v>207.33199999999999</c:v>
                </c:pt>
                <c:pt idx="59">
                  <c:v>208.09200000000001</c:v>
                </c:pt>
                <c:pt idx="60">
                  <c:v>210.04</c:v>
                </c:pt>
                <c:pt idx="61">
                  <c:v>207.79400000000001</c:v>
                </c:pt>
                <c:pt idx="62">
                  <c:v>211.57</c:v>
                </c:pt>
                <c:pt idx="63">
                  <c:v>213.19499999999999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021-094A-AE51-C04152BFD4C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65519456"/>
        <c:axId val="1465521088"/>
      </c:scatterChart>
      <c:valAx>
        <c:axId val="146551945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2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65521088"/>
        <c:crosses val="autoZero"/>
        <c:crossBetween val="midCat"/>
      </c:valAx>
      <c:valAx>
        <c:axId val="14655210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solidFill>
              <a:schemeClr val="tx2">
                <a:lumMod val="40000"/>
                <a:lumOff val="6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6551945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PNDiode_1p0_112!$B$1</c:f>
              <c:strCache>
                <c:ptCount val="1"/>
                <c:pt idx="0">
                  <c:v>NoPulses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PNDiode_1p0_112!$A$2:$A$65</c:f>
              <c:numCache>
                <c:formatCode>General</c:formatCode>
                <c:ptCount val="64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</c:numCache>
            </c:numRef>
          </c:xVal>
          <c:yVal>
            <c:numRef>
              <c:f>PNDiode_1p0_112!$B$2:$B$65</c:f>
              <c:numCache>
                <c:formatCode>General</c:formatCode>
                <c:ptCount val="64"/>
                <c:pt idx="0">
                  <c:v>57.328000000000003</c:v>
                </c:pt>
                <c:pt idx="1">
                  <c:v>62.753</c:v>
                </c:pt>
                <c:pt idx="2">
                  <c:v>67.375</c:v>
                </c:pt>
                <c:pt idx="3">
                  <c:v>72.290000000000006</c:v>
                </c:pt>
                <c:pt idx="4">
                  <c:v>77.117000000000004</c:v>
                </c:pt>
                <c:pt idx="5">
                  <c:v>81.626999999999995</c:v>
                </c:pt>
                <c:pt idx="6">
                  <c:v>85.391999999999996</c:v>
                </c:pt>
                <c:pt idx="7">
                  <c:v>88.950999999999993</c:v>
                </c:pt>
                <c:pt idx="8">
                  <c:v>93.022000000000006</c:v>
                </c:pt>
                <c:pt idx="9">
                  <c:v>96.647999999999996</c:v>
                </c:pt>
                <c:pt idx="10">
                  <c:v>99.286000000000001</c:v>
                </c:pt>
                <c:pt idx="11">
                  <c:v>103.07</c:v>
                </c:pt>
                <c:pt idx="12">
                  <c:v>106.41</c:v>
                </c:pt>
                <c:pt idx="13">
                  <c:v>109.24</c:v>
                </c:pt>
                <c:pt idx="14">
                  <c:v>114.4</c:v>
                </c:pt>
                <c:pt idx="15">
                  <c:v>117.58</c:v>
                </c:pt>
                <c:pt idx="16">
                  <c:v>120.28</c:v>
                </c:pt>
                <c:pt idx="17">
                  <c:v>121.5</c:v>
                </c:pt>
                <c:pt idx="18">
                  <c:v>126.07</c:v>
                </c:pt>
                <c:pt idx="19">
                  <c:v>129.08000000000001</c:v>
                </c:pt>
                <c:pt idx="20">
                  <c:v>131.80000000000001</c:v>
                </c:pt>
                <c:pt idx="21">
                  <c:v>134.80000000000001</c:v>
                </c:pt>
                <c:pt idx="22">
                  <c:v>134.93</c:v>
                </c:pt>
                <c:pt idx="23">
                  <c:v>139.93</c:v>
                </c:pt>
                <c:pt idx="24">
                  <c:v>142.34</c:v>
                </c:pt>
                <c:pt idx="25">
                  <c:v>142.68</c:v>
                </c:pt>
                <c:pt idx="26">
                  <c:v>147.24</c:v>
                </c:pt>
                <c:pt idx="27">
                  <c:v>147.77000000000001</c:v>
                </c:pt>
                <c:pt idx="28">
                  <c:v>151.9</c:v>
                </c:pt>
                <c:pt idx="29">
                  <c:v>154.11000000000001</c:v>
                </c:pt>
                <c:pt idx="30">
                  <c:v>156.31</c:v>
                </c:pt>
                <c:pt idx="31">
                  <c:v>158.22999999999999</c:v>
                </c:pt>
                <c:pt idx="32">
                  <c:v>159.68</c:v>
                </c:pt>
                <c:pt idx="33">
                  <c:v>162.77000000000001</c:v>
                </c:pt>
                <c:pt idx="34">
                  <c:v>162.22999999999999</c:v>
                </c:pt>
                <c:pt idx="35">
                  <c:v>164.29</c:v>
                </c:pt>
                <c:pt idx="36">
                  <c:v>168.89</c:v>
                </c:pt>
                <c:pt idx="37">
                  <c:v>167.74</c:v>
                </c:pt>
                <c:pt idx="38">
                  <c:v>172.69</c:v>
                </c:pt>
                <c:pt idx="39">
                  <c:v>172.75</c:v>
                </c:pt>
                <c:pt idx="40">
                  <c:v>175.06</c:v>
                </c:pt>
                <c:pt idx="41">
                  <c:v>177.31</c:v>
                </c:pt>
                <c:pt idx="42">
                  <c:v>178.91</c:v>
                </c:pt>
                <c:pt idx="43">
                  <c:v>180.23</c:v>
                </c:pt>
                <c:pt idx="44">
                  <c:v>181.63</c:v>
                </c:pt>
                <c:pt idx="45">
                  <c:v>183.15</c:v>
                </c:pt>
                <c:pt idx="46">
                  <c:v>185.03</c:v>
                </c:pt>
                <c:pt idx="47">
                  <c:v>187.1</c:v>
                </c:pt>
                <c:pt idx="48">
                  <c:v>188.32</c:v>
                </c:pt>
                <c:pt idx="49">
                  <c:v>189.79</c:v>
                </c:pt>
                <c:pt idx="50">
                  <c:v>191.65</c:v>
                </c:pt>
                <c:pt idx="51">
                  <c:v>192.86</c:v>
                </c:pt>
                <c:pt idx="52">
                  <c:v>195.53</c:v>
                </c:pt>
                <c:pt idx="53">
                  <c:v>196.75</c:v>
                </c:pt>
                <c:pt idx="54">
                  <c:v>196.59</c:v>
                </c:pt>
                <c:pt idx="55">
                  <c:v>198.07</c:v>
                </c:pt>
                <c:pt idx="56">
                  <c:v>199.4</c:v>
                </c:pt>
                <c:pt idx="57">
                  <c:v>200.94</c:v>
                </c:pt>
                <c:pt idx="58">
                  <c:v>201.95</c:v>
                </c:pt>
                <c:pt idx="59">
                  <c:v>204.75</c:v>
                </c:pt>
                <c:pt idx="60">
                  <c:v>204.49</c:v>
                </c:pt>
                <c:pt idx="61">
                  <c:v>205.61</c:v>
                </c:pt>
                <c:pt idx="62">
                  <c:v>207.03</c:v>
                </c:pt>
                <c:pt idx="63">
                  <c:v>209.58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160-BB4A-ADA0-3B0E8448ED6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16461456"/>
        <c:axId val="589867072"/>
      </c:scatterChart>
      <c:valAx>
        <c:axId val="51646145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9867072"/>
        <c:crosses val="autoZero"/>
        <c:crossBetween val="midCat"/>
      </c:valAx>
      <c:valAx>
        <c:axId val="5898670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646145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PNDiode_PIncN!$B$1</c:f>
              <c:strCache>
                <c:ptCount val="1"/>
                <c:pt idx="0">
                  <c:v>PN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PNDiode_PIncN!$A$2:$A$65</c:f>
              <c:numCache>
                <c:formatCode>General</c:formatCode>
                <c:ptCount val="64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</c:numCache>
            </c:numRef>
          </c:cat>
          <c:val>
            <c:numRef>
              <c:f>PNDiode_PIncN!$B$2:$B$65</c:f>
              <c:numCache>
                <c:formatCode>General</c:formatCode>
                <c:ptCount val="64"/>
                <c:pt idx="0">
                  <c:v>56.19</c:v>
                </c:pt>
                <c:pt idx="1">
                  <c:v>61.366999999999997</c:v>
                </c:pt>
                <c:pt idx="2">
                  <c:v>65.971999999999994</c:v>
                </c:pt>
                <c:pt idx="3">
                  <c:v>70.242999999999995</c:v>
                </c:pt>
                <c:pt idx="4">
                  <c:v>75.066999999999993</c:v>
                </c:pt>
                <c:pt idx="5">
                  <c:v>78.789000000000001</c:v>
                </c:pt>
                <c:pt idx="6">
                  <c:v>83.045000000000002</c:v>
                </c:pt>
                <c:pt idx="7">
                  <c:v>86.284000000000006</c:v>
                </c:pt>
                <c:pt idx="8">
                  <c:v>89.82</c:v>
                </c:pt>
                <c:pt idx="9">
                  <c:v>93.331999999999994</c:v>
                </c:pt>
                <c:pt idx="10">
                  <c:v>96.216999999999999</c:v>
                </c:pt>
                <c:pt idx="11">
                  <c:v>99.087999999999994</c:v>
                </c:pt>
                <c:pt idx="12">
                  <c:v>102.34</c:v>
                </c:pt>
                <c:pt idx="13">
                  <c:v>104.7</c:v>
                </c:pt>
                <c:pt idx="14">
                  <c:v>108.28</c:v>
                </c:pt>
                <c:pt idx="15">
                  <c:v>111.23</c:v>
                </c:pt>
                <c:pt idx="16">
                  <c:v>114.67</c:v>
                </c:pt>
                <c:pt idx="17">
                  <c:v>115.46</c:v>
                </c:pt>
                <c:pt idx="18">
                  <c:v>119.19</c:v>
                </c:pt>
                <c:pt idx="19">
                  <c:v>120.45</c:v>
                </c:pt>
                <c:pt idx="20">
                  <c:v>124.44</c:v>
                </c:pt>
                <c:pt idx="21">
                  <c:v>126.6</c:v>
                </c:pt>
                <c:pt idx="22">
                  <c:v>127.1</c:v>
                </c:pt>
                <c:pt idx="23">
                  <c:v>130.72</c:v>
                </c:pt>
                <c:pt idx="24">
                  <c:v>131.30000000000001</c:v>
                </c:pt>
                <c:pt idx="25">
                  <c:v>133.83000000000001</c:v>
                </c:pt>
                <c:pt idx="26">
                  <c:v>136.97</c:v>
                </c:pt>
                <c:pt idx="27">
                  <c:v>137.04</c:v>
                </c:pt>
                <c:pt idx="28">
                  <c:v>140.77000000000001</c:v>
                </c:pt>
                <c:pt idx="29">
                  <c:v>142.46</c:v>
                </c:pt>
                <c:pt idx="30">
                  <c:v>144.59</c:v>
                </c:pt>
                <c:pt idx="31">
                  <c:v>143.91999999999999</c:v>
                </c:pt>
                <c:pt idx="32">
                  <c:v>145.49</c:v>
                </c:pt>
                <c:pt idx="33">
                  <c:v>146.99</c:v>
                </c:pt>
                <c:pt idx="34">
                  <c:v>150.51</c:v>
                </c:pt>
                <c:pt idx="35">
                  <c:v>149.69</c:v>
                </c:pt>
                <c:pt idx="36">
                  <c:v>151</c:v>
                </c:pt>
                <c:pt idx="37">
                  <c:v>153.13</c:v>
                </c:pt>
                <c:pt idx="38">
                  <c:v>155.13999999999999</c:v>
                </c:pt>
                <c:pt idx="39">
                  <c:v>154.80000000000001</c:v>
                </c:pt>
                <c:pt idx="40">
                  <c:v>156.94</c:v>
                </c:pt>
                <c:pt idx="41">
                  <c:v>158.03</c:v>
                </c:pt>
                <c:pt idx="42">
                  <c:v>160.29</c:v>
                </c:pt>
                <c:pt idx="43">
                  <c:v>161.03</c:v>
                </c:pt>
                <c:pt idx="44">
                  <c:v>160.26</c:v>
                </c:pt>
                <c:pt idx="45">
                  <c:v>161.57</c:v>
                </c:pt>
                <c:pt idx="46">
                  <c:v>163.76</c:v>
                </c:pt>
                <c:pt idx="47">
                  <c:v>164.52</c:v>
                </c:pt>
                <c:pt idx="48">
                  <c:v>164.18</c:v>
                </c:pt>
                <c:pt idx="49">
                  <c:v>167.53</c:v>
                </c:pt>
                <c:pt idx="50">
                  <c:v>168.12</c:v>
                </c:pt>
                <c:pt idx="51">
                  <c:v>167.68</c:v>
                </c:pt>
                <c:pt idx="52">
                  <c:v>168.86</c:v>
                </c:pt>
                <c:pt idx="53">
                  <c:v>169.04</c:v>
                </c:pt>
                <c:pt idx="54">
                  <c:v>170.85</c:v>
                </c:pt>
                <c:pt idx="55">
                  <c:v>171.09</c:v>
                </c:pt>
                <c:pt idx="56">
                  <c:v>170.42</c:v>
                </c:pt>
                <c:pt idx="57">
                  <c:v>172.17</c:v>
                </c:pt>
                <c:pt idx="58">
                  <c:v>172.38</c:v>
                </c:pt>
                <c:pt idx="59">
                  <c:v>174.24</c:v>
                </c:pt>
                <c:pt idx="60">
                  <c:v>173.24</c:v>
                </c:pt>
                <c:pt idx="61">
                  <c:v>174.72</c:v>
                </c:pt>
                <c:pt idx="62">
                  <c:v>174.45</c:v>
                </c:pt>
                <c:pt idx="63">
                  <c:v>175.25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3E2-D04D-8160-8F87193F9F75}"/>
            </c:ext>
          </c:extLst>
        </c:ser>
        <c:ser>
          <c:idx val="1"/>
          <c:order val="1"/>
          <c:tx>
            <c:strRef>
              <c:f>PNDiode_PIncN!$S$1</c:f>
              <c:strCache>
                <c:ptCount val="1"/>
                <c:pt idx="0">
                  <c:v>Only_N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PNDiode_PIncN!$A$2:$A$65</c:f>
              <c:numCache>
                <c:formatCode>General</c:formatCode>
                <c:ptCount val="64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</c:numCache>
            </c:numRef>
          </c:cat>
          <c:val>
            <c:numRef>
              <c:f>PNDiode_PIncN!$S$2:$S$65</c:f>
              <c:numCache>
                <c:formatCode>General</c:formatCode>
                <c:ptCount val="64"/>
                <c:pt idx="0">
                  <c:v>57.328000000000003</c:v>
                </c:pt>
                <c:pt idx="1">
                  <c:v>62.753</c:v>
                </c:pt>
                <c:pt idx="2">
                  <c:v>67.375</c:v>
                </c:pt>
                <c:pt idx="3">
                  <c:v>72.290000000000006</c:v>
                </c:pt>
                <c:pt idx="4">
                  <c:v>77.117000000000004</c:v>
                </c:pt>
                <c:pt idx="5">
                  <c:v>81.626999999999995</c:v>
                </c:pt>
                <c:pt idx="6">
                  <c:v>85.391999999999996</c:v>
                </c:pt>
                <c:pt idx="7">
                  <c:v>88.950999999999993</c:v>
                </c:pt>
                <c:pt idx="8">
                  <c:v>93.022000000000006</c:v>
                </c:pt>
                <c:pt idx="9">
                  <c:v>96.647999999999996</c:v>
                </c:pt>
                <c:pt idx="10">
                  <c:v>99.286000000000001</c:v>
                </c:pt>
                <c:pt idx="11">
                  <c:v>103.07</c:v>
                </c:pt>
                <c:pt idx="12">
                  <c:v>106.41</c:v>
                </c:pt>
                <c:pt idx="13">
                  <c:v>109.24</c:v>
                </c:pt>
                <c:pt idx="14">
                  <c:v>114.4</c:v>
                </c:pt>
                <c:pt idx="15">
                  <c:v>117.58</c:v>
                </c:pt>
                <c:pt idx="16">
                  <c:v>120.28</c:v>
                </c:pt>
                <c:pt idx="17">
                  <c:v>121.5</c:v>
                </c:pt>
                <c:pt idx="18">
                  <c:v>126.07</c:v>
                </c:pt>
                <c:pt idx="19">
                  <c:v>129.08000000000001</c:v>
                </c:pt>
                <c:pt idx="20">
                  <c:v>131.80000000000001</c:v>
                </c:pt>
                <c:pt idx="21">
                  <c:v>134.80000000000001</c:v>
                </c:pt>
                <c:pt idx="22">
                  <c:v>134.93</c:v>
                </c:pt>
                <c:pt idx="23">
                  <c:v>139.93</c:v>
                </c:pt>
                <c:pt idx="24">
                  <c:v>142.34</c:v>
                </c:pt>
                <c:pt idx="25">
                  <c:v>142.68</c:v>
                </c:pt>
                <c:pt idx="26">
                  <c:v>147.24</c:v>
                </c:pt>
                <c:pt idx="27">
                  <c:v>147.77000000000001</c:v>
                </c:pt>
                <c:pt idx="28">
                  <c:v>151.9</c:v>
                </c:pt>
                <c:pt idx="29">
                  <c:v>154.11000000000001</c:v>
                </c:pt>
                <c:pt idx="30">
                  <c:v>156.31</c:v>
                </c:pt>
                <c:pt idx="31">
                  <c:v>158.22999999999999</c:v>
                </c:pt>
                <c:pt idx="32">
                  <c:v>159.68</c:v>
                </c:pt>
                <c:pt idx="33">
                  <c:v>162.77000000000001</c:v>
                </c:pt>
                <c:pt idx="34">
                  <c:v>162.22999999999999</c:v>
                </c:pt>
                <c:pt idx="35">
                  <c:v>164.29</c:v>
                </c:pt>
                <c:pt idx="36">
                  <c:v>168.89</c:v>
                </c:pt>
                <c:pt idx="37">
                  <c:v>167.74</c:v>
                </c:pt>
                <c:pt idx="38">
                  <c:v>172.69</c:v>
                </c:pt>
                <c:pt idx="39">
                  <c:v>172.75</c:v>
                </c:pt>
                <c:pt idx="40">
                  <c:v>175.06</c:v>
                </c:pt>
                <c:pt idx="41">
                  <c:v>177.31</c:v>
                </c:pt>
                <c:pt idx="42">
                  <c:v>178.91</c:v>
                </c:pt>
                <c:pt idx="43">
                  <c:v>180.23</c:v>
                </c:pt>
                <c:pt idx="44">
                  <c:v>181.63</c:v>
                </c:pt>
                <c:pt idx="45">
                  <c:v>183.15</c:v>
                </c:pt>
                <c:pt idx="46">
                  <c:v>185.03</c:v>
                </c:pt>
                <c:pt idx="47">
                  <c:v>187.1</c:v>
                </c:pt>
                <c:pt idx="48">
                  <c:v>188.32</c:v>
                </c:pt>
                <c:pt idx="49">
                  <c:v>189.79</c:v>
                </c:pt>
                <c:pt idx="50">
                  <c:v>191.65</c:v>
                </c:pt>
                <c:pt idx="51">
                  <c:v>192.86</c:v>
                </c:pt>
                <c:pt idx="52">
                  <c:v>195.53</c:v>
                </c:pt>
                <c:pt idx="53">
                  <c:v>196.75</c:v>
                </c:pt>
                <c:pt idx="54">
                  <c:v>196.59</c:v>
                </c:pt>
                <c:pt idx="55">
                  <c:v>198.07</c:v>
                </c:pt>
                <c:pt idx="56">
                  <c:v>199.4</c:v>
                </c:pt>
                <c:pt idx="57">
                  <c:v>200.94</c:v>
                </c:pt>
                <c:pt idx="58">
                  <c:v>201.95</c:v>
                </c:pt>
                <c:pt idx="59">
                  <c:v>204.75</c:v>
                </c:pt>
                <c:pt idx="60">
                  <c:v>204.49</c:v>
                </c:pt>
                <c:pt idx="61">
                  <c:v>205.61</c:v>
                </c:pt>
                <c:pt idx="62">
                  <c:v>207.03</c:v>
                </c:pt>
                <c:pt idx="63">
                  <c:v>209.58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3E2-D04D-8160-8F87193F9F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94961024"/>
        <c:axId val="519636352"/>
      </c:lineChart>
      <c:catAx>
        <c:axId val="5949610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9636352"/>
        <c:crosses val="autoZero"/>
        <c:auto val="1"/>
        <c:lblAlgn val="ctr"/>
        <c:lblOffset val="100"/>
        <c:noMultiLvlLbl val="0"/>
      </c:catAx>
      <c:valAx>
        <c:axId val="5196363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496102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PNDiode_Various!$BL$1</c:f>
              <c:strCache>
                <c:ptCount val="1"/>
                <c:pt idx="0">
                  <c:v>Non-linear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PNDiode_Various!$BK$2:$BK$65</c:f>
              <c:numCache>
                <c:formatCode>General</c:formatCode>
                <c:ptCount val="64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</c:numCache>
            </c:numRef>
          </c:cat>
          <c:val>
            <c:numRef>
              <c:f>PNDiode_Various!$BL$2:$BL$65</c:f>
              <c:numCache>
                <c:formatCode>General</c:formatCode>
                <c:ptCount val="64"/>
                <c:pt idx="0">
                  <c:v>57.67</c:v>
                </c:pt>
                <c:pt idx="1">
                  <c:v>62.857999999999997</c:v>
                </c:pt>
                <c:pt idx="2">
                  <c:v>67.638999999999996</c:v>
                </c:pt>
                <c:pt idx="3">
                  <c:v>72.516000000000005</c:v>
                </c:pt>
                <c:pt idx="4">
                  <c:v>77.165999999999997</c:v>
                </c:pt>
                <c:pt idx="5">
                  <c:v>81.403000000000006</c:v>
                </c:pt>
                <c:pt idx="6">
                  <c:v>85.32</c:v>
                </c:pt>
                <c:pt idx="7">
                  <c:v>89.320999999999998</c:v>
                </c:pt>
                <c:pt idx="8">
                  <c:v>93.498999999999995</c:v>
                </c:pt>
                <c:pt idx="9">
                  <c:v>97.239000000000004</c:v>
                </c:pt>
                <c:pt idx="10">
                  <c:v>100.61</c:v>
                </c:pt>
                <c:pt idx="11">
                  <c:v>103.39</c:v>
                </c:pt>
                <c:pt idx="12">
                  <c:v>106.98</c:v>
                </c:pt>
                <c:pt idx="13">
                  <c:v>109.43</c:v>
                </c:pt>
                <c:pt idx="14">
                  <c:v>112.84</c:v>
                </c:pt>
                <c:pt idx="15">
                  <c:v>116.94</c:v>
                </c:pt>
                <c:pt idx="16">
                  <c:v>119.91</c:v>
                </c:pt>
                <c:pt idx="17">
                  <c:v>122.72</c:v>
                </c:pt>
                <c:pt idx="18">
                  <c:v>125.67</c:v>
                </c:pt>
                <c:pt idx="19">
                  <c:v>128.46</c:v>
                </c:pt>
                <c:pt idx="20">
                  <c:v>130.26</c:v>
                </c:pt>
                <c:pt idx="21">
                  <c:v>132.94999999999999</c:v>
                </c:pt>
                <c:pt idx="22">
                  <c:v>134.88999999999999</c:v>
                </c:pt>
                <c:pt idx="23">
                  <c:v>138.27000000000001</c:v>
                </c:pt>
                <c:pt idx="24">
                  <c:v>141.52000000000001</c:v>
                </c:pt>
                <c:pt idx="25">
                  <c:v>143.19999999999999</c:v>
                </c:pt>
                <c:pt idx="26">
                  <c:v>144.36000000000001</c:v>
                </c:pt>
                <c:pt idx="27">
                  <c:v>146.83000000000001</c:v>
                </c:pt>
                <c:pt idx="28">
                  <c:v>149.09</c:v>
                </c:pt>
                <c:pt idx="29">
                  <c:v>152.25</c:v>
                </c:pt>
                <c:pt idx="30">
                  <c:v>155.38999999999999</c:v>
                </c:pt>
                <c:pt idx="31">
                  <c:v>155.41999999999999</c:v>
                </c:pt>
                <c:pt idx="32">
                  <c:v>160.05000000000001</c:v>
                </c:pt>
                <c:pt idx="33">
                  <c:v>162.05000000000001</c:v>
                </c:pt>
                <c:pt idx="34">
                  <c:v>163.55000000000001</c:v>
                </c:pt>
                <c:pt idx="35">
                  <c:v>164.36</c:v>
                </c:pt>
                <c:pt idx="36">
                  <c:v>166.56</c:v>
                </c:pt>
                <c:pt idx="37">
                  <c:v>168.69</c:v>
                </c:pt>
                <c:pt idx="38">
                  <c:v>172.56</c:v>
                </c:pt>
                <c:pt idx="39">
                  <c:v>174.34</c:v>
                </c:pt>
                <c:pt idx="40">
                  <c:v>175.93</c:v>
                </c:pt>
                <c:pt idx="41">
                  <c:v>176.3</c:v>
                </c:pt>
                <c:pt idx="42">
                  <c:v>177.62</c:v>
                </c:pt>
                <c:pt idx="43">
                  <c:v>180.17</c:v>
                </c:pt>
                <c:pt idx="44">
                  <c:v>180.91</c:v>
                </c:pt>
                <c:pt idx="45">
                  <c:v>182.53</c:v>
                </c:pt>
                <c:pt idx="46">
                  <c:v>184.8</c:v>
                </c:pt>
                <c:pt idx="47">
                  <c:v>185.74</c:v>
                </c:pt>
                <c:pt idx="48">
                  <c:v>187.37</c:v>
                </c:pt>
                <c:pt idx="49">
                  <c:v>189.3</c:v>
                </c:pt>
                <c:pt idx="50">
                  <c:v>190.75</c:v>
                </c:pt>
                <c:pt idx="51">
                  <c:v>192.19</c:v>
                </c:pt>
                <c:pt idx="52">
                  <c:v>194.59</c:v>
                </c:pt>
                <c:pt idx="53">
                  <c:v>194.48</c:v>
                </c:pt>
                <c:pt idx="54">
                  <c:v>196.85</c:v>
                </c:pt>
                <c:pt idx="55">
                  <c:v>196.85</c:v>
                </c:pt>
                <c:pt idx="56">
                  <c:v>199.54</c:v>
                </c:pt>
                <c:pt idx="57">
                  <c:v>199.92</c:v>
                </c:pt>
                <c:pt idx="58">
                  <c:v>202.55</c:v>
                </c:pt>
                <c:pt idx="59">
                  <c:v>204.77</c:v>
                </c:pt>
                <c:pt idx="60">
                  <c:v>205.18</c:v>
                </c:pt>
                <c:pt idx="61">
                  <c:v>205.81</c:v>
                </c:pt>
                <c:pt idx="62">
                  <c:v>206.6</c:v>
                </c:pt>
                <c:pt idx="63">
                  <c:v>207.86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980-1E4E-A829-8EA374832431}"/>
            </c:ext>
          </c:extLst>
        </c:ser>
        <c:ser>
          <c:idx val="1"/>
          <c:order val="1"/>
          <c:tx>
            <c:strRef>
              <c:f>PNDiode_Various!$CJ$1</c:f>
              <c:strCache>
                <c:ptCount val="1"/>
                <c:pt idx="0">
                  <c:v>Linear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PNDiode_Various!$BK$2:$BK$65</c:f>
              <c:numCache>
                <c:formatCode>General</c:formatCode>
                <c:ptCount val="64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</c:numCache>
            </c:numRef>
          </c:cat>
          <c:val>
            <c:numRef>
              <c:f>PNDiode_Various!$CJ$2:$CJ$65</c:f>
              <c:numCache>
                <c:formatCode>General</c:formatCode>
                <c:ptCount val="64"/>
                <c:pt idx="0">
                  <c:v>19.898</c:v>
                </c:pt>
                <c:pt idx="1">
                  <c:v>21.707000000000001</c:v>
                </c:pt>
                <c:pt idx="2">
                  <c:v>23.544</c:v>
                </c:pt>
                <c:pt idx="3">
                  <c:v>25.215</c:v>
                </c:pt>
                <c:pt idx="4">
                  <c:v>26.902000000000001</c:v>
                </c:pt>
                <c:pt idx="5">
                  <c:v>28.486999999999998</c:v>
                </c:pt>
                <c:pt idx="6">
                  <c:v>30.093</c:v>
                </c:pt>
                <c:pt idx="7">
                  <c:v>31.405999999999999</c:v>
                </c:pt>
                <c:pt idx="8">
                  <c:v>33.052</c:v>
                </c:pt>
                <c:pt idx="9">
                  <c:v>34.372</c:v>
                </c:pt>
                <c:pt idx="10">
                  <c:v>35.631</c:v>
                </c:pt>
                <c:pt idx="11">
                  <c:v>36.976999999999997</c:v>
                </c:pt>
                <c:pt idx="12">
                  <c:v>38.203000000000003</c:v>
                </c:pt>
                <c:pt idx="13">
                  <c:v>39.465000000000003</c:v>
                </c:pt>
                <c:pt idx="14">
                  <c:v>40.692</c:v>
                </c:pt>
                <c:pt idx="15">
                  <c:v>41.850999999999999</c:v>
                </c:pt>
                <c:pt idx="16">
                  <c:v>42.896000000000001</c:v>
                </c:pt>
                <c:pt idx="17">
                  <c:v>44.045000000000002</c:v>
                </c:pt>
                <c:pt idx="18">
                  <c:v>45.375999999999998</c:v>
                </c:pt>
                <c:pt idx="19">
                  <c:v>46.381999999999998</c:v>
                </c:pt>
                <c:pt idx="20">
                  <c:v>47.445999999999998</c:v>
                </c:pt>
                <c:pt idx="21">
                  <c:v>48.466000000000001</c:v>
                </c:pt>
                <c:pt idx="22">
                  <c:v>49.701000000000001</c:v>
                </c:pt>
                <c:pt idx="23">
                  <c:v>50.723999999999997</c:v>
                </c:pt>
                <c:pt idx="24">
                  <c:v>51.764000000000003</c:v>
                </c:pt>
                <c:pt idx="25">
                  <c:v>52.652999999999999</c:v>
                </c:pt>
                <c:pt idx="26">
                  <c:v>53.63</c:v>
                </c:pt>
                <c:pt idx="27">
                  <c:v>54.616999999999997</c:v>
                </c:pt>
                <c:pt idx="28">
                  <c:v>55.584000000000003</c:v>
                </c:pt>
                <c:pt idx="29">
                  <c:v>56.539000000000001</c:v>
                </c:pt>
                <c:pt idx="30">
                  <c:v>57.171999999999997</c:v>
                </c:pt>
                <c:pt idx="31">
                  <c:v>58.366</c:v>
                </c:pt>
                <c:pt idx="32">
                  <c:v>59.247</c:v>
                </c:pt>
                <c:pt idx="33">
                  <c:v>60.145000000000003</c:v>
                </c:pt>
                <c:pt idx="34">
                  <c:v>61.337000000000003</c:v>
                </c:pt>
                <c:pt idx="35">
                  <c:v>61.917000000000002</c:v>
                </c:pt>
                <c:pt idx="36">
                  <c:v>62.709000000000003</c:v>
                </c:pt>
                <c:pt idx="37">
                  <c:v>63.529000000000003</c:v>
                </c:pt>
                <c:pt idx="38">
                  <c:v>64.436999999999998</c:v>
                </c:pt>
                <c:pt idx="39">
                  <c:v>65.191999999999993</c:v>
                </c:pt>
                <c:pt idx="40">
                  <c:v>66.063000000000002</c:v>
                </c:pt>
                <c:pt idx="41">
                  <c:v>66.683999999999997</c:v>
                </c:pt>
                <c:pt idx="42">
                  <c:v>67.819999999999993</c:v>
                </c:pt>
                <c:pt idx="43">
                  <c:v>68.331999999999994</c:v>
                </c:pt>
                <c:pt idx="44">
                  <c:v>69.224000000000004</c:v>
                </c:pt>
                <c:pt idx="45">
                  <c:v>69.855999999999995</c:v>
                </c:pt>
                <c:pt idx="46">
                  <c:v>70.650000000000006</c:v>
                </c:pt>
                <c:pt idx="47">
                  <c:v>71.412000000000006</c:v>
                </c:pt>
                <c:pt idx="48">
                  <c:v>72.076999999999998</c:v>
                </c:pt>
                <c:pt idx="49">
                  <c:v>73.087999999999994</c:v>
                </c:pt>
                <c:pt idx="50">
                  <c:v>73.236999999999995</c:v>
                </c:pt>
                <c:pt idx="51">
                  <c:v>74.227999999999994</c:v>
                </c:pt>
                <c:pt idx="52">
                  <c:v>75.052999999999997</c:v>
                </c:pt>
                <c:pt idx="53">
                  <c:v>75.819999999999993</c:v>
                </c:pt>
                <c:pt idx="54">
                  <c:v>76.352000000000004</c:v>
                </c:pt>
                <c:pt idx="55">
                  <c:v>77.373000000000005</c:v>
                </c:pt>
                <c:pt idx="56">
                  <c:v>77.591999999999999</c:v>
                </c:pt>
                <c:pt idx="57">
                  <c:v>78.180999999999997</c:v>
                </c:pt>
                <c:pt idx="58">
                  <c:v>78.875</c:v>
                </c:pt>
                <c:pt idx="59">
                  <c:v>80.012</c:v>
                </c:pt>
                <c:pt idx="60">
                  <c:v>80.47</c:v>
                </c:pt>
                <c:pt idx="61">
                  <c:v>81.213999999999999</c:v>
                </c:pt>
                <c:pt idx="62">
                  <c:v>81.614000000000004</c:v>
                </c:pt>
                <c:pt idx="63">
                  <c:v>82.194999999999993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980-1E4E-A829-8EA37483243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00281040"/>
        <c:axId val="900282672"/>
      </c:lineChart>
      <c:catAx>
        <c:axId val="9002810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00282672"/>
        <c:crosses val="autoZero"/>
        <c:auto val="1"/>
        <c:lblAlgn val="ctr"/>
        <c:lblOffset val="100"/>
        <c:noMultiLvlLbl val="0"/>
      </c:catAx>
      <c:valAx>
        <c:axId val="9002826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0028104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StepWiseADC!$J$1</c:f>
              <c:strCache>
                <c:ptCount val="1"/>
                <c:pt idx="0">
                  <c:v>MSB&lt;5:3&gt;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StepWiseADC!$C$2:$C$65</c:f>
              <c:numCache>
                <c:formatCode>General</c:formatCode>
                <c:ptCount val="64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</c:numCache>
            </c:numRef>
          </c:xVal>
          <c:yVal>
            <c:numRef>
              <c:f>StepWiseADC!$J$2:$J$65</c:f>
              <c:numCache>
                <c:formatCode>0</c:formatCode>
                <c:ptCount val="6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2</c:v>
                </c:pt>
                <c:pt idx="15">
                  <c:v>2</c:v>
                </c:pt>
                <c:pt idx="16">
                  <c:v>3</c:v>
                </c:pt>
                <c:pt idx="17">
                  <c:v>3</c:v>
                </c:pt>
                <c:pt idx="18">
                  <c:v>3</c:v>
                </c:pt>
                <c:pt idx="19">
                  <c:v>3</c:v>
                </c:pt>
                <c:pt idx="20">
                  <c:v>3</c:v>
                </c:pt>
                <c:pt idx="21">
                  <c:v>3</c:v>
                </c:pt>
                <c:pt idx="22">
                  <c:v>3</c:v>
                </c:pt>
                <c:pt idx="23">
                  <c:v>3</c:v>
                </c:pt>
                <c:pt idx="24">
                  <c:v>4</c:v>
                </c:pt>
                <c:pt idx="25">
                  <c:v>4</c:v>
                </c:pt>
                <c:pt idx="26">
                  <c:v>4</c:v>
                </c:pt>
                <c:pt idx="27">
                  <c:v>4</c:v>
                </c:pt>
                <c:pt idx="28">
                  <c:v>4</c:v>
                </c:pt>
                <c:pt idx="29">
                  <c:v>4</c:v>
                </c:pt>
                <c:pt idx="30">
                  <c:v>4</c:v>
                </c:pt>
                <c:pt idx="31">
                  <c:v>4</c:v>
                </c:pt>
                <c:pt idx="32">
                  <c:v>4</c:v>
                </c:pt>
                <c:pt idx="33">
                  <c:v>5</c:v>
                </c:pt>
                <c:pt idx="34">
                  <c:v>5</c:v>
                </c:pt>
                <c:pt idx="35">
                  <c:v>5</c:v>
                </c:pt>
                <c:pt idx="36">
                  <c:v>5</c:v>
                </c:pt>
                <c:pt idx="37">
                  <c:v>5</c:v>
                </c:pt>
                <c:pt idx="38">
                  <c:v>5</c:v>
                </c:pt>
                <c:pt idx="39">
                  <c:v>5</c:v>
                </c:pt>
                <c:pt idx="40">
                  <c:v>5</c:v>
                </c:pt>
                <c:pt idx="41">
                  <c:v>5</c:v>
                </c:pt>
                <c:pt idx="42">
                  <c:v>6</c:v>
                </c:pt>
                <c:pt idx="43">
                  <c:v>6</c:v>
                </c:pt>
                <c:pt idx="44">
                  <c:v>6</c:v>
                </c:pt>
                <c:pt idx="45">
                  <c:v>6</c:v>
                </c:pt>
                <c:pt idx="46">
                  <c:v>6</c:v>
                </c:pt>
                <c:pt idx="47">
                  <c:v>6</c:v>
                </c:pt>
                <c:pt idx="48">
                  <c:v>6</c:v>
                </c:pt>
                <c:pt idx="49">
                  <c:v>6</c:v>
                </c:pt>
                <c:pt idx="50">
                  <c:v>6</c:v>
                </c:pt>
                <c:pt idx="51">
                  <c:v>6</c:v>
                </c:pt>
                <c:pt idx="52">
                  <c:v>6</c:v>
                </c:pt>
                <c:pt idx="53">
                  <c:v>6</c:v>
                </c:pt>
                <c:pt idx="54">
                  <c:v>7</c:v>
                </c:pt>
                <c:pt idx="55">
                  <c:v>7</c:v>
                </c:pt>
                <c:pt idx="56">
                  <c:v>7</c:v>
                </c:pt>
                <c:pt idx="57">
                  <c:v>7</c:v>
                </c:pt>
                <c:pt idx="58">
                  <c:v>7</c:v>
                </c:pt>
                <c:pt idx="59">
                  <c:v>7</c:v>
                </c:pt>
                <c:pt idx="60">
                  <c:v>7</c:v>
                </c:pt>
                <c:pt idx="61">
                  <c:v>7</c:v>
                </c:pt>
                <c:pt idx="62">
                  <c:v>7</c:v>
                </c:pt>
                <c:pt idx="63">
                  <c:v>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AF5-BF4F-B88D-71A9445A82E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61609536"/>
        <c:axId val="863806880"/>
      </c:scatterChart>
      <c:valAx>
        <c:axId val="861609536"/>
        <c:scaling>
          <c:orientation val="minMax"/>
          <c:max val="64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63806880"/>
        <c:crosses val="autoZero"/>
        <c:crossBetween val="midCat"/>
      </c:valAx>
      <c:valAx>
        <c:axId val="8638068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6160953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StepWiseADC!$L$1</c:f>
              <c:strCache>
                <c:ptCount val="1"/>
                <c:pt idx="0">
                  <c:v>MSB&lt;5:2&gt;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StepWiseADC!$C$2:$C$65</c:f>
              <c:numCache>
                <c:formatCode>General</c:formatCode>
                <c:ptCount val="64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</c:numCache>
            </c:numRef>
          </c:xVal>
          <c:yVal>
            <c:numRef>
              <c:f>StepWiseADC!$L$2:$L$65</c:f>
              <c:numCache>
                <c:formatCode>0</c:formatCode>
                <c:ptCount val="64"/>
                <c:pt idx="0">
                  <c:v>0</c:v>
                </c:pt>
                <c:pt idx="1">
                  <c:v>0</c:v>
                </c:pt>
                <c:pt idx="2">
                  <c:v>1</c:v>
                </c:pt>
                <c:pt idx="3">
                  <c:v>1</c:v>
                </c:pt>
                <c:pt idx="4">
                  <c:v>2</c:v>
                </c:pt>
                <c:pt idx="5">
                  <c:v>2</c:v>
                </c:pt>
                <c:pt idx="6">
                  <c:v>2</c:v>
                </c:pt>
                <c:pt idx="7">
                  <c:v>3</c:v>
                </c:pt>
                <c:pt idx="8">
                  <c:v>3</c:v>
                </c:pt>
                <c:pt idx="9">
                  <c:v>3</c:v>
                </c:pt>
                <c:pt idx="10">
                  <c:v>4</c:v>
                </c:pt>
                <c:pt idx="11">
                  <c:v>4</c:v>
                </c:pt>
                <c:pt idx="12">
                  <c:v>4</c:v>
                </c:pt>
                <c:pt idx="13">
                  <c:v>5</c:v>
                </c:pt>
                <c:pt idx="14">
                  <c:v>5</c:v>
                </c:pt>
                <c:pt idx="15">
                  <c:v>5</c:v>
                </c:pt>
                <c:pt idx="16">
                  <c:v>6</c:v>
                </c:pt>
                <c:pt idx="17">
                  <c:v>6</c:v>
                </c:pt>
                <c:pt idx="18">
                  <c:v>6</c:v>
                </c:pt>
                <c:pt idx="19">
                  <c:v>6</c:v>
                </c:pt>
                <c:pt idx="20">
                  <c:v>7</c:v>
                </c:pt>
                <c:pt idx="21">
                  <c:v>7</c:v>
                </c:pt>
                <c:pt idx="22">
                  <c:v>7</c:v>
                </c:pt>
                <c:pt idx="23">
                  <c:v>7</c:v>
                </c:pt>
                <c:pt idx="24">
                  <c:v>8</c:v>
                </c:pt>
                <c:pt idx="25">
                  <c:v>8</c:v>
                </c:pt>
                <c:pt idx="26">
                  <c:v>8</c:v>
                </c:pt>
                <c:pt idx="27">
                  <c:v>8</c:v>
                </c:pt>
                <c:pt idx="28">
                  <c:v>9</c:v>
                </c:pt>
                <c:pt idx="29">
                  <c:v>9</c:v>
                </c:pt>
                <c:pt idx="30">
                  <c:v>9</c:v>
                </c:pt>
                <c:pt idx="31">
                  <c:v>9</c:v>
                </c:pt>
                <c:pt idx="32">
                  <c:v>9</c:v>
                </c:pt>
                <c:pt idx="33">
                  <c:v>10</c:v>
                </c:pt>
                <c:pt idx="34">
                  <c:v>10</c:v>
                </c:pt>
                <c:pt idx="35">
                  <c:v>10</c:v>
                </c:pt>
                <c:pt idx="36">
                  <c:v>10</c:v>
                </c:pt>
                <c:pt idx="37">
                  <c:v>11</c:v>
                </c:pt>
                <c:pt idx="38">
                  <c:v>11</c:v>
                </c:pt>
                <c:pt idx="39">
                  <c:v>11</c:v>
                </c:pt>
                <c:pt idx="40">
                  <c:v>11</c:v>
                </c:pt>
                <c:pt idx="41">
                  <c:v>11</c:v>
                </c:pt>
                <c:pt idx="42">
                  <c:v>12</c:v>
                </c:pt>
                <c:pt idx="43">
                  <c:v>12</c:v>
                </c:pt>
                <c:pt idx="44">
                  <c:v>12</c:v>
                </c:pt>
                <c:pt idx="45">
                  <c:v>12</c:v>
                </c:pt>
                <c:pt idx="46">
                  <c:v>12</c:v>
                </c:pt>
                <c:pt idx="47">
                  <c:v>12</c:v>
                </c:pt>
                <c:pt idx="48">
                  <c:v>13</c:v>
                </c:pt>
                <c:pt idx="49">
                  <c:v>13</c:v>
                </c:pt>
                <c:pt idx="50">
                  <c:v>13</c:v>
                </c:pt>
                <c:pt idx="51">
                  <c:v>13</c:v>
                </c:pt>
                <c:pt idx="52">
                  <c:v>13</c:v>
                </c:pt>
                <c:pt idx="53">
                  <c:v>13</c:v>
                </c:pt>
                <c:pt idx="54">
                  <c:v>14</c:v>
                </c:pt>
                <c:pt idx="55">
                  <c:v>14</c:v>
                </c:pt>
                <c:pt idx="56">
                  <c:v>14</c:v>
                </c:pt>
                <c:pt idx="57">
                  <c:v>14</c:v>
                </c:pt>
                <c:pt idx="58">
                  <c:v>14</c:v>
                </c:pt>
                <c:pt idx="59">
                  <c:v>14</c:v>
                </c:pt>
                <c:pt idx="60">
                  <c:v>15</c:v>
                </c:pt>
                <c:pt idx="61">
                  <c:v>15</c:v>
                </c:pt>
                <c:pt idx="62">
                  <c:v>15</c:v>
                </c:pt>
                <c:pt idx="63">
                  <c:v>15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916-E84E-9865-78A829FC301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98175760"/>
        <c:axId val="898167856"/>
      </c:scatterChart>
      <c:valAx>
        <c:axId val="898175760"/>
        <c:scaling>
          <c:orientation val="minMax"/>
          <c:max val="64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98167856"/>
        <c:crosses val="autoZero"/>
        <c:crossBetween val="midCat"/>
      </c:valAx>
      <c:valAx>
        <c:axId val="8981678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9817576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StepWiseADC!$N$1</c:f>
              <c:strCache>
                <c:ptCount val="1"/>
                <c:pt idx="0">
                  <c:v>MSB&lt;5:1&gt;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StepWiseADC!$C$2:$C$65</c:f>
              <c:numCache>
                <c:formatCode>General</c:formatCode>
                <c:ptCount val="64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</c:numCache>
            </c:numRef>
          </c:xVal>
          <c:yVal>
            <c:numRef>
              <c:f>StepWiseADC!$N$2:$N$65</c:f>
              <c:numCache>
                <c:formatCode>0</c:formatCode>
                <c:ptCount val="64"/>
                <c:pt idx="0">
                  <c:v>0</c:v>
                </c:pt>
                <c:pt idx="1">
                  <c:v>0</c:v>
                </c:pt>
                <c:pt idx="2">
                  <c:v>1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4</c:v>
                </c:pt>
                <c:pt idx="7">
                  <c:v>5</c:v>
                </c:pt>
                <c:pt idx="8">
                  <c:v>6</c:v>
                </c:pt>
                <c:pt idx="9">
                  <c:v>6</c:v>
                </c:pt>
                <c:pt idx="10">
                  <c:v>7</c:v>
                </c:pt>
                <c:pt idx="11">
                  <c:v>8</c:v>
                </c:pt>
                <c:pt idx="12">
                  <c:v>8</c:v>
                </c:pt>
                <c:pt idx="13">
                  <c:v>9</c:v>
                </c:pt>
                <c:pt idx="14">
                  <c:v>10</c:v>
                </c:pt>
                <c:pt idx="15">
                  <c:v>10</c:v>
                </c:pt>
                <c:pt idx="16">
                  <c:v>11</c:v>
                </c:pt>
                <c:pt idx="17">
                  <c:v>11</c:v>
                </c:pt>
                <c:pt idx="18">
                  <c:v>12</c:v>
                </c:pt>
                <c:pt idx="19">
                  <c:v>12</c:v>
                </c:pt>
                <c:pt idx="20">
                  <c:v>13</c:v>
                </c:pt>
                <c:pt idx="21">
                  <c:v>13</c:v>
                </c:pt>
                <c:pt idx="22">
                  <c:v>14</c:v>
                </c:pt>
                <c:pt idx="23">
                  <c:v>14</c:v>
                </c:pt>
                <c:pt idx="24">
                  <c:v>15</c:v>
                </c:pt>
                <c:pt idx="25">
                  <c:v>15</c:v>
                </c:pt>
                <c:pt idx="26">
                  <c:v>16</c:v>
                </c:pt>
                <c:pt idx="27">
                  <c:v>16</c:v>
                </c:pt>
                <c:pt idx="28">
                  <c:v>17</c:v>
                </c:pt>
                <c:pt idx="29">
                  <c:v>17</c:v>
                </c:pt>
                <c:pt idx="30">
                  <c:v>17</c:v>
                </c:pt>
                <c:pt idx="31">
                  <c:v>18</c:v>
                </c:pt>
                <c:pt idx="32">
                  <c:v>18</c:v>
                </c:pt>
                <c:pt idx="33">
                  <c:v>19</c:v>
                </c:pt>
                <c:pt idx="34">
                  <c:v>19</c:v>
                </c:pt>
                <c:pt idx="35">
                  <c:v>20</c:v>
                </c:pt>
                <c:pt idx="36">
                  <c:v>20</c:v>
                </c:pt>
                <c:pt idx="37">
                  <c:v>21</c:v>
                </c:pt>
                <c:pt idx="38">
                  <c:v>21</c:v>
                </c:pt>
                <c:pt idx="39">
                  <c:v>21</c:v>
                </c:pt>
                <c:pt idx="40">
                  <c:v>22</c:v>
                </c:pt>
                <c:pt idx="41">
                  <c:v>22</c:v>
                </c:pt>
                <c:pt idx="42">
                  <c:v>23</c:v>
                </c:pt>
                <c:pt idx="43">
                  <c:v>23</c:v>
                </c:pt>
                <c:pt idx="44">
                  <c:v>23</c:v>
                </c:pt>
                <c:pt idx="45">
                  <c:v>24</c:v>
                </c:pt>
                <c:pt idx="46">
                  <c:v>24</c:v>
                </c:pt>
                <c:pt idx="47">
                  <c:v>24</c:v>
                </c:pt>
                <c:pt idx="48">
                  <c:v>25</c:v>
                </c:pt>
                <c:pt idx="49">
                  <c:v>25</c:v>
                </c:pt>
                <c:pt idx="50">
                  <c:v>25</c:v>
                </c:pt>
                <c:pt idx="51">
                  <c:v>26</c:v>
                </c:pt>
                <c:pt idx="52">
                  <c:v>26</c:v>
                </c:pt>
                <c:pt idx="53">
                  <c:v>26</c:v>
                </c:pt>
                <c:pt idx="54">
                  <c:v>27</c:v>
                </c:pt>
                <c:pt idx="55">
                  <c:v>27</c:v>
                </c:pt>
                <c:pt idx="56">
                  <c:v>27</c:v>
                </c:pt>
                <c:pt idx="57">
                  <c:v>28</c:v>
                </c:pt>
                <c:pt idx="58">
                  <c:v>28</c:v>
                </c:pt>
                <c:pt idx="59">
                  <c:v>28</c:v>
                </c:pt>
                <c:pt idx="60">
                  <c:v>29</c:v>
                </c:pt>
                <c:pt idx="61">
                  <c:v>29</c:v>
                </c:pt>
                <c:pt idx="62">
                  <c:v>29</c:v>
                </c:pt>
                <c:pt idx="63">
                  <c:v>30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D09-A745-AA5A-C854B7E380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98788720"/>
        <c:axId val="898790352"/>
      </c:scatterChart>
      <c:valAx>
        <c:axId val="898788720"/>
        <c:scaling>
          <c:orientation val="minMax"/>
          <c:max val="64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98790352"/>
        <c:crosses val="autoZero"/>
        <c:crossBetween val="midCat"/>
      </c:valAx>
      <c:valAx>
        <c:axId val="8987903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9878872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StepWiseADC!$H$1</c:f>
              <c:strCache>
                <c:ptCount val="1"/>
                <c:pt idx="0">
                  <c:v>MSB&lt;5:4&gt;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StepWiseADC!$C$2:$C$65</c:f>
              <c:numCache>
                <c:formatCode>General</c:formatCode>
                <c:ptCount val="64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</c:numCache>
            </c:numRef>
          </c:xVal>
          <c:yVal>
            <c:numRef>
              <c:f>StepWiseADC!$H$2:$H$65</c:f>
              <c:numCache>
                <c:formatCode>0</c:formatCode>
                <c:ptCount val="6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2</c:v>
                </c:pt>
                <c:pt idx="33">
                  <c:v>2</c:v>
                </c:pt>
                <c:pt idx="34">
                  <c:v>2</c:v>
                </c:pt>
                <c:pt idx="35">
                  <c:v>2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2</c:v>
                </c:pt>
                <c:pt idx="40">
                  <c:v>2</c:v>
                </c:pt>
                <c:pt idx="41">
                  <c:v>2</c:v>
                </c:pt>
                <c:pt idx="42">
                  <c:v>2</c:v>
                </c:pt>
                <c:pt idx="43">
                  <c:v>2</c:v>
                </c:pt>
                <c:pt idx="44">
                  <c:v>2</c:v>
                </c:pt>
                <c:pt idx="45">
                  <c:v>2</c:v>
                </c:pt>
                <c:pt idx="46">
                  <c:v>2</c:v>
                </c:pt>
                <c:pt idx="47">
                  <c:v>2</c:v>
                </c:pt>
                <c:pt idx="48">
                  <c:v>3</c:v>
                </c:pt>
                <c:pt idx="49">
                  <c:v>3</c:v>
                </c:pt>
                <c:pt idx="50">
                  <c:v>3</c:v>
                </c:pt>
                <c:pt idx="51">
                  <c:v>3</c:v>
                </c:pt>
                <c:pt idx="52">
                  <c:v>3</c:v>
                </c:pt>
                <c:pt idx="53">
                  <c:v>3</c:v>
                </c:pt>
                <c:pt idx="54">
                  <c:v>3</c:v>
                </c:pt>
                <c:pt idx="55">
                  <c:v>3</c:v>
                </c:pt>
                <c:pt idx="56">
                  <c:v>3</c:v>
                </c:pt>
                <c:pt idx="57">
                  <c:v>3</c:v>
                </c:pt>
                <c:pt idx="58">
                  <c:v>3</c:v>
                </c:pt>
                <c:pt idx="59">
                  <c:v>3</c:v>
                </c:pt>
                <c:pt idx="60">
                  <c:v>3</c:v>
                </c:pt>
                <c:pt idx="61">
                  <c:v>3</c:v>
                </c:pt>
                <c:pt idx="62">
                  <c:v>3</c:v>
                </c:pt>
                <c:pt idx="63">
                  <c:v>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DD2-284B-84F1-F8180F3AE2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00817648"/>
        <c:axId val="900819280"/>
      </c:scatterChart>
      <c:valAx>
        <c:axId val="900817648"/>
        <c:scaling>
          <c:orientation val="minMax"/>
          <c:max val="64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00819280"/>
        <c:crosses val="autoZero"/>
        <c:crossBetween val="midCat"/>
      </c:valAx>
      <c:valAx>
        <c:axId val="9008192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0081764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standard"/>
        <c:varyColors val="0"/>
        <c:ser>
          <c:idx val="0"/>
          <c:order val="0"/>
          <c:tx>
            <c:strRef>
              <c:f>ADCClass!$C$1</c:f>
              <c:strCache>
                <c:ptCount val="1"/>
                <c:pt idx="0">
                  <c:v>Latency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  <a:sp3d/>
          </c:spPr>
          <c:invertIfNegative val="0"/>
          <c:dLbls>
            <c:delete val="1"/>
          </c:dLbls>
          <c:cat>
            <c:multiLvlStrRef>
              <c:f>ADCClass!$A$2:$B$7</c:f>
              <c:multiLvlStrCache>
                <c:ptCount val="6"/>
                <c:lvl>
                  <c:pt idx="0">
                    <c:v>Voltage</c:v>
                  </c:pt>
                  <c:pt idx="1">
                    <c:v>Current</c:v>
                  </c:pt>
                  <c:pt idx="2">
                    <c:v>Time</c:v>
                  </c:pt>
                  <c:pt idx="3">
                    <c:v>Voltage</c:v>
                  </c:pt>
                  <c:pt idx="4">
                    <c:v>Current</c:v>
                  </c:pt>
                  <c:pt idx="5">
                    <c:v>Time</c:v>
                  </c:pt>
                </c:lvl>
                <c:lvl>
                  <c:pt idx="0">
                    <c:v>Pulses (2)</c:v>
                  </c:pt>
                  <c:pt idx="1">
                    <c:v> Pulses (3)</c:v>
                  </c:pt>
                  <c:pt idx="2">
                    <c:v>Pulses (1)</c:v>
                  </c:pt>
                  <c:pt idx="3">
                    <c:v>Interim Digits (3)</c:v>
                  </c:pt>
                  <c:pt idx="4">
                    <c:v>Interim Digits (0)</c:v>
                  </c:pt>
                  <c:pt idx="5">
                    <c:v>Interim Digits (0)</c:v>
                  </c:pt>
                </c:lvl>
              </c:multiLvlStrCache>
            </c:multiLvlStrRef>
          </c:cat>
          <c:val>
            <c:numRef>
              <c:f>ADCClass!$C$2:$C$7</c:f>
              <c:numCache>
                <c:formatCode>General</c:formatCode>
                <c:ptCount val="6"/>
                <c:pt idx="0">
                  <c:v>4</c:v>
                </c:pt>
                <c:pt idx="1">
                  <c:v>3</c:v>
                </c:pt>
                <c:pt idx="2">
                  <c:v>4</c:v>
                </c:pt>
                <c:pt idx="3">
                  <c:v>1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shape val="cylinder"/>
          <c:extLst>
            <c:ext xmlns:c16="http://schemas.microsoft.com/office/drawing/2014/chart" uri="{C3380CC4-5D6E-409C-BE32-E72D297353CC}">
              <c16:uniqueId val="{00000000-4DA2-5F44-86A2-1582A2BED3BD}"/>
            </c:ext>
          </c:extLst>
        </c:ser>
        <c:ser>
          <c:idx val="1"/>
          <c:order val="1"/>
          <c:tx>
            <c:strRef>
              <c:f>ADCClass!$D$1</c:f>
              <c:strCache>
                <c:ptCount val="1"/>
                <c:pt idx="0">
                  <c:v>Area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atMod val="103000"/>
                    <a:lumMod val="102000"/>
                    <a:tint val="94000"/>
                  </a:schemeClr>
                </a:gs>
                <a:gs pos="50000">
                  <a:schemeClr val="accent2">
                    <a:satMod val="110000"/>
                    <a:lumMod val="100000"/>
                    <a:shade val="100000"/>
                  </a:schemeClr>
                </a:gs>
                <a:gs pos="100000">
                  <a:schemeClr val="accent2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  <a:sp3d/>
          </c:spPr>
          <c:invertIfNegative val="0"/>
          <c:dLbls>
            <c:delete val="1"/>
          </c:dLbls>
          <c:cat>
            <c:multiLvlStrRef>
              <c:f>ADCClass!$A$2:$B$7</c:f>
              <c:multiLvlStrCache>
                <c:ptCount val="6"/>
                <c:lvl>
                  <c:pt idx="0">
                    <c:v>Voltage</c:v>
                  </c:pt>
                  <c:pt idx="1">
                    <c:v>Current</c:v>
                  </c:pt>
                  <c:pt idx="2">
                    <c:v>Time</c:v>
                  </c:pt>
                  <c:pt idx="3">
                    <c:v>Voltage</c:v>
                  </c:pt>
                  <c:pt idx="4">
                    <c:v>Current</c:v>
                  </c:pt>
                  <c:pt idx="5">
                    <c:v>Time</c:v>
                  </c:pt>
                </c:lvl>
                <c:lvl>
                  <c:pt idx="0">
                    <c:v>Pulses (2)</c:v>
                  </c:pt>
                  <c:pt idx="1">
                    <c:v> Pulses (3)</c:v>
                  </c:pt>
                  <c:pt idx="2">
                    <c:v>Pulses (1)</c:v>
                  </c:pt>
                  <c:pt idx="3">
                    <c:v>Interim Digits (3)</c:v>
                  </c:pt>
                  <c:pt idx="4">
                    <c:v>Interim Digits (0)</c:v>
                  </c:pt>
                  <c:pt idx="5">
                    <c:v>Interim Digits (0)</c:v>
                  </c:pt>
                </c:lvl>
              </c:multiLvlStrCache>
            </c:multiLvlStrRef>
          </c:cat>
          <c:val>
            <c:numRef>
              <c:f>ADCClass!$D$2:$D$7</c:f>
              <c:numCache>
                <c:formatCode>General</c:formatCode>
                <c:ptCount val="6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5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shape val="cylinder"/>
          <c:extLst>
            <c:ext xmlns:c16="http://schemas.microsoft.com/office/drawing/2014/chart" uri="{C3380CC4-5D6E-409C-BE32-E72D297353CC}">
              <c16:uniqueId val="{00000001-4DA2-5F44-86A2-1582A2BED3BD}"/>
            </c:ext>
          </c:extLst>
        </c:ser>
        <c:ser>
          <c:idx val="2"/>
          <c:order val="2"/>
          <c:tx>
            <c:strRef>
              <c:f>ADCClass!$E$1</c:f>
              <c:strCache>
                <c:ptCount val="1"/>
                <c:pt idx="0">
                  <c:v>Power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  <a:effectLst/>
            <a:sp3d/>
          </c:spPr>
          <c:invertIfNegative val="0"/>
          <c:dLbls>
            <c:delete val="1"/>
          </c:dLbls>
          <c:cat>
            <c:multiLvlStrRef>
              <c:f>ADCClass!$A$2:$B$7</c:f>
              <c:multiLvlStrCache>
                <c:ptCount val="6"/>
                <c:lvl>
                  <c:pt idx="0">
                    <c:v>Voltage</c:v>
                  </c:pt>
                  <c:pt idx="1">
                    <c:v>Current</c:v>
                  </c:pt>
                  <c:pt idx="2">
                    <c:v>Time</c:v>
                  </c:pt>
                  <c:pt idx="3">
                    <c:v>Voltage</c:v>
                  </c:pt>
                  <c:pt idx="4">
                    <c:v>Current</c:v>
                  </c:pt>
                  <c:pt idx="5">
                    <c:v>Time</c:v>
                  </c:pt>
                </c:lvl>
                <c:lvl>
                  <c:pt idx="0">
                    <c:v>Pulses (2)</c:v>
                  </c:pt>
                  <c:pt idx="1">
                    <c:v> Pulses (3)</c:v>
                  </c:pt>
                  <c:pt idx="2">
                    <c:v>Pulses (1)</c:v>
                  </c:pt>
                  <c:pt idx="3">
                    <c:v>Interim Digits (3)</c:v>
                  </c:pt>
                  <c:pt idx="4">
                    <c:v>Interim Digits (0)</c:v>
                  </c:pt>
                  <c:pt idx="5">
                    <c:v>Interim Digits (0)</c:v>
                  </c:pt>
                </c:lvl>
              </c:multiLvlStrCache>
            </c:multiLvlStrRef>
          </c:cat>
          <c:val>
            <c:numRef>
              <c:f>ADCClass!$E$2:$E$7</c:f>
              <c:numCache>
                <c:formatCode>General</c:formatCode>
                <c:ptCount val="6"/>
                <c:pt idx="0">
                  <c:v>2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shape val="cylinder"/>
          <c:extLst>
            <c:ext xmlns:c16="http://schemas.microsoft.com/office/drawing/2014/chart" uri="{C3380CC4-5D6E-409C-BE32-E72D297353CC}">
              <c16:uniqueId val="{00000002-4DA2-5F44-86A2-1582A2BED3BD}"/>
            </c:ext>
          </c:extLst>
        </c:ser>
        <c:ser>
          <c:idx val="3"/>
          <c:order val="3"/>
          <c:tx>
            <c:strRef>
              <c:f>ADCClass!$F$1</c:f>
              <c:strCache>
                <c:ptCount val="1"/>
                <c:pt idx="0">
                  <c:v>Energy</c:v>
                </c:pt>
              </c:strCache>
            </c:strRef>
          </c:tx>
          <c:spPr>
            <a:gradFill rotWithShape="1">
              <a:gsLst>
                <a:gs pos="0">
                  <a:schemeClr val="accent4">
                    <a:satMod val="103000"/>
                    <a:lumMod val="102000"/>
                    <a:tint val="94000"/>
                  </a:schemeClr>
                </a:gs>
                <a:gs pos="50000">
                  <a:schemeClr val="accent4">
                    <a:satMod val="110000"/>
                    <a:lumMod val="100000"/>
                    <a:shade val="100000"/>
                  </a:schemeClr>
                </a:gs>
                <a:gs pos="100000">
                  <a:schemeClr val="accent4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  <a:sp3d/>
          </c:spPr>
          <c:invertIfNegative val="0"/>
          <c:dLbls>
            <c:delete val="1"/>
          </c:dLbls>
          <c:cat>
            <c:multiLvlStrRef>
              <c:f>ADCClass!$A$2:$B$7</c:f>
              <c:multiLvlStrCache>
                <c:ptCount val="6"/>
                <c:lvl>
                  <c:pt idx="0">
                    <c:v>Voltage</c:v>
                  </c:pt>
                  <c:pt idx="1">
                    <c:v>Current</c:v>
                  </c:pt>
                  <c:pt idx="2">
                    <c:v>Time</c:v>
                  </c:pt>
                  <c:pt idx="3">
                    <c:v>Voltage</c:v>
                  </c:pt>
                  <c:pt idx="4">
                    <c:v>Current</c:v>
                  </c:pt>
                  <c:pt idx="5">
                    <c:v>Time</c:v>
                  </c:pt>
                </c:lvl>
                <c:lvl>
                  <c:pt idx="0">
                    <c:v>Pulses (2)</c:v>
                  </c:pt>
                  <c:pt idx="1">
                    <c:v> Pulses (3)</c:v>
                  </c:pt>
                  <c:pt idx="2">
                    <c:v>Pulses (1)</c:v>
                  </c:pt>
                  <c:pt idx="3">
                    <c:v>Interim Digits (3)</c:v>
                  </c:pt>
                  <c:pt idx="4">
                    <c:v>Interim Digits (0)</c:v>
                  </c:pt>
                  <c:pt idx="5">
                    <c:v>Interim Digits (0)</c:v>
                  </c:pt>
                </c:lvl>
              </c:multiLvlStrCache>
            </c:multiLvlStrRef>
          </c:cat>
          <c:val>
            <c:numRef>
              <c:f>ADCClass!$F$2:$F$7</c:f>
              <c:numCache>
                <c:formatCode>General</c:formatCode>
                <c:ptCount val="6"/>
                <c:pt idx="0">
                  <c:v>2</c:v>
                </c:pt>
                <c:pt idx="1">
                  <c:v>1</c:v>
                </c:pt>
                <c:pt idx="2">
                  <c:v>3</c:v>
                </c:pt>
                <c:pt idx="3">
                  <c:v>4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shape val="cylinder"/>
          <c:extLst>
            <c:ext xmlns:c16="http://schemas.microsoft.com/office/drawing/2014/chart" uri="{C3380CC4-5D6E-409C-BE32-E72D297353CC}">
              <c16:uniqueId val="{00000003-4DA2-5F44-86A2-1582A2BED3BD}"/>
            </c:ext>
          </c:extLst>
        </c:ser>
        <c:ser>
          <c:idx val="4"/>
          <c:order val="4"/>
          <c:tx>
            <c:strRef>
              <c:f>ADCClass!$G$1</c:f>
              <c:strCache>
                <c:ptCount val="1"/>
                <c:pt idx="0">
                  <c:v>Resolution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  <a:effectLst/>
            <a:sp3d/>
          </c:spPr>
          <c:invertIfNegative val="0"/>
          <c:dLbls>
            <c:delete val="1"/>
          </c:dLbls>
          <c:cat>
            <c:multiLvlStrRef>
              <c:f>ADCClass!$A$2:$B$7</c:f>
              <c:multiLvlStrCache>
                <c:ptCount val="6"/>
                <c:lvl>
                  <c:pt idx="0">
                    <c:v>Voltage</c:v>
                  </c:pt>
                  <c:pt idx="1">
                    <c:v>Current</c:v>
                  </c:pt>
                  <c:pt idx="2">
                    <c:v>Time</c:v>
                  </c:pt>
                  <c:pt idx="3">
                    <c:v>Voltage</c:v>
                  </c:pt>
                  <c:pt idx="4">
                    <c:v>Current</c:v>
                  </c:pt>
                  <c:pt idx="5">
                    <c:v>Time</c:v>
                  </c:pt>
                </c:lvl>
                <c:lvl>
                  <c:pt idx="0">
                    <c:v>Pulses (2)</c:v>
                  </c:pt>
                  <c:pt idx="1">
                    <c:v> Pulses (3)</c:v>
                  </c:pt>
                  <c:pt idx="2">
                    <c:v>Pulses (1)</c:v>
                  </c:pt>
                  <c:pt idx="3">
                    <c:v>Interim Digits (3)</c:v>
                  </c:pt>
                  <c:pt idx="4">
                    <c:v>Interim Digits (0)</c:v>
                  </c:pt>
                  <c:pt idx="5">
                    <c:v>Interim Digits (0)</c:v>
                  </c:pt>
                </c:lvl>
              </c:multiLvlStrCache>
            </c:multiLvlStrRef>
          </c:cat>
          <c:val>
            <c:numRef>
              <c:f>ADCClass!$G$2:$G$7</c:f>
              <c:numCache>
                <c:formatCode>General</c:formatCode>
                <c:ptCount val="6"/>
                <c:pt idx="0">
                  <c:v>2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shape val="cylinder"/>
          <c:extLst>
            <c:ext xmlns:c16="http://schemas.microsoft.com/office/drawing/2014/chart" uri="{C3380CC4-5D6E-409C-BE32-E72D297353CC}">
              <c16:uniqueId val="{00000004-4DA2-5F44-86A2-1582A2BED3BD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500"/>
        <c:gapDepth val="500"/>
        <c:shape val="box"/>
        <c:axId val="2052958512"/>
        <c:axId val="2053052288"/>
        <c:axId val="2091006880"/>
      </c:bar3DChart>
      <c:catAx>
        <c:axId val="20529585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2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53052288"/>
        <c:crosses val="autoZero"/>
        <c:auto val="1"/>
        <c:lblAlgn val="ctr"/>
        <c:lblOffset val="100"/>
        <c:noMultiLvlLbl val="0"/>
      </c:catAx>
      <c:valAx>
        <c:axId val="20530522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52958512"/>
        <c:crosses val="autoZero"/>
        <c:crossBetween val="between"/>
        <c:majorUnit val="1"/>
      </c:valAx>
      <c:serAx>
        <c:axId val="2091006880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2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53052288"/>
        <c:crosses val="autoZero"/>
      </c:ser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0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VBL and Vx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OnlyN!$C$1</c:f>
              <c:strCache>
                <c:ptCount val="1"/>
                <c:pt idx="0">
                  <c:v>0_vbl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OnlyN!$A$2:$A$66</c:f>
              <c:numCache>
                <c:formatCode>General</c:formatCode>
                <c:ptCount val="65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</c:numCache>
            </c:numRef>
          </c:cat>
          <c:val>
            <c:numRef>
              <c:f>OnlyN!$C$2:$C$66</c:f>
              <c:numCache>
                <c:formatCode>0.000</c:formatCode>
                <c:ptCount val="65"/>
                <c:pt idx="0">
                  <c:v>0.433531</c:v>
                </c:pt>
                <c:pt idx="1">
                  <c:v>0.43452200000000002</c:v>
                </c:pt>
                <c:pt idx="2">
                  <c:v>0.43541400000000002</c:v>
                </c:pt>
                <c:pt idx="3">
                  <c:v>0.43623099999999998</c:v>
                </c:pt>
                <c:pt idx="4">
                  <c:v>0.43698500000000001</c:v>
                </c:pt>
                <c:pt idx="5">
                  <c:v>0.43769000000000002</c:v>
                </c:pt>
                <c:pt idx="6">
                  <c:v>0.43835000000000002</c:v>
                </c:pt>
                <c:pt idx="7">
                  <c:v>0.43897799999999998</c:v>
                </c:pt>
                <c:pt idx="8">
                  <c:v>0.43957099999999999</c:v>
                </c:pt>
                <c:pt idx="9">
                  <c:v>0.440139</c:v>
                </c:pt>
                <c:pt idx="10">
                  <c:v>0.44068400000000002</c:v>
                </c:pt>
                <c:pt idx="11">
                  <c:v>0.44120500000000001</c:v>
                </c:pt>
                <c:pt idx="12">
                  <c:v>0.44170900000000002</c:v>
                </c:pt>
                <c:pt idx="13">
                  <c:v>0.44219599999999998</c:v>
                </c:pt>
                <c:pt idx="14">
                  <c:v>0.442666</c:v>
                </c:pt>
                <c:pt idx="15">
                  <c:v>0.44312400000000002</c:v>
                </c:pt>
                <c:pt idx="16">
                  <c:v>0.44356699999999999</c:v>
                </c:pt>
                <c:pt idx="17">
                  <c:v>0.443998</c:v>
                </c:pt>
                <c:pt idx="18">
                  <c:v>0.44441799999999998</c:v>
                </c:pt>
                <c:pt idx="19">
                  <c:v>0.44483</c:v>
                </c:pt>
                <c:pt idx="20">
                  <c:v>0.44522899999999999</c:v>
                </c:pt>
                <c:pt idx="21">
                  <c:v>0.44562200000000002</c:v>
                </c:pt>
                <c:pt idx="22">
                  <c:v>0.44600499999999998</c:v>
                </c:pt>
                <c:pt idx="23">
                  <c:v>0.446382</c:v>
                </c:pt>
                <c:pt idx="24">
                  <c:v>0.44675100000000001</c:v>
                </c:pt>
                <c:pt idx="25">
                  <c:v>0.44711400000000001</c:v>
                </c:pt>
                <c:pt idx="26">
                  <c:v>0.44746999999999998</c:v>
                </c:pt>
                <c:pt idx="27">
                  <c:v>0.44782</c:v>
                </c:pt>
                <c:pt idx="28">
                  <c:v>0.44816499999999998</c:v>
                </c:pt>
                <c:pt idx="29">
                  <c:v>0.44850499999999999</c:v>
                </c:pt>
                <c:pt idx="30">
                  <c:v>0.44883699999999999</c:v>
                </c:pt>
                <c:pt idx="31">
                  <c:v>0.44916800000000001</c:v>
                </c:pt>
                <c:pt idx="32">
                  <c:v>0.449492</c:v>
                </c:pt>
                <c:pt idx="33">
                  <c:v>0.44981300000000002</c:v>
                </c:pt>
                <c:pt idx="34">
                  <c:v>0.450129</c:v>
                </c:pt>
                <c:pt idx="35">
                  <c:v>0.45044200000000001</c:v>
                </c:pt>
                <c:pt idx="36">
                  <c:v>0.45074900000000001</c:v>
                </c:pt>
                <c:pt idx="37">
                  <c:v>0.45105499999999998</c:v>
                </c:pt>
                <c:pt idx="38">
                  <c:v>0.45135700000000001</c:v>
                </c:pt>
                <c:pt idx="39">
                  <c:v>0.45165699999999998</c:v>
                </c:pt>
                <c:pt idx="40">
                  <c:v>0.45195000000000002</c:v>
                </c:pt>
                <c:pt idx="41">
                  <c:v>0.45224399999999998</c:v>
                </c:pt>
                <c:pt idx="42">
                  <c:v>0.45253300000000002</c:v>
                </c:pt>
                <c:pt idx="43">
                  <c:v>0.45282099999999997</c:v>
                </c:pt>
                <c:pt idx="44">
                  <c:v>0.45310499999999998</c:v>
                </c:pt>
                <c:pt idx="45">
                  <c:v>0.45338600000000001</c:v>
                </c:pt>
                <c:pt idx="46">
                  <c:v>0.45366699999999999</c:v>
                </c:pt>
                <c:pt idx="47">
                  <c:v>0.45394200000000001</c:v>
                </c:pt>
                <c:pt idx="48">
                  <c:v>0.45421899999999998</c:v>
                </c:pt>
                <c:pt idx="49">
                  <c:v>0.45448899999999998</c:v>
                </c:pt>
                <c:pt idx="50">
                  <c:v>0.45476</c:v>
                </c:pt>
                <c:pt idx="51">
                  <c:v>0.45502900000000002</c:v>
                </c:pt>
                <c:pt idx="52">
                  <c:v>0.45529399999999998</c:v>
                </c:pt>
                <c:pt idx="53">
                  <c:v>0.45555600000000002</c:v>
                </c:pt>
                <c:pt idx="54">
                  <c:v>0.45581899999999997</c:v>
                </c:pt>
                <c:pt idx="55">
                  <c:v>0.45607999999999999</c:v>
                </c:pt>
                <c:pt idx="56">
                  <c:v>0.45633899999999999</c:v>
                </c:pt>
                <c:pt idx="57">
                  <c:v>0.45659499999999997</c:v>
                </c:pt>
                <c:pt idx="58">
                  <c:v>0.45684999999999998</c:v>
                </c:pt>
                <c:pt idx="59">
                  <c:v>0.45710600000000001</c:v>
                </c:pt>
                <c:pt idx="60">
                  <c:v>0.45735700000000001</c:v>
                </c:pt>
                <c:pt idx="61">
                  <c:v>0.45760699999999999</c:v>
                </c:pt>
                <c:pt idx="62">
                  <c:v>0.45785599999999999</c:v>
                </c:pt>
                <c:pt idx="63">
                  <c:v>0.45810400000000001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71F-3044-AF60-205BF0C55D96}"/>
            </c:ext>
          </c:extLst>
        </c:ser>
        <c:ser>
          <c:idx val="1"/>
          <c:order val="1"/>
          <c:tx>
            <c:strRef>
              <c:f>OnlyN!$G$1</c:f>
              <c:strCache>
                <c:ptCount val="1"/>
                <c:pt idx="0">
                  <c:v>1_Vx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OnlyN!$A$2:$A$66</c:f>
              <c:numCache>
                <c:formatCode>General</c:formatCode>
                <c:ptCount val="65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</c:numCache>
            </c:numRef>
          </c:cat>
          <c:val>
            <c:numRef>
              <c:f>OnlyN!$G$2:$G$66</c:f>
              <c:numCache>
                <c:formatCode>0.000</c:formatCode>
                <c:ptCount val="65"/>
                <c:pt idx="0">
                  <c:v>0.394536</c:v>
                </c:pt>
                <c:pt idx="1">
                  <c:v>0.40622999999999998</c:v>
                </c:pt>
                <c:pt idx="2">
                  <c:v>0.416906</c:v>
                </c:pt>
                <c:pt idx="3">
                  <c:v>0.42677199999999998</c:v>
                </c:pt>
                <c:pt idx="4">
                  <c:v>0.43598199999999998</c:v>
                </c:pt>
                <c:pt idx="5">
                  <c:v>0.44463799999999998</c:v>
                </c:pt>
                <c:pt idx="6">
                  <c:v>0.45283000000000001</c:v>
                </c:pt>
                <c:pt idx="7">
                  <c:v>0.460617</c:v>
                </c:pt>
                <c:pt idx="8">
                  <c:v>0.468055</c:v>
                </c:pt>
                <c:pt idx="9">
                  <c:v>0.47517999999999999</c:v>
                </c:pt>
                <c:pt idx="10">
                  <c:v>0.48203000000000001</c:v>
                </c:pt>
                <c:pt idx="11">
                  <c:v>0.48863499999999999</c:v>
                </c:pt>
                <c:pt idx="12">
                  <c:v>0.49501600000000001</c:v>
                </c:pt>
                <c:pt idx="13">
                  <c:v>0.50119400000000003</c:v>
                </c:pt>
                <c:pt idx="14">
                  <c:v>0.507189</c:v>
                </c:pt>
                <c:pt idx="15">
                  <c:v>0.51301200000000002</c:v>
                </c:pt>
                <c:pt idx="16">
                  <c:v>0.51868000000000003</c:v>
                </c:pt>
                <c:pt idx="17">
                  <c:v>0.52420699999999998</c:v>
                </c:pt>
                <c:pt idx="18">
                  <c:v>0.52959900000000004</c:v>
                </c:pt>
                <c:pt idx="19">
                  <c:v>0.53486400000000001</c:v>
                </c:pt>
                <c:pt idx="20">
                  <c:v>0.54001699999999997</c:v>
                </c:pt>
                <c:pt idx="21">
                  <c:v>0.54505899999999996</c:v>
                </c:pt>
                <c:pt idx="22">
                  <c:v>0.55000000000000004</c:v>
                </c:pt>
                <c:pt idx="23">
                  <c:v>0.55484299999999998</c:v>
                </c:pt>
                <c:pt idx="24">
                  <c:v>0.55959899999999996</c:v>
                </c:pt>
                <c:pt idx="25">
                  <c:v>0.56426799999999999</c:v>
                </c:pt>
                <c:pt idx="26">
                  <c:v>0.56885699999999995</c:v>
                </c:pt>
                <c:pt idx="27">
                  <c:v>0.57336600000000004</c:v>
                </c:pt>
                <c:pt idx="28">
                  <c:v>0.57780600000000004</c:v>
                </c:pt>
                <c:pt idx="29">
                  <c:v>0.58217399999999997</c:v>
                </c:pt>
                <c:pt idx="30">
                  <c:v>0.58648199999999995</c:v>
                </c:pt>
                <c:pt idx="31">
                  <c:v>0.59071799999999997</c:v>
                </c:pt>
                <c:pt idx="32">
                  <c:v>0.59489800000000004</c:v>
                </c:pt>
                <c:pt idx="33">
                  <c:v>0.59902100000000003</c:v>
                </c:pt>
                <c:pt idx="34">
                  <c:v>0.60309000000000001</c:v>
                </c:pt>
                <c:pt idx="35">
                  <c:v>0.607101</c:v>
                </c:pt>
                <c:pt idx="36">
                  <c:v>0.611066</c:v>
                </c:pt>
                <c:pt idx="37">
                  <c:v>0.614977</c:v>
                </c:pt>
                <c:pt idx="38">
                  <c:v>0.61884600000000001</c:v>
                </c:pt>
                <c:pt idx="39">
                  <c:v>0.622664</c:v>
                </c:pt>
                <c:pt idx="40">
                  <c:v>0.626444</c:v>
                </c:pt>
                <c:pt idx="41">
                  <c:v>0.63017699999999999</c:v>
                </c:pt>
                <c:pt idx="42">
                  <c:v>0.63387099999999996</c:v>
                </c:pt>
                <c:pt idx="43">
                  <c:v>0.63751899999999995</c:v>
                </c:pt>
                <c:pt idx="44">
                  <c:v>0.64113799999999999</c:v>
                </c:pt>
                <c:pt idx="45">
                  <c:v>0.64471500000000004</c:v>
                </c:pt>
                <c:pt idx="46">
                  <c:v>0.64825100000000002</c:v>
                </c:pt>
                <c:pt idx="47">
                  <c:v>0.65176199999999995</c:v>
                </c:pt>
                <c:pt idx="48">
                  <c:v>0.65522999999999998</c:v>
                </c:pt>
                <c:pt idx="49">
                  <c:v>0.65867399999999998</c:v>
                </c:pt>
                <c:pt idx="50">
                  <c:v>0.66207400000000005</c:v>
                </c:pt>
                <c:pt idx="51">
                  <c:v>0.66544800000000004</c:v>
                </c:pt>
                <c:pt idx="52">
                  <c:v>0.668794</c:v>
                </c:pt>
                <c:pt idx="53">
                  <c:v>0.67211500000000002</c:v>
                </c:pt>
                <c:pt idx="54">
                  <c:v>0.67539800000000005</c:v>
                </c:pt>
                <c:pt idx="55">
                  <c:v>0.67865200000000003</c:v>
                </c:pt>
                <c:pt idx="56">
                  <c:v>0.68187900000000001</c:v>
                </c:pt>
                <c:pt idx="57">
                  <c:v>0.685083</c:v>
                </c:pt>
                <c:pt idx="58">
                  <c:v>0.68825999999999998</c:v>
                </c:pt>
                <c:pt idx="59">
                  <c:v>0.69140100000000004</c:v>
                </c:pt>
                <c:pt idx="60">
                  <c:v>0.69452800000000003</c:v>
                </c:pt>
                <c:pt idx="61">
                  <c:v>0.69762900000000005</c:v>
                </c:pt>
                <c:pt idx="62">
                  <c:v>0.70070200000000005</c:v>
                </c:pt>
                <c:pt idx="63">
                  <c:v>0.70374800000000004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71F-3044-AF60-205BF0C55D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84920528"/>
        <c:axId val="1484922160"/>
      </c:lineChart>
      <c:catAx>
        <c:axId val="14849205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84922160"/>
        <c:crosses val="autoZero"/>
        <c:auto val="1"/>
        <c:lblAlgn val="ctr"/>
        <c:lblOffset val="100"/>
        <c:noMultiLvlLbl val="0"/>
      </c:catAx>
      <c:valAx>
        <c:axId val="14849221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8492052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OnlyN!$E$1</c:f>
              <c:strCache>
                <c:ptCount val="1"/>
                <c:pt idx="0">
                  <c:v>0_Ibl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OnlyN!$A$2:$A$65</c:f>
              <c:numCache>
                <c:formatCode>General</c:formatCode>
                <c:ptCount val="64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</c:numCache>
            </c:numRef>
          </c:xVal>
          <c:yVal>
            <c:numRef>
              <c:f>OnlyN!$E$2:$E$65</c:f>
              <c:numCache>
                <c:formatCode>0.0000000</c:formatCode>
                <c:ptCount val="64"/>
                <c:pt idx="0">
                  <c:v>-7.4543199999999995E-5</c:v>
                </c:pt>
                <c:pt idx="1">
                  <c:v>-8.5503700000000006E-5</c:v>
                </c:pt>
                <c:pt idx="2">
                  <c:v>-9.6348799999999995E-5</c:v>
                </c:pt>
                <c:pt idx="3">
                  <c:v>-1.07086E-4</c:v>
                </c:pt>
                <c:pt idx="4">
                  <c:v>-1.17725E-4</c:v>
                </c:pt>
                <c:pt idx="5">
                  <c:v>-1.2826600000000001E-4</c:v>
                </c:pt>
                <c:pt idx="6">
                  <c:v>-1.3872299999999999E-4</c:v>
                </c:pt>
                <c:pt idx="7">
                  <c:v>-1.49092E-4</c:v>
                </c:pt>
                <c:pt idx="8">
                  <c:v>-1.5938399999999999E-4</c:v>
                </c:pt>
                <c:pt idx="9">
                  <c:v>-1.6959500000000001E-4</c:v>
                </c:pt>
                <c:pt idx="10">
                  <c:v>-1.79731E-4</c:v>
                </c:pt>
                <c:pt idx="11">
                  <c:v>-1.8979899999999999E-4</c:v>
                </c:pt>
                <c:pt idx="12">
                  <c:v>-1.9979500000000001E-4</c:v>
                </c:pt>
                <c:pt idx="13">
                  <c:v>-2.0972499999999999E-4</c:v>
                </c:pt>
                <c:pt idx="14">
                  <c:v>-2.1958599999999999E-4</c:v>
                </c:pt>
                <c:pt idx="15">
                  <c:v>-2.2938200000000001E-4</c:v>
                </c:pt>
                <c:pt idx="16">
                  <c:v>-2.39118E-4</c:v>
                </c:pt>
                <c:pt idx="17">
                  <c:v>-2.4879600000000002E-4</c:v>
                </c:pt>
                <c:pt idx="18">
                  <c:v>-2.5841200000000002E-4</c:v>
                </c:pt>
                <c:pt idx="19">
                  <c:v>-2.6796600000000002E-4</c:v>
                </c:pt>
                <c:pt idx="20">
                  <c:v>-2.7746800000000001E-4</c:v>
                </c:pt>
                <c:pt idx="21">
                  <c:v>-2.8690900000000001E-4</c:v>
                </c:pt>
                <c:pt idx="22">
                  <c:v>-2.9629599999999998E-4</c:v>
                </c:pt>
                <c:pt idx="23">
                  <c:v>-3.0562599999999998E-4</c:v>
                </c:pt>
                <c:pt idx="24">
                  <c:v>-3.1491199999999998E-4</c:v>
                </c:pt>
                <c:pt idx="25">
                  <c:v>-3.2413899999999998E-4</c:v>
                </c:pt>
                <c:pt idx="26">
                  <c:v>-3.3331600000000001E-4</c:v>
                </c:pt>
                <c:pt idx="27">
                  <c:v>-3.42429E-4</c:v>
                </c:pt>
                <c:pt idx="28">
                  <c:v>-3.5150900000000001E-4</c:v>
                </c:pt>
                <c:pt idx="29">
                  <c:v>-3.60529E-4</c:v>
                </c:pt>
                <c:pt idx="30">
                  <c:v>-3.6950900000000002E-4</c:v>
                </c:pt>
                <c:pt idx="31">
                  <c:v>-3.78425E-4</c:v>
                </c:pt>
                <c:pt idx="32">
                  <c:v>-3.8729900000000002E-4</c:v>
                </c:pt>
                <c:pt idx="33">
                  <c:v>-3.9612700000000002E-4</c:v>
                </c:pt>
                <c:pt idx="34">
                  <c:v>-4.0491000000000002E-4</c:v>
                </c:pt>
                <c:pt idx="35">
                  <c:v>-4.1363800000000003E-4</c:v>
                </c:pt>
                <c:pt idx="36">
                  <c:v>-4.2232000000000001E-4</c:v>
                </c:pt>
                <c:pt idx="37">
                  <c:v>-4.3095299999999998E-4</c:v>
                </c:pt>
                <c:pt idx="38">
                  <c:v>-4.3955600000000002E-4</c:v>
                </c:pt>
                <c:pt idx="39">
                  <c:v>-4.48097E-4</c:v>
                </c:pt>
                <c:pt idx="40">
                  <c:v>-4.5659699999999999E-4</c:v>
                </c:pt>
                <c:pt idx="41">
                  <c:v>-4.6505800000000002E-4</c:v>
                </c:pt>
                <c:pt idx="42">
                  <c:v>-4.7346999999999998E-4</c:v>
                </c:pt>
                <c:pt idx="43">
                  <c:v>-4.81817E-4</c:v>
                </c:pt>
                <c:pt idx="44">
                  <c:v>-4.9015899999999999E-4</c:v>
                </c:pt>
                <c:pt idx="45">
                  <c:v>-4.9843399999999996E-4</c:v>
                </c:pt>
                <c:pt idx="46">
                  <c:v>-5.0665300000000003E-4</c:v>
                </c:pt>
                <c:pt idx="47">
                  <c:v>-5.1486200000000005E-4</c:v>
                </c:pt>
                <c:pt idx="48">
                  <c:v>-5.2300299999999997E-4</c:v>
                </c:pt>
                <c:pt idx="49">
                  <c:v>-5.3112000000000005E-4</c:v>
                </c:pt>
                <c:pt idx="50">
                  <c:v>-5.3916100000000002E-4</c:v>
                </c:pt>
                <c:pt idx="51">
                  <c:v>-5.4718300000000002E-4</c:v>
                </c:pt>
                <c:pt idx="52">
                  <c:v>-5.5516199999999999E-4</c:v>
                </c:pt>
                <c:pt idx="53">
                  <c:v>-5.6312500000000004E-4</c:v>
                </c:pt>
                <c:pt idx="54">
                  <c:v>-5.7101600000000004E-4</c:v>
                </c:pt>
                <c:pt idx="55">
                  <c:v>-5.7886600000000004E-4</c:v>
                </c:pt>
                <c:pt idx="56">
                  <c:v>-5.86672E-4</c:v>
                </c:pt>
                <c:pt idx="57">
                  <c:v>-5.9445400000000001E-4</c:v>
                </c:pt>
                <c:pt idx="58">
                  <c:v>-6.02193E-4</c:v>
                </c:pt>
                <c:pt idx="59">
                  <c:v>-6.0986099999999995E-4</c:v>
                </c:pt>
                <c:pt idx="60">
                  <c:v>-6.1752400000000005E-4</c:v>
                </c:pt>
                <c:pt idx="61">
                  <c:v>-6.2514099999999996E-4</c:v>
                </c:pt>
                <c:pt idx="62">
                  <c:v>-6.3271200000000001E-4</c:v>
                </c:pt>
                <c:pt idx="63">
                  <c:v>-6.4023499999999996E-4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9C9-4F40-8779-52F4DC46069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67296864"/>
        <c:axId val="1467134080"/>
      </c:scatterChart>
      <c:valAx>
        <c:axId val="146729686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67134080"/>
        <c:crosses val="autoZero"/>
        <c:crossBetween val="midCat"/>
      </c:valAx>
      <c:valAx>
        <c:axId val="14671340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0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6729686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cap="none" spc="20" baseline="0">
              <a:solidFill>
                <a:schemeClr val="tx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OnlyN!$D$1</c:f>
              <c:strCache>
                <c:ptCount val="1"/>
                <c:pt idx="0">
                  <c:v>0_Vbl_diff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lumMod val="110000"/>
                    <a:satMod val="105000"/>
                    <a:tint val="67000"/>
                  </a:schemeClr>
                </a:gs>
                <a:gs pos="50000">
                  <a:schemeClr val="accent1">
                    <a:lumMod val="105000"/>
                    <a:satMod val="103000"/>
                    <a:tint val="73000"/>
                  </a:schemeClr>
                </a:gs>
                <a:gs pos="100000">
                  <a:schemeClr val="accent1"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1">
                  <a:shade val="95000"/>
                </a:schemeClr>
              </a:solidFill>
              <a:round/>
            </a:ln>
            <a:effectLst/>
          </c:spPr>
          <c:invertIfNegative val="0"/>
          <c:cat>
            <c:numRef>
              <c:f>OnlyN!$A$2:$A$65</c:f>
              <c:numCache>
                <c:formatCode>General</c:formatCode>
                <c:ptCount val="64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</c:numCache>
            </c:numRef>
          </c:cat>
          <c:val>
            <c:numRef>
              <c:f>OnlyN!$D$2:$D$65</c:f>
              <c:numCache>
                <c:formatCode>0.0000</c:formatCode>
                <c:ptCount val="64"/>
                <c:pt idx="0" formatCode="0.000">
                  <c:v>0</c:v>
                </c:pt>
                <c:pt idx="1">
                  <c:v>9.9100000000001964E-4</c:v>
                </c:pt>
                <c:pt idx="2">
                  <c:v>8.920000000000039E-4</c:v>
                </c:pt>
                <c:pt idx="3">
                  <c:v>8.1699999999995665E-4</c:v>
                </c:pt>
                <c:pt idx="4">
                  <c:v>7.5400000000003242E-4</c:v>
                </c:pt>
                <c:pt idx="5">
                  <c:v>7.0500000000001117E-4</c:v>
                </c:pt>
                <c:pt idx="6">
                  <c:v>6.5999999999999392E-4</c:v>
                </c:pt>
                <c:pt idx="7">
                  <c:v>6.2799999999996192E-4</c:v>
                </c:pt>
                <c:pt idx="8">
                  <c:v>5.9300000000001019E-4</c:v>
                </c:pt>
                <c:pt idx="9">
                  <c:v>5.6800000000001294E-4</c:v>
                </c:pt>
                <c:pt idx="10">
                  <c:v>5.4500000000001769E-4</c:v>
                </c:pt>
                <c:pt idx="11">
                  <c:v>5.2099999999999369E-4</c:v>
                </c:pt>
                <c:pt idx="12">
                  <c:v>5.0400000000000444E-4</c:v>
                </c:pt>
                <c:pt idx="13">
                  <c:v>4.8699999999995969E-4</c:v>
                </c:pt>
                <c:pt idx="14">
                  <c:v>4.7000000000002595E-4</c:v>
                </c:pt>
                <c:pt idx="15">
                  <c:v>4.5800000000001395E-4</c:v>
                </c:pt>
                <c:pt idx="16">
                  <c:v>4.4299999999997119E-4</c:v>
                </c:pt>
                <c:pt idx="17">
                  <c:v>4.310000000000147E-4</c:v>
                </c:pt>
                <c:pt idx="18">
                  <c:v>4.1999999999997595E-4</c:v>
                </c:pt>
                <c:pt idx="19">
                  <c:v>4.1200000000002346E-4</c:v>
                </c:pt>
                <c:pt idx="20">
                  <c:v>3.989999999999827E-4</c:v>
                </c:pt>
                <c:pt idx="21">
                  <c:v>3.9300000000003221E-4</c:v>
                </c:pt>
                <c:pt idx="22">
                  <c:v>3.829999999999667E-4</c:v>
                </c:pt>
                <c:pt idx="23">
                  <c:v>3.7700000000001621E-4</c:v>
                </c:pt>
                <c:pt idx="24">
                  <c:v>3.6900000000000821E-4</c:v>
                </c:pt>
                <c:pt idx="25">
                  <c:v>3.6300000000000221E-4</c:v>
                </c:pt>
                <c:pt idx="26">
                  <c:v>3.5599999999996745E-4</c:v>
                </c:pt>
                <c:pt idx="27">
                  <c:v>3.5000000000001696E-4</c:v>
                </c:pt>
                <c:pt idx="28">
                  <c:v>3.4499999999998421E-4</c:v>
                </c:pt>
                <c:pt idx="29">
                  <c:v>3.4000000000000696E-4</c:v>
                </c:pt>
                <c:pt idx="30">
                  <c:v>3.3199999999999896E-4</c:v>
                </c:pt>
                <c:pt idx="31">
                  <c:v>3.3100000000002572E-4</c:v>
                </c:pt>
                <c:pt idx="32">
                  <c:v>3.2399999999999096E-4</c:v>
                </c:pt>
                <c:pt idx="33">
                  <c:v>3.2100000000001572E-4</c:v>
                </c:pt>
                <c:pt idx="34">
                  <c:v>3.1599999999998296E-4</c:v>
                </c:pt>
                <c:pt idx="35">
                  <c:v>3.1300000000000772E-4</c:v>
                </c:pt>
                <c:pt idx="36">
                  <c:v>3.0700000000000172E-4</c:v>
                </c:pt>
                <c:pt idx="37">
                  <c:v>3.0599999999997296E-4</c:v>
                </c:pt>
                <c:pt idx="38">
                  <c:v>3.0200000000002447E-4</c:v>
                </c:pt>
                <c:pt idx="39">
                  <c:v>2.9999999999996696E-4</c:v>
                </c:pt>
                <c:pt idx="40">
                  <c:v>2.9300000000004323E-4</c:v>
                </c:pt>
                <c:pt idx="41">
                  <c:v>2.9399999999996096E-4</c:v>
                </c:pt>
                <c:pt idx="42">
                  <c:v>2.8900000000003923E-4</c:v>
                </c:pt>
                <c:pt idx="43">
                  <c:v>2.8799999999995496E-4</c:v>
                </c:pt>
                <c:pt idx="44">
                  <c:v>2.8400000000000647E-4</c:v>
                </c:pt>
                <c:pt idx="45">
                  <c:v>2.8100000000003122E-4</c:v>
                </c:pt>
                <c:pt idx="46">
                  <c:v>2.8099999999997571E-4</c:v>
                </c:pt>
                <c:pt idx="47">
                  <c:v>2.7500000000002522E-4</c:v>
                </c:pt>
                <c:pt idx="48">
                  <c:v>2.7699999999997171E-4</c:v>
                </c:pt>
                <c:pt idx="49">
                  <c:v>2.6999999999999247E-4</c:v>
                </c:pt>
                <c:pt idx="50">
                  <c:v>2.7100000000002122E-4</c:v>
                </c:pt>
                <c:pt idx="51">
                  <c:v>2.6900000000001922E-4</c:v>
                </c:pt>
                <c:pt idx="52">
                  <c:v>2.6499999999995971E-4</c:v>
                </c:pt>
                <c:pt idx="53">
                  <c:v>2.6200000000003998E-4</c:v>
                </c:pt>
                <c:pt idx="54">
                  <c:v>2.6299999999995771E-4</c:v>
                </c:pt>
                <c:pt idx="55">
                  <c:v>2.6100000000001122E-4</c:v>
                </c:pt>
                <c:pt idx="56">
                  <c:v>2.5900000000000922E-4</c:v>
                </c:pt>
                <c:pt idx="57">
                  <c:v>2.5599999999997847E-4</c:v>
                </c:pt>
                <c:pt idx="58">
                  <c:v>2.5500000000000522E-4</c:v>
                </c:pt>
                <c:pt idx="59">
                  <c:v>2.5600000000003398E-4</c:v>
                </c:pt>
                <c:pt idx="60">
                  <c:v>2.5100000000000122E-4</c:v>
                </c:pt>
                <c:pt idx="61">
                  <c:v>2.4999999999997247E-4</c:v>
                </c:pt>
                <c:pt idx="62">
                  <c:v>2.4899999999999922E-4</c:v>
                </c:pt>
                <c:pt idx="63">
                  <c:v>2.4800000000002598E-4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B99-2E44-9AE5-80BC359FC49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1423065311"/>
        <c:axId val="1396243423"/>
      </c:barChart>
      <c:catAx>
        <c:axId val="142306531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96243423"/>
        <c:crosses val="autoZero"/>
        <c:auto val="1"/>
        <c:lblAlgn val="ctr"/>
        <c:lblOffset val="100"/>
        <c:tickMarkSkip val="10"/>
        <c:noMultiLvlLbl val="0"/>
      </c:catAx>
      <c:valAx>
        <c:axId val="139624342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23065311"/>
        <c:crosses val="autoZero"/>
        <c:crossBetween val="between"/>
        <c:minorUnit val="4.0000000000000017E-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cap="none" spc="20" baseline="0">
              <a:solidFill>
                <a:schemeClr val="tx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OnlyN!$H$1</c:f>
              <c:strCache>
                <c:ptCount val="1"/>
                <c:pt idx="0">
                  <c:v>1_Vx_diff2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lumMod val="110000"/>
                    <a:satMod val="105000"/>
                    <a:tint val="67000"/>
                  </a:schemeClr>
                </a:gs>
                <a:gs pos="50000">
                  <a:schemeClr val="accent1">
                    <a:lumMod val="105000"/>
                    <a:satMod val="103000"/>
                    <a:tint val="73000"/>
                  </a:schemeClr>
                </a:gs>
                <a:gs pos="100000">
                  <a:schemeClr val="accent1"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1">
                  <a:shade val="95000"/>
                </a:schemeClr>
              </a:solidFill>
              <a:round/>
            </a:ln>
            <a:effectLst/>
          </c:spPr>
          <c:invertIfNegative val="0"/>
          <c:cat>
            <c:numRef>
              <c:f>OnlyN!$A$2:$A$65</c:f>
              <c:numCache>
                <c:formatCode>General</c:formatCode>
                <c:ptCount val="64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</c:numCache>
            </c:numRef>
          </c:cat>
          <c:val>
            <c:numRef>
              <c:f>OnlyN!$H$2:$H$65</c:f>
              <c:numCache>
                <c:formatCode>0.000</c:formatCode>
                <c:ptCount val="64"/>
                <c:pt idx="0">
                  <c:v>0</c:v>
                </c:pt>
                <c:pt idx="1">
                  <c:v>1.1693999999999982E-2</c:v>
                </c:pt>
                <c:pt idx="2">
                  <c:v>1.0676000000000019E-2</c:v>
                </c:pt>
                <c:pt idx="3">
                  <c:v>9.8659999999999859E-3</c:v>
                </c:pt>
                <c:pt idx="4">
                  <c:v>9.209999999999996E-3</c:v>
                </c:pt>
                <c:pt idx="5">
                  <c:v>8.655999999999997E-3</c:v>
                </c:pt>
                <c:pt idx="6">
                  <c:v>8.1920000000000326E-3</c:v>
                </c:pt>
                <c:pt idx="7">
                  <c:v>7.7869999999999884E-3</c:v>
                </c:pt>
                <c:pt idx="8">
                  <c:v>7.4380000000000002E-3</c:v>
                </c:pt>
                <c:pt idx="9">
                  <c:v>7.1249999999999925E-3</c:v>
                </c:pt>
                <c:pt idx="10">
                  <c:v>6.8500000000000227E-3</c:v>
                </c:pt>
                <c:pt idx="11">
                  <c:v>6.604999999999972E-3</c:v>
                </c:pt>
                <c:pt idx="12">
                  <c:v>6.3810000000000255E-3</c:v>
                </c:pt>
                <c:pt idx="13">
                  <c:v>6.1780000000000168E-3</c:v>
                </c:pt>
                <c:pt idx="14">
                  <c:v>5.9949999999999726E-3</c:v>
                </c:pt>
                <c:pt idx="15">
                  <c:v>5.8230000000000226E-3</c:v>
                </c:pt>
                <c:pt idx="16">
                  <c:v>5.6680000000000064E-3</c:v>
                </c:pt>
                <c:pt idx="17">
                  <c:v>5.5269999999999486E-3</c:v>
                </c:pt>
                <c:pt idx="18">
                  <c:v>5.3920000000000634E-3</c:v>
                </c:pt>
                <c:pt idx="19">
                  <c:v>5.2649999999999642E-3</c:v>
                </c:pt>
                <c:pt idx="20">
                  <c:v>5.1529999999999632E-3</c:v>
                </c:pt>
                <c:pt idx="21">
                  <c:v>5.0419999999999909E-3</c:v>
                </c:pt>
                <c:pt idx="22">
                  <c:v>4.9410000000000842E-3</c:v>
                </c:pt>
                <c:pt idx="23">
                  <c:v>4.8429999999999307E-3</c:v>
                </c:pt>
                <c:pt idx="24">
                  <c:v>4.7559999999999825E-3</c:v>
                </c:pt>
                <c:pt idx="25">
                  <c:v>4.6690000000000342E-3</c:v>
                </c:pt>
                <c:pt idx="26">
                  <c:v>4.5889999999999542E-3</c:v>
                </c:pt>
                <c:pt idx="27">
                  <c:v>4.5090000000000963E-3</c:v>
                </c:pt>
                <c:pt idx="28">
                  <c:v>4.4399999999999995E-3</c:v>
                </c:pt>
                <c:pt idx="29">
                  <c:v>4.3679999999999275E-3</c:v>
                </c:pt>
                <c:pt idx="30">
                  <c:v>4.3079999999999785E-3</c:v>
                </c:pt>
                <c:pt idx="31">
                  <c:v>4.2360000000000175E-3</c:v>
                </c:pt>
                <c:pt idx="32">
                  <c:v>4.1800000000000725E-3</c:v>
                </c:pt>
                <c:pt idx="33">
                  <c:v>4.1229999999999878E-3</c:v>
                </c:pt>
                <c:pt idx="34">
                  <c:v>4.0689999999999893E-3</c:v>
                </c:pt>
                <c:pt idx="35">
                  <c:v>4.0109999999999868E-3</c:v>
                </c:pt>
                <c:pt idx="36">
                  <c:v>3.9649999999999963E-3</c:v>
                </c:pt>
                <c:pt idx="37">
                  <c:v>3.9109999999999978E-3</c:v>
                </c:pt>
                <c:pt idx="38">
                  <c:v>3.8690000000000113E-3</c:v>
                </c:pt>
                <c:pt idx="39">
                  <c:v>3.8179999999999881E-3</c:v>
                </c:pt>
                <c:pt idx="40">
                  <c:v>3.7800000000000056E-3</c:v>
                </c:pt>
                <c:pt idx="41">
                  <c:v>3.7329999999999863E-3</c:v>
                </c:pt>
                <c:pt idx="42">
                  <c:v>3.6939999999999751E-3</c:v>
                </c:pt>
                <c:pt idx="43">
                  <c:v>3.6479999999999846E-3</c:v>
                </c:pt>
                <c:pt idx="44">
                  <c:v>3.6190000000000389E-3</c:v>
                </c:pt>
                <c:pt idx="45">
                  <c:v>3.5770000000000524E-3</c:v>
                </c:pt>
                <c:pt idx="46">
                  <c:v>3.5359999999999836E-3</c:v>
                </c:pt>
                <c:pt idx="47">
                  <c:v>3.5109999999999308E-3</c:v>
                </c:pt>
                <c:pt idx="48">
                  <c:v>3.4680000000000266E-3</c:v>
                </c:pt>
                <c:pt idx="49">
                  <c:v>3.4440000000000026E-3</c:v>
                </c:pt>
                <c:pt idx="50">
                  <c:v>3.4000000000000696E-3</c:v>
                </c:pt>
                <c:pt idx="51">
                  <c:v>3.3739999999999881E-3</c:v>
                </c:pt>
                <c:pt idx="52">
                  <c:v>3.3459999999999601E-3</c:v>
                </c:pt>
                <c:pt idx="53">
                  <c:v>3.3210000000000184E-3</c:v>
                </c:pt>
                <c:pt idx="54">
                  <c:v>3.2830000000000359E-3</c:v>
                </c:pt>
                <c:pt idx="55">
                  <c:v>3.2539999999999791E-3</c:v>
                </c:pt>
                <c:pt idx="56">
                  <c:v>3.2269999999999799E-3</c:v>
                </c:pt>
                <c:pt idx="57">
                  <c:v>3.2039999999999846E-3</c:v>
                </c:pt>
                <c:pt idx="58">
                  <c:v>3.1769999999999854E-3</c:v>
                </c:pt>
                <c:pt idx="59">
                  <c:v>3.1410000000000604E-3</c:v>
                </c:pt>
                <c:pt idx="60">
                  <c:v>3.1269999999999909E-3</c:v>
                </c:pt>
                <c:pt idx="61">
                  <c:v>3.1010000000000204E-3</c:v>
                </c:pt>
                <c:pt idx="62">
                  <c:v>3.0729999999999924E-3</c:v>
                </c:pt>
                <c:pt idx="63">
                  <c:v>3.0459999999999932E-3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B3D-0A4C-AF43-D9AF3451403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1424310703"/>
        <c:axId val="1424312335"/>
      </c:barChart>
      <c:catAx>
        <c:axId val="142431070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24312335"/>
        <c:crosses val="autoZero"/>
        <c:auto val="1"/>
        <c:lblAlgn val="ctr"/>
        <c:lblOffset val="100"/>
        <c:noMultiLvlLbl val="0"/>
      </c:catAx>
      <c:valAx>
        <c:axId val="142431233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2431070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OnlyN_128Rows!$B$1</c:f>
              <c:strCache>
                <c:ptCount val="1"/>
                <c:pt idx="0">
                  <c:v>NoPulses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OnlyN_128Rows!$A$2:$A$66</c:f>
              <c:numCache>
                <c:formatCode>General</c:formatCode>
                <c:ptCount val="65"/>
                <c:pt idx="0">
                  <c:v>0</c:v>
                </c:pt>
                <c:pt idx="1">
                  <c:v>2</c:v>
                </c:pt>
                <c:pt idx="2">
                  <c:v>4</c:v>
                </c:pt>
                <c:pt idx="3">
                  <c:v>6</c:v>
                </c:pt>
                <c:pt idx="4">
                  <c:v>8</c:v>
                </c:pt>
                <c:pt idx="5">
                  <c:v>10</c:v>
                </c:pt>
                <c:pt idx="6">
                  <c:v>12</c:v>
                </c:pt>
                <c:pt idx="7">
                  <c:v>14</c:v>
                </c:pt>
                <c:pt idx="8">
                  <c:v>16</c:v>
                </c:pt>
                <c:pt idx="9">
                  <c:v>18</c:v>
                </c:pt>
                <c:pt idx="10">
                  <c:v>20</c:v>
                </c:pt>
                <c:pt idx="11">
                  <c:v>22</c:v>
                </c:pt>
                <c:pt idx="12">
                  <c:v>24</c:v>
                </c:pt>
                <c:pt idx="13">
                  <c:v>26</c:v>
                </c:pt>
                <c:pt idx="14">
                  <c:v>28</c:v>
                </c:pt>
                <c:pt idx="15">
                  <c:v>30</c:v>
                </c:pt>
                <c:pt idx="16">
                  <c:v>32</c:v>
                </c:pt>
                <c:pt idx="17">
                  <c:v>34</c:v>
                </c:pt>
                <c:pt idx="18">
                  <c:v>36</c:v>
                </c:pt>
                <c:pt idx="19">
                  <c:v>38</c:v>
                </c:pt>
                <c:pt idx="20">
                  <c:v>40</c:v>
                </c:pt>
                <c:pt idx="21">
                  <c:v>42</c:v>
                </c:pt>
                <c:pt idx="22">
                  <c:v>44</c:v>
                </c:pt>
                <c:pt idx="23">
                  <c:v>46</c:v>
                </c:pt>
                <c:pt idx="24">
                  <c:v>48</c:v>
                </c:pt>
                <c:pt idx="25">
                  <c:v>50</c:v>
                </c:pt>
                <c:pt idx="26">
                  <c:v>52</c:v>
                </c:pt>
                <c:pt idx="27">
                  <c:v>54</c:v>
                </c:pt>
                <c:pt idx="28">
                  <c:v>56</c:v>
                </c:pt>
                <c:pt idx="29">
                  <c:v>58</c:v>
                </c:pt>
                <c:pt idx="30">
                  <c:v>60</c:v>
                </c:pt>
                <c:pt idx="31">
                  <c:v>62</c:v>
                </c:pt>
                <c:pt idx="32">
                  <c:v>64</c:v>
                </c:pt>
                <c:pt idx="33">
                  <c:v>66</c:v>
                </c:pt>
                <c:pt idx="34">
                  <c:v>68</c:v>
                </c:pt>
                <c:pt idx="35">
                  <c:v>70</c:v>
                </c:pt>
                <c:pt idx="36">
                  <c:v>72</c:v>
                </c:pt>
                <c:pt idx="37">
                  <c:v>74</c:v>
                </c:pt>
                <c:pt idx="38">
                  <c:v>76</c:v>
                </c:pt>
                <c:pt idx="39">
                  <c:v>78</c:v>
                </c:pt>
                <c:pt idx="40">
                  <c:v>80</c:v>
                </c:pt>
                <c:pt idx="41">
                  <c:v>82</c:v>
                </c:pt>
                <c:pt idx="42">
                  <c:v>84</c:v>
                </c:pt>
                <c:pt idx="43">
                  <c:v>86</c:v>
                </c:pt>
                <c:pt idx="44">
                  <c:v>88</c:v>
                </c:pt>
                <c:pt idx="45">
                  <c:v>90</c:v>
                </c:pt>
                <c:pt idx="46">
                  <c:v>92</c:v>
                </c:pt>
                <c:pt idx="47">
                  <c:v>94</c:v>
                </c:pt>
                <c:pt idx="48">
                  <c:v>96</c:v>
                </c:pt>
                <c:pt idx="49">
                  <c:v>98</c:v>
                </c:pt>
                <c:pt idx="50">
                  <c:v>100</c:v>
                </c:pt>
                <c:pt idx="51">
                  <c:v>102</c:v>
                </c:pt>
                <c:pt idx="52">
                  <c:v>104</c:v>
                </c:pt>
                <c:pt idx="53">
                  <c:v>106</c:v>
                </c:pt>
                <c:pt idx="54">
                  <c:v>108</c:v>
                </c:pt>
                <c:pt idx="55">
                  <c:v>110</c:v>
                </c:pt>
                <c:pt idx="56">
                  <c:v>112</c:v>
                </c:pt>
                <c:pt idx="57">
                  <c:v>114</c:v>
                </c:pt>
                <c:pt idx="58">
                  <c:v>116</c:v>
                </c:pt>
                <c:pt idx="59">
                  <c:v>118</c:v>
                </c:pt>
                <c:pt idx="60">
                  <c:v>120</c:v>
                </c:pt>
                <c:pt idx="61">
                  <c:v>122</c:v>
                </c:pt>
                <c:pt idx="62">
                  <c:v>124</c:v>
                </c:pt>
                <c:pt idx="63">
                  <c:v>126</c:v>
                </c:pt>
              </c:numCache>
            </c:numRef>
          </c:xVal>
          <c:yVal>
            <c:numRef>
              <c:f>OnlyN_128Rows!$B$2:$B$66</c:f>
              <c:numCache>
                <c:formatCode>General</c:formatCode>
                <c:ptCount val="65"/>
                <c:pt idx="0">
                  <c:v>8.8285999999999998</c:v>
                </c:pt>
                <c:pt idx="1">
                  <c:v>42.162999999999997</c:v>
                </c:pt>
                <c:pt idx="2">
                  <c:v>48.305</c:v>
                </c:pt>
                <c:pt idx="3">
                  <c:v>53.747999999999998</c:v>
                </c:pt>
                <c:pt idx="4">
                  <c:v>59.031999999999996</c:v>
                </c:pt>
                <c:pt idx="5">
                  <c:v>63.906999999999996</c:v>
                </c:pt>
                <c:pt idx="6">
                  <c:v>68.724999999999994</c:v>
                </c:pt>
                <c:pt idx="7">
                  <c:v>73.290000000000006</c:v>
                </c:pt>
                <c:pt idx="8">
                  <c:v>77.808999999999997</c:v>
                </c:pt>
                <c:pt idx="9">
                  <c:v>81.881</c:v>
                </c:pt>
                <c:pt idx="10">
                  <c:v>85.454999999999998</c:v>
                </c:pt>
                <c:pt idx="11">
                  <c:v>90.188000000000002</c:v>
                </c:pt>
                <c:pt idx="12">
                  <c:v>93.332999999999998</c:v>
                </c:pt>
                <c:pt idx="13">
                  <c:v>96.715999999999994</c:v>
                </c:pt>
                <c:pt idx="14">
                  <c:v>100.62</c:v>
                </c:pt>
                <c:pt idx="15">
                  <c:v>104.68</c:v>
                </c:pt>
                <c:pt idx="16">
                  <c:v>108.34</c:v>
                </c:pt>
                <c:pt idx="17">
                  <c:v>109.85</c:v>
                </c:pt>
                <c:pt idx="18">
                  <c:v>113.09</c:v>
                </c:pt>
                <c:pt idx="19">
                  <c:v>116.87</c:v>
                </c:pt>
                <c:pt idx="20">
                  <c:v>120.56</c:v>
                </c:pt>
                <c:pt idx="21">
                  <c:v>123.98</c:v>
                </c:pt>
                <c:pt idx="22">
                  <c:v>126.05</c:v>
                </c:pt>
                <c:pt idx="23">
                  <c:v>129.80000000000001</c:v>
                </c:pt>
                <c:pt idx="24">
                  <c:v>132.66</c:v>
                </c:pt>
                <c:pt idx="25">
                  <c:v>135.33000000000001</c:v>
                </c:pt>
                <c:pt idx="26">
                  <c:v>138.36000000000001</c:v>
                </c:pt>
                <c:pt idx="27">
                  <c:v>139.05000000000001</c:v>
                </c:pt>
                <c:pt idx="28">
                  <c:v>141.77000000000001</c:v>
                </c:pt>
                <c:pt idx="29">
                  <c:v>143.69</c:v>
                </c:pt>
                <c:pt idx="30">
                  <c:v>148.83000000000001</c:v>
                </c:pt>
                <c:pt idx="31">
                  <c:v>151.44999999999999</c:v>
                </c:pt>
                <c:pt idx="32">
                  <c:v>151.46</c:v>
                </c:pt>
                <c:pt idx="33">
                  <c:v>156.29</c:v>
                </c:pt>
                <c:pt idx="34">
                  <c:v>158.53</c:v>
                </c:pt>
                <c:pt idx="35">
                  <c:v>161.01</c:v>
                </c:pt>
                <c:pt idx="36">
                  <c:v>162.87</c:v>
                </c:pt>
                <c:pt idx="37">
                  <c:v>164.76</c:v>
                </c:pt>
                <c:pt idx="38">
                  <c:v>166.99</c:v>
                </c:pt>
                <c:pt idx="39">
                  <c:v>170.09</c:v>
                </c:pt>
                <c:pt idx="40">
                  <c:v>170.36</c:v>
                </c:pt>
                <c:pt idx="41">
                  <c:v>174.4</c:v>
                </c:pt>
                <c:pt idx="42">
                  <c:v>175.16</c:v>
                </c:pt>
                <c:pt idx="43">
                  <c:v>176.41</c:v>
                </c:pt>
                <c:pt idx="44">
                  <c:v>180.46</c:v>
                </c:pt>
                <c:pt idx="45">
                  <c:v>182.01</c:v>
                </c:pt>
                <c:pt idx="46">
                  <c:v>183.07</c:v>
                </c:pt>
                <c:pt idx="47">
                  <c:v>182.03</c:v>
                </c:pt>
                <c:pt idx="48">
                  <c:v>186.62</c:v>
                </c:pt>
                <c:pt idx="49">
                  <c:v>188.64</c:v>
                </c:pt>
                <c:pt idx="50">
                  <c:v>189.66</c:v>
                </c:pt>
                <c:pt idx="51">
                  <c:v>191.37</c:v>
                </c:pt>
                <c:pt idx="52">
                  <c:v>193.05</c:v>
                </c:pt>
                <c:pt idx="53">
                  <c:v>195.04</c:v>
                </c:pt>
                <c:pt idx="54">
                  <c:v>196.32</c:v>
                </c:pt>
                <c:pt idx="55">
                  <c:v>195.97</c:v>
                </c:pt>
                <c:pt idx="56">
                  <c:v>199.54</c:v>
                </c:pt>
                <c:pt idx="57">
                  <c:v>198.8</c:v>
                </c:pt>
                <c:pt idx="58">
                  <c:v>202.23</c:v>
                </c:pt>
                <c:pt idx="59">
                  <c:v>204.11</c:v>
                </c:pt>
                <c:pt idx="60">
                  <c:v>204.45</c:v>
                </c:pt>
                <c:pt idx="61">
                  <c:v>207.05</c:v>
                </c:pt>
                <c:pt idx="62">
                  <c:v>207.2</c:v>
                </c:pt>
                <c:pt idx="63">
                  <c:v>210.98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173-C849-84CE-4F0BD6B1451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72628351"/>
        <c:axId val="1472629983"/>
      </c:scatterChart>
      <c:valAx>
        <c:axId val="147262835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72629983"/>
        <c:crosses val="autoZero"/>
        <c:crossBetween val="midCat"/>
      </c:valAx>
      <c:valAx>
        <c:axId val="147262998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72628351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cap="none" spc="20" baseline="0">
              <a:solidFill>
                <a:schemeClr val="tx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OnlyN_128Rows!$F$1</c:f>
              <c:strCache>
                <c:ptCount val="1"/>
                <c:pt idx="0">
                  <c:v>diff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lumMod val="110000"/>
                    <a:satMod val="105000"/>
                    <a:tint val="67000"/>
                  </a:schemeClr>
                </a:gs>
                <a:gs pos="50000">
                  <a:schemeClr val="accent1">
                    <a:lumMod val="105000"/>
                    <a:satMod val="103000"/>
                    <a:tint val="73000"/>
                  </a:schemeClr>
                </a:gs>
                <a:gs pos="100000">
                  <a:schemeClr val="accent1"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1">
                  <a:shade val="95000"/>
                </a:schemeClr>
              </a:solidFill>
              <a:round/>
            </a:ln>
            <a:effectLst/>
          </c:spPr>
          <c:invertIfNegative val="0"/>
          <c:cat>
            <c:numRef>
              <c:f>OnlyN_128Rows!$A$2:$A$66</c:f>
              <c:numCache>
                <c:formatCode>General</c:formatCode>
                <c:ptCount val="65"/>
                <c:pt idx="0">
                  <c:v>0</c:v>
                </c:pt>
                <c:pt idx="1">
                  <c:v>2</c:v>
                </c:pt>
                <c:pt idx="2">
                  <c:v>4</c:v>
                </c:pt>
                <c:pt idx="3">
                  <c:v>6</c:v>
                </c:pt>
                <c:pt idx="4">
                  <c:v>8</c:v>
                </c:pt>
                <c:pt idx="5">
                  <c:v>10</c:v>
                </c:pt>
                <c:pt idx="6">
                  <c:v>12</c:v>
                </c:pt>
                <c:pt idx="7">
                  <c:v>14</c:v>
                </c:pt>
                <c:pt idx="8">
                  <c:v>16</c:v>
                </c:pt>
                <c:pt idx="9">
                  <c:v>18</c:v>
                </c:pt>
                <c:pt idx="10">
                  <c:v>20</c:v>
                </c:pt>
                <c:pt idx="11">
                  <c:v>22</c:v>
                </c:pt>
                <c:pt idx="12">
                  <c:v>24</c:v>
                </c:pt>
                <c:pt idx="13">
                  <c:v>26</c:v>
                </c:pt>
                <c:pt idx="14">
                  <c:v>28</c:v>
                </c:pt>
                <c:pt idx="15">
                  <c:v>30</c:v>
                </c:pt>
                <c:pt idx="16">
                  <c:v>32</c:v>
                </c:pt>
                <c:pt idx="17">
                  <c:v>34</c:v>
                </c:pt>
                <c:pt idx="18">
                  <c:v>36</c:v>
                </c:pt>
                <c:pt idx="19">
                  <c:v>38</c:v>
                </c:pt>
                <c:pt idx="20">
                  <c:v>40</c:v>
                </c:pt>
                <c:pt idx="21">
                  <c:v>42</c:v>
                </c:pt>
                <c:pt idx="22">
                  <c:v>44</c:v>
                </c:pt>
                <c:pt idx="23">
                  <c:v>46</c:v>
                </c:pt>
                <c:pt idx="24">
                  <c:v>48</c:v>
                </c:pt>
                <c:pt idx="25">
                  <c:v>50</c:v>
                </c:pt>
                <c:pt idx="26">
                  <c:v>52</c:v>
                </c:pt>
                <c:pt idx="27">
                  <c:v>54</c:v>
                </c:pt>
                <c:pt idx="28">
                  <c:v>56</c:v>
                </c:pt>
                <c:pt idx="29">
                  <c:v>58</c:v>
                </c:pt>
                <c:pt idx="30">
                  <c:v>60</c:v>
                </c:pt>
                <c:pt idx="31">
                  <c:v>62</c:v>
                </c:pt>
                <c:pt idx="32">
                  <c:v>64</c:v>
                </c:pt>
                <c:pt idx="33">
                  <c:v>66</c:v>
                </c:pt>
                <c:pt idx="34">
                  <c:v>68</c:v>
                </c:pt>
                <c:pt idx="35">
                  <c:v>70</c:v>
                </c:pt>
                <c:pt idx="36">
                  <c:v>72</c:v>
                </c:pt>
                <c:pt idx="37">
                  <c:v>74</c:v>
                </c:pt>
                <c:pt idx="38">
                  <c:v>76</c:v>
                </c:pt>
                <c:pt idx="39">
                  <c:v>78</c:v>
                </c:pt>
                <c:pt idx="40">
                  <c:v>80</c:v>
                </c:pt>
                <c:pt idx="41">
                  <c:v>82</c:v>
                </c:pt>
                <c:pt idx="42">
                  <c:v>84</c:v>
                </c:pt>
                <c:pt idx="43">
                  <c:v>86</c:v>
                </c:pt>
                <c:pt idx="44">
                  <c:v>88</c:v>
                </c:pt>
                <c:pt idx="45">
                  <c:v>90</c:v>
                </c:pt>
                <c:pt idx="46">
                  <c:v>92</c:v>
                </c:pt>
                <c:pt idx="47">
                  <c:v>94</c:v>
                </c:pt>
                <c:pt idx="48">
                  <c:v>96</c:v>
                </c:pt>
                <c:pt idx="49">
                  <c:v>98</c:v>
                </c:pt>
                <c:pt idx="50">
                  <c:v>100</c:v>
                </c:pt>
                <c:pt idx="51">
                  <c:v>102</c:v>
                </c:pt>
                <c:pt idx="52">
                  <c:v>104</c:v>
                </c:pt>
                <c:pt idx="53">
                  <c:v>106</c:v>
                </c:pt>
                <c:pt idx="54">
                  <c:v>108</c:v>
                </c:pt>
                <c:pt idx="55">
                  <c:v>110</c:v>
                </c:pt>
                <c:pt idx="56">
                  <c:v>112</c:v>
                </c:pt>
                <c:pt idx="57">
                  <c:v>114</c:v>
                </c:pt>
                <c:pt idx="58">
                  <c:v>116</c:v>
                </c:pt>
                <c:pt idx="59">
                  <c:v>118</c:v>
                </c:pt>
                <c:pt idx="60">
                  <c:v>120</c:v>
                </c:pt>
                <c:pt idx="61">
                  <c:v>122</c:v>
                </c:pt>
                <c:pt idx="62">
                  <c:v>124</c:v>
                </c:pt>
                <c:pt idx="63">
                  <c:v>126</c:v>
                </c:pt>
              </c:numCache>
            </c:numRef>
          </c:cat>
          <c:val>
            <c:numRef>
              <c:f>OnlyN_128Rows!$F$2:$F$66</c:f>
              <c:numCache>
                <c:formatCode>0.00E+00</c:formatCode>
                <c:ptCount val="65"/>
                <c:pt idx="0">
                  <c:v>0</c:v>
                </c:pt>
                <c:pt idx="1">
                  <c:v>1.8220000000000014E-2</c:v>
                </c:pt>
                <c:pt idx="2">
                  <c:v>1.5280000000000016E-2</c:v>
                </c:pt>
                <c:pt idx="3">
                  <c:v>1.3319999999999999E-2</c:v>
                </c:pt>
                <c:pt idx="4">
                  <c:v>1.1919999999999986E-2</c:v>
                </c:pt>
                <c:pt idx="5">
                  <c:v>1.0850000000000026E-2</c:v>
                </c:pt>
                <c:pt idx="6">
                  <c:v>1.0000000000000009E-2</c:v>
                </c:pt>
                <c:pt idx="7">
                  <c:v>9.3299999999999494E-3</c:v>
                </c:pt>
                <c:pt idx="8">
                  <c:v>8.7500000000000355E-3</c:v>
                </c:pt>
                <c:pt idx="9">
                  <c:v>8.2699999999999996E-3</c:v>
                </c:pt>
                <c:pt idx="10">
                  <c:v>7.8599999999999781E-3</c:v>
                </c:pt>
                <c:pt idx="11">
                  <c:v>7.5000000000000067E-3</c:v>
                </c:pt>
                <c:pt idx="12">
                  <c:v>7.1800000000000197E-3</c:v>
                </c:pt>
                <c:pt idx="13">
                  <c:v>6.8999999999999617E-3</c:v>
                </c:pt>
                <c:pt idx="14">
                  <c:v>6.6500000000000448E-3</c:v>
                </c:pt>
                <c:pt idx="15">
                  <c:v>6.4199999999999813E-3</c:v>
                </c:pt>
                <c:pt idx="16">
                  <c:v>6.2199999999999478E-3</c:v>
                </c:pt>
                <c:pt idx="17">
                  <c:v>6.0300000000000908E-3</c:v>
                </c:pt>
                <c:pt idx="18">
                  <c:v>5.8499999999999108E-3</c:v>
                </c:pt>
                <c:pt idx="19">
                  <c:v>5.7000000000000384E-3</c:v>
                </c:pt>
                <c:pt idx="20">
                  <c:v>5.5500000000000549E-3</c:v>
                </c:pt>
                <c:pt idx="21">
                  <c:v>5.4199999999999804E-3</c:v>
                </c:pt>
                <c:pt idx="22">
                  <c:v>5.2900000000000169E-3</c:v>
                </c:pt>
                <c:pt idx="23">
                  <c:v>5.1700000000000079E-3</c:v>
                </c:pt>
                <c:pt idx="24">
                  <c:v>5.0699999999999079E-3</c:v>
                </c:pt>
                <c:pt idx="25">
                  <c:v>4.9500000000000099E-3</c:v>
                </c:pt>
                <c:pt idx="26">
                  <c:v>4.870000000000041E-3</c:v>
                </c:pt>
                <c:pt idx="27">
                  <c:v>4.769999999999941E-3</c:v>
                </c:pt>
                <c:pt idx="28">
                  <c:v>4.6800000000000175E-3</c:v>
                </c:pt>
                <c:pt idx="29">
                  <c:v>4.610000000000003E-3</c:v>
                </c:pt>
                <c:pt idx="30">
                  <c:v>4.5200000000000795E-3</c:v>
                </c:pt>
                <c:pt idx="31">
                  <c:v>4.4599999999999085E-3</c:v>
                </c:pt>
                <c:pt idx="32">
                  <c:v>4.3800000000000505E-3</c:v>
                </c:pt>
                <c:pt idx="33">
                  <c:v>4.310000000000036E-3</c:v>
                </c:pt>
                <c:pt idx="34">
                  <c:v>4.2599999999999305E-3</c:v>
                </c:pt>
                <c:pt idx="35">
                  <c:v>4.190000000000027E-3</c:v>
                </c:pt>
                <c:pt idx="36">
                  <c:v>4.129999999999967E-3</c:v>
                </c:pt>
                <c:pt idx="37">
                  <c:v>4.0800000000000836E-3</c:v>
                </c:pt>
                <c:pt idx="38">
                  <c:v>4.0199999999999125E-3</c:v>
                </c:pt>
                <c:pt idx="39">
                  <c:v>3.9700000000000291E-3</c:v>
                </c:pt>
                <c:pt idx="40">
                  <c:v>3.9299999999999891E-3</c:v>
                </c:pt>
                <c:pt idx="41">
                  <c:v>3.8799999999999946E-3</c:v>
                </c:pt>
                <c:pt idx="42">
                  <c:v>3.8300000000000001E-3</c:v>
                </c:pt>
                <c:pt idx="43">
                  <c:v>3.7800000000000056E-3</c:v>
                </c:pt>
                <c:pt idx="44">
                  <c:v>3.7500000000000311E-3</c:v>
                </c:pt>
                <c:pt idx="45">
                  <c:v>3.6899999999999711E-3</c:v>
                </c:pt>
                <c:pt idx="46">
                  <c:v>3.6700000000000621E-3</c:v>
                </c:pt>
                <c:pt idx="47">
                  <c:v>3.6199999999999566E-3</c:v>
                </c:pt>
                <c:pt idx="48">
                  <c:v>3.5800000000000276E-3</c:v>
                </c:pt>
                <c:pt idx="49">
                  <c:v>3.5499999999999421E-3</c:v>
                </c:pt>
                <c:pt idx="50">
                  <c:v>3.5200000000000786E-3</c:v>
                </c:pt>
                <c:pt idx="51">
                  <c:v>3.4799999999999276E-3</c:v>
                </c:pt>
                <c:pt idx="52">
                  <c:v>3.4399999999999986E-3</c:v>
                </c:pt>
                <c:pt idx="53">
                  <c:v>3.4100000000000241E-3</c:v>
                </c:pt>
                <c:pt idx="54">
                  <c:v>3.3900000000000041E-3</c:v>
                </c:pt>
                <c:pt idx="55">
                  <c:v>3.3499999999999641E-3</c:v>
                </c:pt>
                <c:pt idx="56">
                  <c:v>3.3199999999999896E-3</c:v>
                </c:pt>
                <c:pt idx="57">
                  <c:v>3.2800000000000606E-3</c:v>
                </c:pt>
                <c:pt idx="58">
                  <c:v>3.2699999999999951E-3</c:v>
                </c:pt>
                <c:pt idx="59">
                  <c:v>3.2400000000000206E-3</c:v>
                </c:pt>
                <c:pt idx="60">
                  <c:v>3.1999999999999806E-3</c:v>
                </c:pt>
                <c:pt idx="61">
                  <c:v>3.1799999999999606E-3</c:v>
                </c:pt>
                <c:pt idx="62">
                  <c:v>3.1600000000000517E-3</c:v>
                </c:pt>
                <c:pt idx="63">
                  <c:v>3.1299999999999661E-3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403-4E45-A460-0842C391BB3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1472728015"/>
        <c:axId val="1472719183"/>
      </c:barChart>
      <c:catAx>
        <c:axId val="147272801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72719183"/>
        <c:crosses val="autoZero"/>
        <c:auto val="1"/>
        <c:lblAlgn val="ctr"/>
        <c:lblOffset val="100"/>
        <c:noMultiLvlLbl val="0"/>
      </c:catAx>
      <c:valAx>
        <c:axId val="147271918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E+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72728015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OnlyN_test!$E$1</c:f>
              <c:strCache>
                <c:ptCount val="1"/>
                <c:pt idx="0">
                  <c:v>0_Ibl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OnlyN_test!$A$2:$A$65</c:f>
              <c:numCache>
                <c:formatCode>General</c:formatCode>
                <c:ptCount val="64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</c:numCache>
            </c:numRef>
          </c:cat>
          <c:val>
            <c:numRef>
              <c:f>OnlyN_test!$E$2:$E$65</c:f>
              <c:numCache>
                <c:formatCode>0.0000000</c:formatCode>
                <c:ptCount val="64"/>
                <c:pt idx="0">
                  <c:v>-7.4543199999999995E-5</c:v>
                </c:pt>
                <c:pt idx="1">
                  <c:v>-8.5503700000000006E-5</c:v>
                </c:pt>
                <c:pt idx="2">
                  <c:v>-9.6348799999999995E-5</c:v>
                </c:pt>
                <c:pt idx="3">
                  <c:v>-1.07086E-4</c:v>
                </c:pt>
                <c:pt idx="4">
                  <c:v>-1.17725E-4</c:v>
                </c:pt>
                <c:pt idx="5">
                  <c:v>-1.2826600000000001E-4</c:v>
                </c:pt>
                <c:pt idx="6">
                  <c:v>-1.3872299999999999E-4</c:v>
                </c:pt>
                <c:pt idx="7">
                  <c:v>-1.49092E-4</c:v>
                </c:pt>
                <c:pt idx="8">
                  <c:v>-1.5938399999999999E-4</c:v>
                </c:pt>
                <c:pt idx="9">
                  <c:v>-1.6959500000000001E-4</c:v>
                </c:pt>
                <c:pt idx="10">
                  <c:v>-1.79731E-4</c:v>
                </c:pt>
                <c:pt idx="11">
                  <c:v>-1.8979899999999999E-4</c:v>
                </c:pt>
                <c:pt idx="12">
                  <c:v>-1.9979500000000001E-4</c:v>
                </c:pt>
                <c:pt idx="13">
                  <c:v>-2.0972499999999999E-4</c:v>
                </c:pt>
                <c:pt idx="14">
                  <c:v>-2.1958599999999999E-4</c:v>
                </c:pt>
                <c:pt idx="15">
                  <c:v>-2.2938200000000001E-4</c:v>
                </c:pt>
                <c:pt idx="16">
                  <c:v>-2.39118E-4</c:v>
                </c:pt>
                <c:pt idx="17">
                  <c:v>-2.4879600000000002E-4</c:v>
                </c:pt>
                <c:pt idx="18">
                  <c:v>-2.5841200000000002E-4</c:v>
                </c:pt>
                <c:pt idx="19">
                  <c:v>-2.6796600000000002E-4</c:v>
                </c:pt>
                <c:pt idx="20">
                  <c:v>-2.7746800000000001E-4</c:v>
                </c:pt>
                <c:pt idx="21">
                  <c:v>-2.8690900000000001E-4</c:v>
                </c:pt>
                <c:pt idx="22">
                  <c:v>-2.9629599999999998E-4</c:v>
                </c:pt>
                <c:pt idx="23">
                  <c:v>-3.0562599999999998E-4</c:v>
                </c:pt>
                <c:pt idx="24">
                  <c:v>-3.1491199999999998E-4</c:v>
                </c:pt>
                <c:pt idx="25">
                  <c:v>-3.2413899999999998E-4</c:v>
                </c:pt>
                <c:pt idx="26">
                  <c:v>-3.3331600000000001E-4</c:v>
                </c:pt>
                <c:pt idx="27">
                  <c:v>-3.42429E-4</c:v>
                </c:pt>
                <c:pt idx="28">
                  <c:v>-3.5150900000000001E-4</c:v>
                </c:pt>
                <c:pt idx="29">
                  <c:v>-3.60529E-4</c:v>
                </c:pt>
                <c:pt idx="30">
                  <c:v>-3.6950900000000002E-4</c:v>
                </c:pt>
                <c:pt idx="31">
                  <c:v>-3.78425E-4</c:v>
                </c:pt>
                <c:pt idx="32">
                  <c:v>-3.8729900000000002E-4</c:v>
                </c:pt>
                <c:pt idx="33">
                  <c:v>-3.9612700000000002E-4</c:v>
                </c:pt>
                <c:pt idx="34">
                  <c:v>-4.0491000000000002E-4</c:v>
                </c:pt>
                <c:pt idx="35">
                  <c:v>-4.1363800000000003E-4</c:v>
                </c:pt>
                <c:pt idx="36">
                  <c:v>-4.2232000000000001E-4</c:v>
                </c:pt>
                <c:pt idx="37">
                  <c:v>-4.3095299999999998E-4</c:v>
                </c:pt>
                <c:pt idx="38">
                  <c:v>-4.3955600000000002E-4</c:v>
                </c:pt>
                <c:pt idx="39">
                  <c:v>-4.48097E-4</c:v>
                </c:pt>
                <c:pt idx="40">
                  <c:v>-4.5659699999999999E-4</c:v>
                </c:pt>
                <c:pt idx="41">
                  <c:v>-4.6505800000000002E-4</c:v>
                </c:pt>
                <c:pt idx="42">
                  <c:v>-4.7346999999999998E-4</c:v>
                </c:pt>
                <c:pt idx="43">
                  <c:v>-4.81817E-4</c:v>
                </c:pt>
                <c:pt idx="44">
                  <c:v>-4.9015899999999999E-4</c:v>
                </c:pt>
                <c:pt idx="45">
                  <c:v>-4.9843399999999996E-4</c:v>
                </c:pt>
                <c:pt idx="46">
                  <c:v>-5.0665300000000003E-4</c:v>
                </c:pt>
                <c:pt idx="47">
                  <c:v>-5.1486200000000005E-4</c:v>
                </c:pt>
                <c:pt idx="48">
                  <c:v>-5.2300299999999997E-4</c:v>
                </c:pt>
                <c:pt idx="49">
                  <c:v>-5.3112000000000005E-4</c:v>
                </c:pt>
                <c:pt idx="50">
                  <c:v>-5.3916100000000002E-4</c:v>
                </c:pt>
                <c:pt idx="51">
                  <c:v>-5.4718300000000002E-4</c:v>
                </c:pt>
                <c:pt idx="52">
                  <c:v>-5.5516199999999999E-4</c:v>
                </c:pt>
                <c:pt idx="53">
                  <c:v>-5.6312500000000004E-4</c:v>
                </c:pt>
                <c:pt idx="54">
                  <c:v>-5.7101600000000004E-4</c:v>
                </c:pt>
                <c:pt idx="55">
                  <c:v>-5.7886600000000004E-4</c:v>
                </c:pt>
                <c:pt idx="56">
                  <c:v>-5.86672E-4</c:v>
                </c:pt>
                <c:pt idx="57">
                  <c:v>-5.9445400000000001E-4</c:v>
                </c:pt>
                <c:pt idx="58">
                  <c:v>-6.02193E-4</c:v>
                </c:pt>
                <c:pt idx="59">
                  <c:v>-6.0986099999999995E-4</c:v>
                </c:pt>
                <c:pt idx="60">
                  <c:v>-6.1752400000000005E-4</c:v>
                </c:pt>
                <c:pt idx="61">
                  <c:v>-6.2514099999999996E-4</c:v>
                </c:pt>
                <c:pt idx="62">
                  <c:v>-6.3271200000000001E-4</c:v>
                </c:pt>
                <c:pt idx="63">
                  <c:v>-6.4023499999999996E-4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D33-874E-BF73-63BE0A430B3B}"/>
            </c:ext>
          </c:extLst>
        </c:ser>
        <c:ser>
          <c:idx val="1"/>
          <c:order val="1"/>
          <c:tx>
            <c:strRef>
              <c:f>OnlyN_test!$P$1</c:f>
              <c:strCache>
                <c:ptCount val="1"/>
                <c:pt idx="0">
                  <c:v>Virtual_vbl_100mV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OnlyN_test!$A$2:$A$65</c:f>
              <c:numCache>
                <c:formatCode>General</c:formatCode>
                <c:ptCount val="64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</c:numCache>
            </c:numRef>
          </c:cat>
          <c:val>
            <c:numRef>
              <c:f>OnlyN_test!$P$2:$P$65</c:f>
              <c:numCache>
                <c:formatCode>General</c:formatCode>
                <c:ptCount val="64"/>
                <c:pt idx="0">
                  <c:v>-6.400261013660285E-5</c:v>
                </c:pt>
                <c:pt idx="1">
                  <c:v>-7.4043280971267258E-5</c:v>
                </c:pt>
                <c:pt idx="2">
                  <c:v>-8.4084268584294755E-5</c:v>
                </c:pt>
                <c:pt idx="3">
                  <c:v>-9.4125816347159547E-5</c:v>
                </c:pt>
                <c:pt idx="4">
                  <c:v>-1.0416758837322477E-4</c:v>
                </c:pt>
                <c:pt idx="5">
                  <c:v>-1.1420710533345204E-4</c:v>
                </c:pt>
                <c:pt idx="6">
                  <c:v>-1.2424809673085532E-4</c:v>
                </c:pt>
                <c:pt idx="7">
                  <c:v>-1.3429050098178732E-4</c:v>
                </c:pt>
                <c:pt idx="8">
                  <c:v>-1.4433165201169974E-4</c:v>
                </c:pt>
                <c:pt idx="9">
                  <c:v>-1.5437234323372259E-4</c:v>
                </c:pt>
                <c:pt idx="10">
                  <c:v>-1.6441417541805407E-4</c:v>
                </c:pt>
                <c:pt idx="11">
                  <c:v>-1.7445562755641339E-4</c:v>
                </c:pt>
                <c:pt idx="12">
                  <c:v>-1.8449825008541796E-4</c:v>
                </c:pt>
                <c:pt idx="13">
                  <c:v>-1.9454287410485685E-4</c:v>
                </c:pt>
                <c:pt idx="14">
                  <c:v>-2.0458195911826627E-4</c:v>
                </c:pt>
                <c:pt idx="15">
                  <c:v>-2.1462442456678766E-4</c:v>
                </c:pt>
                <c:pt idx="16">
                  <c:v>-2.2466528238422283E-4</c:v>
                </c:pt>
                <c:pt idx="17">
                  <c:v>-2.3470877907963997E-4</c:v>
                </c:pt>
                <c:pt idx="18">
                  <c:v>-2.4475005209221256E-4</c:v>
                </c:pt>
                <c:pt idx="19">
                  <c:v>-2.5479319197489774E-4</c:v>
                </c:pt>
                <c:pt idx="20">
                  <c:v>-2.6483282587738964E-4</c:v>
                </c:pt>
                <c:pt idx="21">
                  <c:v>-2.7487497365345185E-4</c:v>
                </c:pt>
                <c:pt idx="22">
                  <c:v>-2.8491369777393127E-4</c:v>
                </c:pt>
                <c:pt idx="23">
                  <c:v>-2.9495454457719686E-4</c:v>
                </c:pt>
                <c:pt idx="24">
                  <c:v>-3.0500246975757623E-4</c:v>
                </c:pt>
                <c:pt idx="25">
                  <c:v>-3.1504675077269974E-4</c:v>
                </c:pt>
                <c:pt idx="26">
                  <c:v>-3.2509119282161301E-4</c:v>
                </c:pt>
                <c:pt idx="27">
                  <c:v>-3.3512331180270101E-4</c:v>
                </c:pt>
                <c:pt idx="28">
                  <c:v>-3.451750380517502E-4</c:v>
                </c:pt>
                <c:pt idx="29">
                  <c:v>-3.552184836691461E-4</c:v>
                </c:pt>
                <c:pt idx="30">
                  <c:v>-3.652610144024988E-4</c:v>
                </c:pt>
                <c:pt idx="31">
                  <c:v>-3.7530248333862254E-4</c:v>
                </c:pt>
                <c:pt idx="32">
                  <c:v>-3.8534146535599146E-4</c:v>
                </c:pt>
                <c:pt idx="33">
                  <c:v>-3.9538762514098631E-4</c:v>
                </c:pt>
                <c:pt idx="34">
                  <c:v>-4.0543300858106941E-4</c:v>
                </c:pt>
                <c:pt idx="35">
                  <c:v>-4.1547439683400623E-4</c:v>
                </c:pt>
                <c:pt idx="36">
                  <c:v>-4.2550704778793153E-4</c:v>
                </c:pt>
                <c:pt idx="37">
                  <c:v>-4.3554803173480192E-4</c:v>
                </c:pt>
                <c:pt idx="38">
                  <c:v>-4.4560283040864519E-4</c:v>
                </c:pt>
                <c:pt idx="39">
                  <c:v>-4.5564707198275396E-4</c:v>
                </c:pt>
                <c:pt idx="40">
                  <c:v>-4.6567771545130021E-4</c:v>
                </c:pt>
                <c:pt idx="41">
                  <c:v>-4.757334588158269E-4</c:v>
                </c:pt>
                <c:pt idx="42">
                  <c:v>-4.8577467245324046E-4</c:v>
                </c:pt>
                <c:pt idx="43">
                  <c:v>-4.958036201236889E-4</c:v>
                </c:pt>
                <c:pt idx="44">
                  <c:v>-5.0586614376386778E-4</c:v>
                </c:pt>
                <c:pt idx="45">
                  <c:v>-5.1590245720081957E-4</c:v>
                </c:pt>
                <c:pt idx="46">
                  <c:v>-5.2593919010100352E-4</c:v>
                </c:pt>
                <c:pt idx="47">
                  <c:v>-5.3599075558516721E-4</c:v>
                </c:pt>
                <c:pt idx="48">
                  <c:v>-5.4604044643509638E-4</c:v>
                </c:pt>
                <c:pt idx="49">
                  <c:v>-5.5608254546596694E-4</c:v>
                </c:pt>
                <c:pt idx="50">
                  <c:v>-5.6610772784544282E-4</c:v>
                </c:pt>
                <c:pt idx="51">
                  <c:v>-5.7615798506912631E-4</c:v>
                </c:pt>
                <c:pt idx="52">
                  <c:v>-5.8619517242835682E-4</c:v>
                </c:pt>
                <c:pt idx="53">
                  <c:v>-5.9625280589555702E-4</c:v>
                </c:pt>
                <c:pt idx="54">
                  <c:v>-6.0629638674467219E-4</c:v>
                </c:pt>
                <c:pt idx="55">
                  <c:v>-6.1633943781942051E-4</c:v>
                </c:pt>
                <c:pt idx="56">
                  <c:v>-6.2637810828413071E-4</c:v>
                </c:pt>
                <c:pt idx="57">
                  <c:v>-6.3642631550773468E-4</c:v>
                </c:pt>
                <c:pt idx="58">
                  <c:v>-6.4647665056360667E-4</c:v>
                </c:pt>
                <c:pt idx="59">
                  <c:v>-6.5651279953495359E-4</c:v>
                </c:pt>
                <c:pt idx="60">
                  <c:v>-6.6656304307934739E-4</c:v>
                </c:pt>
                <c:pt idx="61">
                  <c:v>-6.766107822021144E-4</c:v>
                </c:pt>
                <c:pt idx="62">
                  <c:v>-6.8665566938704589E-4</c:v>
                </c:pt>
                <c:pt idx="63">
                  <c:v>-6.9669517715678566E-4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D33-874E-BF73-63BE0A430B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507094015"/>
        <c:axId val="1507095647"/>
      </c:lineChart>
      <c:catAx>
        <c:axId val="150709401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07095647"/>
        <c:crosses val="autoZero"/>
        <c:auto val="1"/>
        <c:lblAlgn val="ctr"/>
        <c:lblOffset val="100"/>
        <c:noMultiLvlLbl val="0"/>
      </c:catAx>
      <c:valAx>
        <c:axId val="150709564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0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0709401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OnlyN_test!$F$1:$F$2</c:f>
              <c:strCache>
                <c:ptCount val="2"/>
                <c:pt idx="0">
                  <c:v>Ibl_diff</c:v>
                </c:pt>
                <c:pt idx="1">
                  <c:v>NA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OnlyN_test!$A$3:$A$65</c:f>
              <c:numCache>
                <c:formatCode>General</c:formatCode>
                <c:ptCount val="6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</c:numCache>
            </c:numRef>
          </c:cat>
          <c:val>
            <c:numRef>
              <c:f>OnlyN_test!$F$3:$F$65</c:f>
              <c:numCache>
                <c:formatCode>0.0000000</c:formatCode>
                <c:ptCount val="63"/>
                <c:pt idx="0">
                  <c:v>1.0960500000000011E-5</c:v>
                </c:pt>
                <c:pt idx="1">
                  <c:v>1.0845099999999989E-5</c:v>
                </c:pt>
                <c:pt idx="2">
                  <c:v>1.0737200000000003E-5</c:v>
                </c:pt>
                <c:pt idx="3">
                  <c:v>1.0639000000000004E-5</c:v>
                </c:pt>
                <c:pt idx="4">
                  <c:v>1.0541000000000006E-5</c:v>
                </c:pt>
                <c:pt idx="5">
                  <c:v>1.0456999999999985E-5</c:v>
                </c:pt>
                <c:pt idx="6">
                  <c:v>1.0369000000000009E-5</c:v>
                </c:pt>
                <c:pt idx="7">
                  <c:v>1.0291999999999989E-5</c:v>
                </c:pt>
                <c:pt idx="8">
                  <c:v>1.0211000000000015E-5</c:v>
                </c:pt>
                <c:pt idx="9">
                  <c:v>1.0135999999999999E-5</c:v>
                </c:pt>
                <c:pt idx="10">
                  <c:v>1.0067999999999986E-5</c:v>
                </c:pt>
                <c:pt idx="11">
                  <c:v>9.9960000000000175E-6</c:v>
                </c:pt>
                <c:pt idx="12">
                  <c:v>9.9299999999999812E-6</c:v>
                </c:pt>
                <c:pt idx="13">
                  <c:v>9.861000000000006E-6</c:v>
                </c:pt>
                <c:pt idx="14">
                  <c:v>9.7960000000000126E-6</c:v>
                </c:pt>
                <c:pt idx="15">
                  <c:v>9.7359999999999895E-6</c:v>
                </c:pt>
                <c:pt idx="16">
                  <c:v>9.6780000000000249E-6</c:v>
                </c:pt>
                <c:pt idx="17">
                  <c:v>9.6159999999999974E-6</c:v>
                </c:pt>
                <c:pt idx="18">
                  <c:v>9.553999999999997E-6</c:v>
                </c:pt>
                <c:pt idx="19">
                  <c:v>9.5019999999999914E-6</c:v>
                </c:pt>
                <c:pt idx="20">
                  <c:v>9.4410000000000067E-6</c:v>
                </c:pt>
                <c:pt idx="21">
                  <c:v>9.3869999999999696E-6</c:v>
                </c:pt>
                <c:pt idx="22">
                  <c:v>9.3299999999999937E-6</c:v>
                </c:pt>
                <c:pt idx="23">
                  <c:v>9.2860000000000056E-6</c:v>
                </c:pt>
                <c:pt idx="24">
                  <c:v>9.2269999999999982E-6</c:v>
                </c:pt>
                <c:pt idx="25">
                  <c:v>9.1770000000000241E-6</c:v>
                </c:pt>
                <c:pt idx="26">
                  <c:v>9.1129999999999922E-6</c:v>
                </c:pt>
                <c:pt idx="27">
                  <c:v>9.0800000000000147E-6</c:v>
                </c:pt>
                <c:pt idx="28">
                  <c:v>9.0199999999999916E-6</c:v>
                </c:pt>
                <c:pt idx="29">
                  <c:v>8.9800000000000123E-6</c:v>
                </c:pt>
                <c:pt idx="30">
                  <c:v>8.9159999999999804E-6</c:v>
                </c:pt>
                <c:pt idx="31">
                  <c:v>8.8740000000000238E-6</c:v>
                </c:pt>
                <c:pt idx="32">
                  <c:v>8.8280000000000042E-6</c:v>
                </c:pt>
                <c:pt idx="33">
                  <c:v>8.7830000000000004E-6</c:v>
                </c:pt>
                <c:pt idx="34">
                  <c:v>8.7280000000000018E-6</c:v>
                </c:pt>
                <c:pt idx="35">
                  <c:v>8.6819999999999823E-6</c:v>
                </c:pt>
                <c:pt idx="36">
                  <c:v>8.6329999999999697E-6</c:v>
                </c:pt>
                <c:pt idx="37">
                  <c:v>8.6030000000000394E-6</c:v>
                </c:pt>
                <c:pt idx="38">
                  <c:v>8.5409999999999848E-6</c:v>
                </c:pt>
                <c:pt idx="39">
                  <c:v>8.4999999999999898E-6</c:v>
                </c:pt>
                <c:pt idx="40">
                  <c:v>8.4610000000000262E-6</c:v>
                </c:pt>
                <c:pt idx="41">
                  <c:v>8.4119999999999594E-6</c:v>
                </c:pt>
                <c:pt idx="42">
                  <c:v>8.3470000000000202E-6</c:v>
                </c:pt>
                <c:pt idx="43">
                  <c:v>8.3419999999999957E-6</c:v>
                </c:pt>
                <c:pt idx="44">
                  <c:v>8.2749999999999707E-6</c:v>
                </c:pt>
                <c:pt idx="45">
                  <c:v>8.2190000000000648E-6</c:v>
                </c:pt>
                <c:pt idx="46">
                  <c:v>8.2090000000000158E-6</c:v>
                </c:pt>
                <c:pt idx="47">
                  <c:v>8.1409999999999209E-6</c:v>
                </c:pt>
                <c:pt idx="48">
                  <c:v>8.1170000000000851E-6</c:v>
                </c:pt>
                <c:pt idx="49">
                  <c:v>8.0409999999999726E-6</c:v>
                </c:pt>
                <c:pt idx="50">
                  <c:v>8.0219999999999987E-6</c:v>
                </c:pt>
                <c:pt idx="51">
                  <c:v>7.9789999999999722E-6</c:v>
                </c:pt>
                <c:pt idx="52">
                  <c:v>7.9630000000000456E-6</c:v>
                </c:pt>
                <c:pt idx="53">
                  <c:v>7.8909999999999961E-6</c:v>
                </c:pt>
                <c:pt idx="54">
                  <c:v>7.8500000000000011E-6</c:v>
                </c:pt>
                <c:pt idx="55">
                  <c:v>7.8059999999999588E-6</c:v>
                </c:pt>
                <c:pt idx="56">
                  <c:v>7.7820000000000146E-6</c:v>
                </c:pt>
                <c:pt idx="57">
                  <c:v>7.7389999999999881E-6</c:v>
                </c:pt>
                <c:pt idx="58">
                  <c:v>7.6679999999999544E-6</c:v>
                </c:pt>
                <c:pt idx="59">
                  <c:v>7.6630000000000925E-6</c:v>
                </c:pt>
                <c:pt idx="60">
                  <c:v>7.6169999999999103E-6</c:v>
                </c:pt>
                <c:pt idx="61">
                  <c:v>7.5710000000000534E-6</c:v>
                </c:pt>
                <c:pt idx="62">
                  <c:v>7.5229999999999481E-6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8A1-714E-A2F9-0E272C29C831}"/>
            </c:ext>
          </c:extLst>
        </c:ser>
        <c:ser>
          <c:idx val="1"/>
          <c:order val="1"/>
          <c:tx>
            <c:strRef>
              <c:f>OnlyN_test!$Q$1:$Q$2</c:f>
              <c:strCache>
                <c:ptCount val="2"/>
                <c:pt idx="0">
                  <c:v>Virtual_Ibl_diff</c:v>
                </c:pt>
                <c:pt idx="1">
                  <c:v>NA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OnlyN_test!$A$3:$A$65</c:f>
              <c:numCache>
                <c:formatCode>General</c:formatCode>
                <c:ptCount val="6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</c:numCache>
            </c:numRef>
          </c:cat>
          <c:val>
            <c:numRef>
              <c:f>OnlyN_test!$Q$3:$Q$65</c:f>
              <c:numCache>
                <c:formatCode>General</c:formatCode>
                <c:ptCount val="63"/>
                <c:pt idx="0">
                  <c:v>1.0040670834664408E-5</c:v>
                </c:pt>
                <c:pt idx="1">
                  <c:v>1.0040987613027497E-5</c:v>
                </c:pt>
                <c:pt idx="2">
                  <c:v>1.0041547762864792E-5</c:v>
                </c:pt>
                <c:pt idx="3">
                  <c:v>1.0041772026065222E-5</c:v>
                </c:pt>
                <c:pt idx="4">
                  <c:v>1.0039516960227274E-5</c:v>
                </c:pt>
                <c:pt idx="5">
                  <c:v>1.0040991397403278E-5</c:v>
                </c:pt>
                <c:pt idx="6">
                  <c:v>1.0042404250932001E-5</c:v>
                </c:pt>
                <c:pt idx="7">
                  <c:v>1.004115102991242E-5</c:v>
                </c:pt>
                <c:pt idx="8">
                  <c:v>1.0040691222022849E-5</c:v>
                </c:pt>
                <c:pt idx="9">
                  <c:v>1.0041832184331476E-5</c:v>
                </c:pt>
                <c:pt idx="10">
                  <c:v>1.0041452138359326E-5</c:v>
                </c:pt>
                <c:pt idx="11">
                  <c:v>1.0042622529004566E-5</c:v>
                </c:pt>
                <c:pt idx="12">
                  <c:v>1.0044624019438892E-5</c:v>
                </c:pt>
                <c:pt idx="13">
                  <c:v>1.0039085013409415E-5</c:v>
                </c:pt>
                <c:pt idx="14">
                  <c:v>1.0042465448521396E-5</c:v>
                </c:pt>
                <c:pt idx="15">
                  <c:v>1.0040857817435173E-5</c:v>
                </c:pt>
                <c:pt idx="16">
                  <c:v>1.0043496695417135E-5</c:v>
                </c:pt>
                <c:pt idx="17">
                  <c:v>1.0041273012572586E-5</c:v>
                </c:pt>
                <c:pt idx="18">
                  <c:v>1.0043139882685186E-5</c:v>
                </c:pt>
                <c:pt idx="19">
                  <c:v>1.0039633902491902E-5</c:v>
                </c:pt>
                <c:pt idx="20">
                  <c:v>1.0042147776062203E-5</c:v>
                </c:pt>
                <c:pt idx="21">
                  <c:v>1.0038724120479427E-5</c:v>
                </c:pt>
                <c:pt idx="22">
                  <c:v>1.0040846803265589E-5</c:v>
                </c:pt>
                <c:pt idx="23">
                  <c:v>1.0047925180379363E-5</c:v>
                </c:pt>
                <c:pt idx="24">
                  <c:v>1.0044281015123512E-5</c:v>
                </c:pt>
                <c:pt idx="25">
                  <c:v>1.0044442048913276E-5</c:v>
                </c:pt>
                <c:pt idx="26">
                  <c:v>1.0032118981087991E-5</c:v>
                </c:pt>
                <c:pt idx="27">
                  <c:v>1.0051726249049196E-5</c:v>
                </c:pt>
                <c:pt idx="28">
                  <c:v>1.0043445617395901E-5</c:v>
                </c:pt>
                <c:pt idx="29">
                  <c:v>1.0042530733352702E-5</c:v>
                </c:pt>
                <c:pt idx="30">
                  <c:v>1.0041468936123731E-5</c:v>
                </c:pt>
                <c:pt idx="31">
                  <c:v>1.0038982017368926E-5</c:v>
                </c:pt>
                <c:pt idx="32">
                  <c:v>1.0046159784994851E-5</c:v>
                </c:pt>
                <c:pt idx="33">
                  <c:v>1.00453834400831E-5</c:v>
                </c:pt>
                <c:pt idx="34">
                  <c:v>1.004138825293682E-5</c:v>
                </c:pt>
                <c:pt idx="35">
                  <c:v>1.00326509539253E-5</c:v>
                </c:pt>
                <c:pt idx="36">
                  <c:v>1.0040983946870384E-5</c:v>
                </c:pt>
                <c:pt idx="37">
                  <c:v>1.005479867384327E-5</c:v>
                </c:pt>
                <c:pt idx="38">
                  <c:v>1.0044241574108767E-5</c:v>
                </c:pt>
                <c:pt idx="39">
                  <c:v>1.0030643468546252E-5</c:v>
                </c:pt>
                <c:pt idx="40">
                  <c:v>1.0055743364526697E-5</c:v>
                </c:pt>
                <c:pt idx="41">
                  <c:v>1.0041213637413554E-5</c:v>
                </c:pt>
                <c:pt idx="42">
                  <c:v>1.0028947670448441E-5</c:v>
                </c:pt>
                <c:pt idx="43">
                  <c:v>1.0062523640178879E-5</c:v>
                </c:pt>
                <c:pt idx="44">
                  <c:v>1.0036313436951791E-5</c:v>
                </c:pt>
                <c:pt idx="45">
                  <c:v>1.0036732900183952E-5</c:v>
                </c:pt>
                <c:pt idx="46">
                  <c:v>1.0051565484163688E-5</c:v>
                </c:pt>
                <c:pt idx="47">
                  <c:v>1.0049690849929169E-5</c:v>
                </c:pt>
                <c:pt idx="48">
                  <c:v>1.0042099030870564E-5</c:v>
                </c:pt>
                <c:pt idx="49">
                  <c:v>1.0025182379475874E-5</c:v>
                </c:pt>
                <c:pt idx="50">
                  <c:v>1.0050257223683488E-5</c:v>
                </c:pt>
                <c:pt idx="51">
                  <c:v>1.0037187359230519E-5</c:v>
                </c:pt>
                <c:pt idx="52">
                  <c:v>1.0057633467200192E-5</c:v>
                </c:pt>
                <c:pt idx="53">
                  <c:v>1.004358084911517E-5</c:v>
                </c:pt>
                <c:pt idx="54">
                  <c:v>1.0043051074748325E-5</c:v>
                </c:pt>
                <c:pt idx="55">
                  <c:v>1.00386704647102E-5</c:v>
                </c:pt>
                <c:pt idx="56">
                  <c:v>1.0048207223603968E-5</c:v>
                </c:pt>
                <c:pt idx="57">
                  <c:v>1.0050335055871991E-5</c:v>
                </c:pt>
                <c:pt idx="58">
                  <c:v>1.003614897134692E-5</c:v>
                </c:pt>
                <c:pt idx="59">
                  <c:v>1.00502435443938E-5</c:v>
                </c:pt>
                <c:pt idx="60">
                  <c:v>1.0047739122767013E-5</c:v>
                </c:pt>
                <c:pt idx="61">
                  <c:v>1.0044887184931491E-5</c:v>
                </c:pt>
                <c:pt idx="62">
                  <c:v>1.0039507769739765E-5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8A1-714E-A2F9-0E272C29C83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509331599"/>
        <c:axId val="1509362543"/>
      </c:lineChart>
      <c:catAx>
        <c:axId val="150933159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09362543"/>
        <c:crosses val="autoZero"/>
        <c:auto val="1"/>
        <c:lblAlgn val="ctr"/>
        <c:lblOffset val="100"/>
        <c:noMultiLvlLbl val="0"/>
      </c:catAx>
      <c:valAx>
        <c:axId val="150936254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0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0933159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2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2"/>
    <cs:fontRef idx="minor">
      <a:schemeClr val="tx2"/>
    </cs:fontRef>
    <cs:spPr>
      <a:ln w="9525">
        <a:solidFill>
          <a:schemeClr val="phClr"/>
        </a:solidFill>
        <a:round/>
      </a:ln>
    </cs:spPr>
  </cs:dataPointMarker>
  <cs:dataPointMarkerLayout symbol="circle" size="5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spPr>
      <a:ln>
        <a:solidFill>
          <a:schemeClr val="tx2">
            <a:lumMod val="40000"/>
            <a:lumOff val="60000"/>
          </a:schemeClr>
        </a:solidFill>
      </a:ln>
    </cs:spPr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90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6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5.xml><?xml version="1.0" encoding="utf-8"?>
<cs:chartStyle xmlns:cs="http://schemas.microsoft.com/office/drawing/2012/chartStyle" xmlns:a="http://schemas.openxmlformats.org/drawingml/2006/main" id="206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6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8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9.xml"/><Relationship Id="rId1" Type="http://schemas.openxmlformats.org/officeDocument/2006/relationships/chart" Target="../charts/chart8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Relationship Id="rId4" Type="http://schemas.openxmlformats.org/officeDocument/2006/relationships/chart" Target="../charts/chart16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6350</xdr:colOff>
      <xdr:row>1</xdr:row>
      <xdr:rowOff>196850</xdr:rowOff>
    </xdr:from>
    <xdr:to>
      <xdr:col>21</xdr:col>
      <xdr:colOff>711200</xdr:colOff>
      <xdr:row>18</xdr:row>
      <xdr:rowOff>38100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389644C-25E5-8949-AC5B-F32F0DE6DD2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806450</xdr:colOff>
      <xdr:row>18</xdr:row>
      <xdr:rowOff>196850</xdr:rowOff>
    </xdr:from>
    <xdr:to>
      <xdr:col>21</xdr:col>
      <xdr:colOff>800100</xdr:colOff>
      <xdr:row>37</xdr:row>
      <xdr:rowOff>101600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BCCD35FE-40BB-AB49-B28D-00A67A96C4E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16</xdr:col>
      <xdr:colOff>812800</xdr:colOff>
      <xdr:row>38</xdr:row>
      <xdr:rowOff>165100</xdr:rowOff>
    </xdr:from>
    <xdr:to>
      <xdr:col>21</xdr:col>
      <xdr:colOff>812800</xdr:colOff>
      <xdr:row>55</xdr:row>
      <xdr:rowOff>38100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3BE46B97-C416-8D43-868D-63D8830BCD9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18</xdr:col>
      <xdr:colOff>203200</xdr:colOff>
      <xdr:row>6</xdr:row>
      <xdr:rowOff>0</xdr:rowOff>
    </xdr:from>
    <xdr:to>
      <xdr:col>21</xdr:col>
      <xdr:colOff>63500</xdr:colOff>
      <xdr:row>10</xdr:row>
      <xdr:rowOff>177800</xdr:rowOff>
    </xdr:to>
    <xdr:cxnSp macro="">
      <xdr:nvCxnSpPr>
        <xdr:cNvPr id="5" name="Straight Connector 4">
          <a:extLst>
            <a:ext uri="{FF2B5EF4-FFF2-40B4-BE49-F238E27FC236}">
              <a16:creationId xmlns:a16="http://schemas.microsoft.com/office/drawing/2014/main" id="{E37A91FA-2CC3-104F-B298-786AC386DC9E}"/>
            </a:ext>
          </a:extLst>
        </xdr:cNvPr>
        <xdr:cNvCxnSpPr/>
      </xdr:nvCxnSpPr>
      <xdr:spPr>
        <a:xfrm flipV="1">
          <a:off x="14998700" y="1219200"/>
          <a:ext cx="2336800" cy="990600"/>
        </a:xfrm>
        <a:prstGeom prst="line">
          <a:avLst/>
        </a:prstGeom>
        <a:ln w="19050">
          <a:solidFill>
            <a:schemeClr val="tx1"/>
          </a:solidFill>
          <a:prstDash val="sysDot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190500</xdr:colOff>
      <xdr:row>22</xdr:row>
      <xdr:rowOff>177800</xdr:rowOff>
    </xdr:from>
    <xdr:to>
      <xdr:col>21</xdr:col>
      <xdr:colOff>520700</xdr:colOff>
      <xdr:row>26</xdr:row>
      <xdr:rowOff>63500</xdr:rowOff>
    </xdr:to>
    <xdr:cxnSp macro="">
      <xdr:nvCxnSpPr>
        <xdr:cNvPr id="9" name="Straight Connector 8">
          <a:extLst>
            <a:ext uri="{FF2B5EF4-FFF2-40B4-BE49-F238E27FC236}">
              <a16:creationId xmlns:a16="http://schemas.microsoft.com/office/drawing/2014/main" id="{FE0C18EF-8427-D845-8845-5E629FDF2FE4}"/>
            </a:ext>
          </a:extLst>
        </xdr:cNvPr>
        <xdr:cNvCxnSpPr/>
      </xdr:nvCxnSpPr>
      <xdr:spPr>
        <a:xfrm flipV="1">
          <a:off x="14986000" y="4648200"/>
          <a:ext cx="2806700" cy="698500"/>
        </a:xfrm>
        <a:prstGeom prst="line">
          <a:avLst/>
        </a:prstGeom>
        <a:ln w="19050">
          <a:solidFill>
            <a:schemeClr val="tx1"/>
          </a:solidFill>
          <a:prstDash val="sysDot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209550</xdr:colOff>
      <xdr:row>2</xdr:row>
      <xdr:rowOff>6350</xdr:rowOff>
    </xdr:from>
    <xdr:to>
      <xdr:col>27</xdr:col>
      <xdr:colOff>812800</xdr:colOff>
      <xdr:row>18</xdr:row>
      <xdr:rowOff>12700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D31C561A-7CEE-A443-A299-8F01E4C25F7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22</xdr:col>
      <xdr:colOff>209550</xdr:colOff>
      <xdr:row>18</xdr:row>
      <xdr:rowOff>196850</xdr:rowOff>
    </xdr:from>
    <xdr:to>
      <xdr:col>28</xdr:col>
      <xdr:colOff>25400</xdr:colOff>
      <xdr:row>37</xdr:row>
      <xdr:rowOff>127000</xdr:rowOff>
    </xdr:to>
    <xdr:graphicFrame macro="">
      <xdr:nvGraphicFramePr>
        <xdr:cNvPr id="12" name="Chart 11">
          <a:extLst>
            <a:ext uri="{FF2B5EF4-FFF2-40B4-BE49-F238E27FC236}">
              <a16:creationId xmlns:a16="http://schemas.microsoft.com/office/drawing/2014/main" id="{019FE976-E89B-7E4C-AE2B-914CD9F06AE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482600</xdr:colOff>
      <xdr:row>1</xdr:row>
      <xdr:rowOff>12700</xdr:rowOff>
    </xdr:from>
    <xdr:to>
      <xdr:col>20</xdr:col>
      <xdr:colOff>800100</xdr:colOff>
      <xdr:row>21</xdr:row>
      <xdr:rowOff>139700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3043151F-82B7-8B44-B55B-8E8D1CA1B94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501650</xdr:colOff>
      <xdr:row>23</xdr:row>
      <xdr:rowOff>6350</xdr:rowOff>
    </xdr:from>
    <xdr:to>
      <xdr:col>21</xdr:col>
      <xdr:colOff>12700</xdr:colOff>
      <xdr:row>41</xdr:row>
      <xdr:rowOff>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FB8E37E2-6BC4-BC4C-AD92-A3E54D5C233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654050</xdr:colOff>
      <xdr:row>2</xdr:row>
      <xdr:rowOff>6350</xdr:rowOff>
    </xdr:from>
    <xdr:to>
      <xdr:col>27</xdr:col>
      <xdr:colOff>139700</xdr:colOff>
      <xdr:row>30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7F662B3-A370-DE41-B3BF-24E1A813BFD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17</xdr:col>
      <xdr:colOff>666750</xdr:colOff>
      <xdr:row>31</xdr:row>
      <xdr:rowOff>6350</xdr:rowOff>
    </xdr:from>
    <xdr:to>
      <xdr:col>26</xdr:col>
      <xdr:colOff>812800</xdr:colOff>
      <xdr:row>49</xdr:row>
      <xdr:rowOff>139700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E6FF61B5-F198-F344-956A-FADF1A94574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6350</xdr:colOff>
      <xdr:row>2</xdr:row>
      <xdr:rowOff>6350</xdr:rowOff>
    </xdr:from>
    <xdr:to>
      <xdr:col>23</xdr:col>
      <xdr:colOff>12700</xdr:colOff>
      <xdr:row>22</xdr:row>
      <xdr:rowOff>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A309F5BF-44DE-5E4F-98AC-B1F606CA0AA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819150</xdr:colOff>
      <xdr:row>2</xdr:row>
      <xdr:rowOff>6350</xdr:rowOff>
    </xdr:from>
    <xdr:to>
      <xdr:col>25</xdr:col>
      <xdr:colOff>38100</xdr:colOff>
      <xdr:row>25</xdr:row>
      <xdr:rowOff>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CAF5EFE1-8039-5B47-8130-E2232FD569F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61</xdr:col>
      <xdr:colOff>370415</xdr:colOff>
      <xdr:row>5</xdr:row>
      <xdr:rowOff>4234</xdr:rowOff>
    </xdr:from>
    <xdr:to>
      <xdr:col>78</xdr:col>
      <xdr:colOff>275167</xdr:colOff>
      <xdr:row>53</xdr:row>
      <xdr:rowOff>21168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EFF416F0-8C04-3444-80F9-583D6C2DCD2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0.02401</cdr:x>
      <cdr:y>0.63973</cdr:y>
    </cdr:from>
    <cdr:to>
      <cdr:x>0.96614</cdr:x>
      <cdr:y>0.86908</cdr:y>
    </cdr:to>
    <cdr:cxnSp macro="">
      <cdr:nvCxnSpPr>
        <cdr:cNvPr id="2" name="Straight Connector 1">
          <a:extLst xmlns:a="http://schemas.openxmlformats.org/drawingml/2006/main">
            <a:ext uri="{FF2B5EF4-FFF2-40B4-BE49-F238E27FC236}">
              <a16:creationId xmlns:a16="http://schemas.microsoft.com/office/drawing/2014/main" id="{E37A91FA-2CC3-104F-B298-786AC386DC9E}"/>
            </a:ext>
          </a:extLst>
        </cdr:cNvPr>
        <cdr:cNvCxnSpPr/>
      </cdr:nvCxnSpPr>
      <cdr:spPr>
        <a:xfrm xmlns:a="http://schemas.openxmlformats.org/drawingml/2006/main" flipV="1">
          <a:off x="495301" y="9584267"/>
          <a:ext cx="19433117" cy="3436057"/>
        </a:xfrm>
        <a:prstGeom xmlns:a="http://schemas.openxmlformats.org/drawingml/2006/main" prst="line">
          <a:avLst/>
        </a:prstGeom>
        <a:ln xmlns:a="http://schemas.openxmlformats.org/drawingml/2006/main" w="1905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0.03438</cdr:x>
      <cdr:y>0.19469</cdr:y>
    </cdr:from>
    <cdr:to>
      <cdr:x>0.9764</cdr:x>
      <cdr:y>0.72026</cdr:y>
    </cdr:to>
    <cdr:cxnSp macro="">
      <cdr:nvCxnSpPr>
        <cdr:cNvPr id="5" name="Straight Connector 4">
          <a:extLst xmlns:a="http://schemas.openxmlformats.org/drawingml/2006/main">
            <a:ext uri="{FF2B5EF4-FFF2-40B4-BE49-F238E27FC236}">
              <a16:creationId xmlns:a16="http://schemas.microsoft.com/office/drawing/2014/main" id="{A08431D8-1C48-8A4E-AB5A-9435050979FC}"/>
            </a:ext>
          </a:extLst>
        </cdr:cNvPr>
        <cdr:cNvCxnSpPr/>
      </cdr:nvCxnSpPr>
      <cdr:spPr>
        <a:xfrm xmlns:a="http://schemas.openxmlformats.org/drawingml/2006/main" flipV="1">
          <a:off x="709084" y="2916769"/>
          <a:ext cx="19431000" cy="7873999"/>
        </a:xfrm>
        <a:prstGeom xmlns:a="http://schemas.openxmlformats.org/drawingml/2006/main" prst="line">
          <a:avLst/>
        </a:prstGeom>
        <a:ln xmlns:a="http://schemas.openxmlformats.org/drawingml/2006/main" w="19050">
          <a:solidFill>
            <a:schemeClr val="tx1"/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270675</xdr:colOff>
      <xdr:row>2</xdr:row>
      <xdr:rowOff>19050</xdr:rowOff>
    </xdr:from>
    <xdr:to>
      <xdr:col>25</xdr:col>
      <xdr:colOff>63501</xdr:colOff>
      <xdr:row>12</xdr:row>
      <xdr:rowOff>54539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68F01809-3CC0-2745-A538-D22D6277F68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787400</xdr:colOff>
      <xdr:row>12</xdr:row>
      <xdr:rowOff>171450</xdr:rowOff>
    </xdr:from>
    <xdr:to>
      <xdr:col>20</xdr:col>
      <xdr:colOff>736600</xdr:colOff>
      <xdr:row>23</xdr:row>
      <xdr:rowOff>114300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A7B99CE8-108C-F84D-84A6-75A12C1E166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21</xdr:col>
      <xdr:colOff>287660</xdr:colOff>
      <xdr:row>13</xdr:row>
      <xdr:rowOff>19050</xdr:rowOff>
    </xdr:from>
    <xdr:to>
      <xdr:col>25</xdr:col>
      <xdr:colOff>101600</xdr:colOff>
      <xdr:row>23</xdr:row>
      <xdr:rowOff>165100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16087948-6E63-CA4D-BAD5-E11EB5060A4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16</xdr:col>
      <xdr:colOff>802428</xdr:colOff>
      <xdr:row>1</xdr:row>
      <xdr:rowOff>196850</xdr:rowOff>
    </xdr:from>
    <xdr:to>
      <xdr:col>20</xdr:col>
      <xdr:colOff>787399</xdr:colOff>
      <xdr:row>12</xdr:row>
      <xdr:rowOff>29139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6E71E2E0-8466-A244-942D-A9F144799D2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438150</xdr:colOff>
      <xdr:row>0</xdr:row>
      <xdr:rowOff>139700</xdr:rowOff>
    </xdr:from>
    <xdr:to>
      <xdr:col>21</xdr:col>
      <xdr:colOff>622300</xdr:colOff>
      <xdr:row>28</xdr:row>
      <xdr:rowOff>190500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E49B7D91-82E4-484F-ACA1-B0B59B2489E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95F816-61E1-B84F-AC4A-771F3B806593}">
  <dimension ref="A1:P65"/>
  <sheetViews>
    <sheetView tabSelected="1" zoomScale="90" zoomScaleNormal="90" workbookViewId="0">
      <selection activeCell="J28" sqref="J28"/>
    </sheetView>
  </sheetViews>
  <sheetFormatPr baseColWidth="10" defaultRowHeight="16" x14ac:dyDescent="0.2"/>
  <cols>
    <col min="1" max="1" width="8.6640625" style="1" bestFit="1" customWidth="1"/>
    <col min="2" max="2" width="13.6640625" style="1" bestFit="1" customWidth="1"/>
    <col min="3" max="3" width="10.5" style="1" bestFit="1" customWidth="1"/>
    <col min="4" max="4" width="14.6640625" style="1" bestFit="1" customWidth="1"/>
    <col min="5" max="5" width="12.83203125" style="1" bestFit="1" customWidth="1"/>
    <col min="6" max="6" width="12.83203125" style="1" customWidth="1"/>
    <col min="7" max="7" width="10.1640625" style="1" bestFit="1" customWidth="1"/>
    <col min="8" max="8" width="15" style="1" bestFit="1" customWidth="1"/>
    <col min="9" max="9" width="11.1640625" style="1" bestFit="1" customWidth="1"/>
    <col min="10" max="10" width="11.1640625" style="1" customWidth="1"/>
    <col min="11" max="11" width="10.6640625" style="1" bestFit="1" customWidth="1"/>
    <col min="12" max="12" width="11.5" style="1" bestFit="1" customWidth="1"/>
    <col min="13" max="13" width="11.1640625" style="1" bestFit="1" customWidth="1"/>
    <col min="14" max="15" width="15.33203125" style="1" bestFit="1" customWidth="1"/>
    <col min="16" max="16" width="11.83203125" style="1" bestFit="1" customWidth="1"/>
    <col min="17" max="16384" width="10.83203125" style="1"/>
  </cols>
  <sheetData>
    <row r="1" spans="1:16" x14ac:dyDescent="0.2">
      <c r="A1" s="1" t="s">
        <v>11</v>
      </c>
      <c r="B1" s="1" t="s">
        <v>10</v>
      </c>
      <c r="C1" s="1" t="s">
        <v>0</v>
      </c>
      <c r="D1" s="8" t="s">
        <v>14</v>
      </c>
      <c r="E1" s="1" t="s">
        <v>1</v>
      </c>
      <c r="F1" s="8" t="s">
        <v>16</v>
      </c>
      <c r="G1" s="1" t="s">
        <v>2</v>
      </c>
      <c r="H1" s="8" t="s">
        <v>15</v>
      </c>
      <c r="I1" s="1" t="s">
        <v>3</v>
      </c>
      <c r="J1" s="8" t="s">
        <v>19</v>
      </c>
      <c r="K1" s="1" t="s">
        <v>4</v>
      </c>
      <c r="L1" s="1" t="s">
        <v>5</v>
      </c>
      <c r="M1" s="1" t="s">
        <v>6</v>
      </c>
      <c r="N1" s="1" t="s">
        <v>7</v>
      </c>
      <c r="O1" s="1" t="s">
        <v>8</v>
      </c>
      <c r="P1" s="1" t="s">
        <v>9</v>
      </c>
    </row>
    <row r="2" spans="1:16" x14ac:dyDescent="0.2">
      <c r="A2" s="1">
        <v>0</v>
      </c>
      <c r="B2" s="4">
        <v>54.542200000000001</v>
      </c>
      <c r="C2" s="3">
        <v>0.433531</v>
      </c>
      <c r="D2" s="3" t="s">
        <v>13</v>
      </c>
      <c r="E2" s="5">
        <v>-7.4543199999999995E-5</v>
      </c>
      <c r="F2" s="5" t="s">
        <v>13</v>
      </c>
      <c r="G2" s="3">
        <v>0.394536</v>
      </c>
      <c r="H2" s="3" t="s">
        <v>13</v>
      </c>
      <c r="I2" s="3">
        <v>0.60526199999999997</v>
      </c>
      <c r="J2" s="3">
        <f>(I2-G2)/(0.45-C2)</f>
        <v>12.795312405124768</v>
      </c>
      <c r="K2" s="2">
        <v>9.0310100000000001E-7</v>
      </c>
      <c r="L2" s="2">
        <v>-1.0786600000000001E-6</v>
      </c>
      <c r="M2" s="2">
        <v>1.9815699999999998E-6</v>
      </c>
      <c r="N2" s="2">
        <v>-1.41724E-6</v>
      </c>
      <c r="O2" s="2">
        <v>-1.4805400000000001E-6</v>
      </c>
      <c r="P2" s="3">
        <v>183.34399999999999</v>
      </c>
    </row>
    <row r="3" spans="1:16" x14ac:dyDescent="0.2">
      <c r="A3" s="1">
        <v>1</v>
      </c>
      <c r="B3" s="4">
        <v>59.8461</v>
      </c>
      <c r="C3" s="3">
        <v>0.43452200000000002</v>
      </c>
      <c r="D3" s="6">
        <f>C3-C2</f>
        <v>9.9100000000001964E-4</v>
      </c>
      <c r="E3" s="5">
        <v>-8.5503700000000006E-5</v>
      </c>
      <c r="F3" s="5">
        <f>E2-E3</f>
        <v>1.0960500000000011E-5</v>
      </c>
      <c r="G3" s="3">
        <v>0.40622999999999998</v>
      </c>
      <c r="H3" s="3">
        <f>G3-G2</f>
        <v>1.1693999999999982E-2</v>
      </c>
      <c r="I3" s="3">
        <v>0.60505399999999998</v>
      </c>
      <c r="J3" s="3">
        <f t="shared" ref="J3:J65" si="0">(I3-G3)/(0.45-C3)</f>
        <v>12.84558728517897</v>
      </c>
      <c r="K3" s="2">
        <v>9.0828400000000004E-7</v>
      </c>
      <c r="L3" s="2">
        <v>-1.07502E-6</v>
      </c>
      <c r="M3" s="2">
        <v>1.9831999999999999E-6</v>
      </c>
      <c r="N3" s="2">
        <v>-1.6416099999999999E-6</v>
      </c>
      <c r="O3" s="2">
        <v>-1.66429E-6</v>
      </c>
      <c r="P3" s="3">
        <v>167.095</v>
      </c>
    </row>
    <row r="4" spans="1:16" x14ac:dyDescent="0.2">
      <c r="A4" s="1">
        <v>2</v>
      </c>
      <c r="B4" s="4">
        <v>64.95</v>
      </c>
      <c r="C4" s="3">
        <v>0.43541400000000002</v>
      </c>
      <c r="D4" s="6">
        <f t="shared" ref="D4:D65" si="1">C4-C3</f>
        <v>8.920000000000039E-4</v>
      </c>
      <c r="E4" s="5">
        <v>-9.6348799999999995E-5</v>
      </c>
      <c r="F4" s="5">
        <f t="shared" ref="F4:F65" si="2">E3-E4</f>
        <v>1.0845099999999989E-5</v>
      </c>
      <c r="G4" s="3">
        <v>0.416906</v>
      </c>
      <c r="H4" s="3">
        <f t="shared" ref="H4:H65" si="3">G4-G3</f>
        <v>1.0676000000000019E-2</v>
      </c>
      <c r="I4" s="3">
        <v>0.60486399999999996</v>
      </c>
      <c r="J4" s="3">
        <f t="shared" si="0"/>
        <v>12.886192239133424</v>
      </c>
      <c r="K4" s="2">
        <v>9.13062E-7</v>
      </c>
      <c r="L4" s="2">
        <v>-1.0716499999999999E-6</v>
      </c>
      <c r="M4" s="2">
        <v>1.9846500000000001E-6</v>
      </c>
      <c r="N4" s="2">
        <v>-1.77722E-6</v>
      </c>
      <c r="O4" s="2">
        <v>-1.86652E-6</v>
      </c>
      <c r="P4" s="3">
        <v>153.965</v>
      </c>
    </row>
    <row r="5" spans="1:16" x14ac:dyDescent="0.2">
      <c r="A5" s="1">
        <v>3</v>
      </c>
      <c r="B5" s="4">
        <v>69.871399999999994</v>
      </c>
      <c r="C5" s="3">
        <v>0.43623099999999998</v>
      </c>
      <c r="D5" s="6">
        <f t="shared" si="1"/>
        <v>8.1699999999995665E-4</v>
      </c>
      <c r="E5" s="5">
        <v>-1.07086E-4</v>
      </c>
      <c r="F5" s="5">
        <f t="shared" si="2"/>
        <v>1.0737200000000003E-5</v>
      </c>
      <c r="G5" s="3">
        <v>0.42677199999999998</v>
      </c>
      <c r="H5" s="3">
        <f t="shared" si="3"/>
        <v>9.8659999999999859E-3</v>
      </c>
      <c r="I5" s="3">
        <v>0.60468699999999997</v>
      </c>
      <c r="J5" s="3">
        <f t="shared" si="0"/>
        <v>12.921417677391211</v>
      </c>
      <c r="K5" s="2">
        <v>9.1757300000000001E-7</v>
      </c>
      <c r="L5" s="2">
        <v>-1.06849E-6</v>
      </c>
      <c r="M5" s="2">
        <v>1.9859700000000001E-6</v>
      </c>
      <c r="N5" s="2">
        <v>-1.95301E-6</v>
      </c>
      <c r="O5" s="2">
        <v>-1.9668299999999999E-6</v>
      </c>
      <c r="P5" s="3">
        <v>143.12</v>
      </c>
    </row>
    <row r="6" spans="1:16" x14ac:dyDescent="0.2">
      <c r="A6" s="1">
        <v>4</v>
      </c>
      <c r="B6" s="4">
        <v>73.727599999999995</v>
      </c>
      <c r="C6" s="3">
        <v>0.43698500000000001</v>
      </c>
      <c r="D6" s="6">
        <f t="shared" si="1"/>
        <v>7.5400000000003242E-4</v>
      </c>
      <c r="E6" s="5">
        <v>-1.17725E-4</v>
      </c>
      <c r="F6" s="5">
        <f t="shared" si="2"/>
        <v>1.0639000000000004E-5</v>
      </c>
      <c r="G6" s="3">
        <v>0.43598199999999998</v>
      </c>
      <c r="H6" s="3">
        <f t="shared" si="3"/>
        <v>9.209999999999996E-3</v>
      </c>
      <c r="I6" s="3">
        <v>0.604522</v>
      </c>
      <c r="J6" s="3">
        <f t="shared" si="0"/>
        <v>12.949673453707264</v>
      </c>
      <c r="K6" s="2">
        <v>9.2179300000000003E-7</v>
      </c>
      <c r="L6" s="2">
        <v>-1.0655400000000001E-6</v>
      </c>
      <c r="M6" s="2">
        <v>1.98716E-6</v>
      </c>
      <c r="N6" s="2">
        <v>-2.15432E-6</v>
      </c>
      <c r="O6" s="2">
        <v>-2.1199799999999999E-6</v>
      </c>
      <c r="P6" s="3">
        <v>135.63399999999999</v>
      </c>
    </row>
    <row r="7" spans="1:16" x14ac:dyDescent="0.2">
      <c r="A7" s="1">
        <v>5</v>
      </c>
      <c r="B7" s="4">
        <v>78.1768</v>
      </c>
      <c r="C7" s="3">
        <v>0.43769000000000002</v>
      </c>
      <c r="D7" s="6">
        <f t="shared" si="1"/>
        <v>7.0500000000001117E-4</v>
      </c>
      <c r="E7" s="5">
        <v>-1.2826600000000001E-4</v>
      </c>
      <c r="F7" s="5">
        <f t="shared" si="2"/>
        <v>1.0541000000000006E-5</v>
      </c>
      <c r="G7" s="3">
        <v>0.44463799999999998</v>
      </c>
      <c r="H7" s="3">
        <f t="shared" si="3"/>
        <v>8.655999999999997E-3</v>
      </c>
      <c r="I7" s="3">
        <v>0.60436699999999999</v>
      </c>
      <c r="J7" s="3">
        <f t="shared" si="0"/>
        <v>12.975548334687261</v>
      </c>
      <c r="K7" s="2">
        <v>9.2567800000000001E-7</v>
      </c>
      <c r="L7" s="2">
        <v>-1.0626E-6</v>
      </c>
      <c r="M7" s="2">
        <v>1.9883099999999999E-6</v>
      </c>
      <c r="N7" s="2">
        <v>-2.3332700000000002E-6</v>
      </c>
      <c r="O7" s="2">
        <v>-2.3096599999999998E-6</v>
      </c>
      <c r="P7" s="3">
        <v>127.91500000000001</v>
      </c>
    </row>
    <row r="8" spans="1:16" x14ac:dyDescent="0.2">
      <c r="A8" s="1">
        <v>6</v>
      </c>
      <c r="B8" s="4">
        <v>82.679400000000001</v>
      </c>
      <c r="C8" s="3">
        <v>0.43835000000000002</v>
      </c>
      <c r="D8" s="6">
        <f t="shared" si="1"/>
        <v>6.5999999999999392E-4</v>
      </c>
      <c r="E8" s="5">
        <v>-1.3872299999999999E-4</v>
      </c>
      <c r="F8" s="5">
        <f t="shared" si="2"/>
        <v>1.0456999999999985E-5</v>
      </c>
      <c r="G8" s="3">
        <v>0.45283000000000001</v>
      </c>
      <c r="H8" s="3">
        <f t="shared" si="3"/>
        <v>8.1920000000000326E-3</v>
      </c>
      <c r="I8" s="3">
        <v>0.60421899999999995</v>
      </c>
      <c r="J8" s="3">
        <f t="shared" si="0"/>
        <v>12.994763948497855</v>
      </c>
      <c r="K8" s="2">
        <v>9.2946699999999999E-7</v>
      </c>
      <c r="L8" s="2">
        <v>-1.0599E-6</v>
      </c>
      <c r="M8" s="2">
        <v>1.9893499999999999E-6</v>
      </c>
      <c r="N8" s="2">
        <v>-2.3812499999999999E-6</v>
      </c>
      <c r="O8" s="2">
        <v>-2.4364399999999999E-6</v>
      </c>
      <c r="P8" s="3">
        <v>120.949</v>
      </c>
    </row>
    <row r="9" spans="1:16" x14ac:dyDescent="0.2">
      <c r="A9" s="1">
        <v>7</v>
      </c>
      <c r="B9" s="4">
        <v>87.202699999999993</v>
      </c>
      <c r="C9" s="3">
        <v>0.43897799999999998</v>
      </c>
      <c r="D9" s="6">
        <f t="shared" si="1"/>
        <v>6.2799999999996192E-4</v>
      </c>
      <c r="E9" s="5">
        <v>-1.49092E-4</v>
      </c>
      <c r="F9" s="5">
        <f t="shared" si="2"/>
        <v>1.0369000000000009E-5</v>
      </c>
      <c r="G9" s="3">
        <v>0.460617</v>
      </c>
      <c r="H9" s="3">
        <f t="shared" si="3"/>
        <v>7.7869999999999884E-3</v>
      </c>
      <c r="I9" s="3">
        <v>0.604078</v>
      </c>
      <c r="J9" s="3">
        <f t="shared" si="0"/>
        <v>13.015877336236581</v>
      </c>
      <c r="K9" s="2">
        <v>9.33161E-7</v>
      </c>
      <c r="L9" s="2">
        <v>-1.05729E-6</v>
      </c>
      <c r="M9" s="2">
        <v>1.9903299999999998E-6</v>
      </c>
      <c r="N9" s="2">
        <v>-2.5612999999999999E-6</v>
      </c>
      <c r="O9" s="2">
        <v>-2.4780400000000001E-6</v>
      </c>
      <c r="P9" s="3">
        <v>114.675</v>
      </c>
    </row>
    <row r="10" spans="1:16" x14ac:dyDescent="0.2">
      <c r="A10" s="1">
        <v>8</v>
      </c>
      <c r="B10" s="4">
        <v>90.792900000000003</v>
      </c>
      <c r="C10" s="3">
        <v>0.43957099999999999</v>
      </c>
      <c r="D10" s="6">
        <f t="shared" si="1"/>
        <v>5.9300000000001019E-4</v>
      </c>
      <c r="E10" s="5">
        <v>-1.5938399999999999E-4</v>
      </c>
      <c r="F10" s="5">
        <f t="shared" si="2"/>
        <v>1.0291999999999989E-5</v>
      </c>
      <c r="G10" s="3">
        <v>0.468055</v>
      </c>
      <c r="H10" s="3">
        <f t="shared" si="3"/>
        <v>7.4380000000000002E-3</v>
      </c>
      <c r="I10" s="3">
        <v>0.60394300000000001</v>
      </c>
      <c r="J10" s="3">
        <f t="shared" si="0"/>
        <v>13.029820692300291</v>
      </c>
      <c r="K10" s="2">
        <v>9.3666700000000001E-7</v>
      </c>
      <c r="L10" s="2">
        <v>-1.0548E-6</v>
      </c>
      <c r="M10" s="2">
        <v>1.9912500000000002E-6</v>
      </c>
      <c r="N10" s="2">
        <v>-2.7131299999999999E-6</v>
      </c>
      <c r="O10" s="2">
        <v>-2.6989300000000001E-6</v>
      </c>
      <c r="P10" s="3">
        <v>110.14100000000001</v>
      </c>
    </row>
    <row r="11" spans="1:16" x14ac:dyDescent="0.2">
      <c r="A11" s="1">
        <v>9</v>
      </c>
      <c r="B11" s="4">
        <v>94.117400000000004</v>
      </c>
      <c r="C11" s="3">
        <v>0.440139</v>
      </c>
      <c r="D11" s="6">
        <f t="shared" si="1"/>
        <v>5.6800000000001294E-4</v>
      </c>
      <c r="E11" s="5">
        <v>-1.6959500000000001E-4</v>
      </c>
      <c r="F11" s="5">
        <f t="shared" si="2"/>
        <v>1.0211000000000015E-5</v>
      </c>
      <c r="G11" s="3">
        <v>0.47517999999999999</v>
      </c>
      <c r="H11" s="3">
        <f t="shared" si="3"/>
        <v>7.1249999999999925E-3</v>
      </c>
      <c r="I11" s="3">
        <v>0.60381399999999996</v>
      </c>
      <c r="J11" s="3">
        <f t="shared" si="0"/>
        <v>13.044721630666247</v>
      </c>
      <c r="K11" s="2">
        <v>9.3993399999999998E-7</v>
      </c>
      <c r="L11" s="2">
        <v>-1.05226E-6</v>
      </c>
      <c r="M11" s="2">
        <v>1.9921700000000002E-6</v>
      </c>
      <c r="N11" s="2">
        <v>-2.8971300000000002E-6</v>
      </c>
      <c r="O11" s="2">
        <v>-2.7831199999999998E-6</v>
      </c>
      <c r="P11" s="3">
        <v>106.25</v>
      </c>
    </row>
    <row r="12" spans="1:16" x14ac:dyDescent="0.2">
      <c r="A12" s="1">
        <v>10</v>
      </c>
      <c r="B12" s="4">
        <v>97.516199999999998</v>
      </c>
      <c r="C12" s="3">
        <v>0.44068400000000002</v>
      </c>
      <c r="D12" s="6">
        <f t="shared" si="1"/>
        <v>5.4500000000001769E-4</v>
      </c>
      <c r="E12" s="5">
        <v>-1.79731E-4</v>
      </c>
      <c r="F12" s="5">
        <f t="shared" si="2"/>
        <v>1.0135999999999999E-5</v>
      </c>
      <c r="G12" s="3">
        <v>0.48203000000000001</v>
      </c>
      <c r="H12" s="3">
        <f t="shared" si="3"/>
        <v>6.8500000000000227E-3</v>
      </c>
      <c r="I12" s="3">
        <v>0.60368900000000003</v>
      </c>
      <c r="J12" s="3">
        <f t="shared" si="0"/>
        <v>13.059145556032647</v>
      </c>
      <c r="K12" s="2">
        <v>9.43241E-7</v>
      </c>
      <c r="L12" s="2">
        <v>-1.04988E-6</v>
      </c>
      <c r="M12" s="2">
        <v>1.9930100000000001E-6</v>
      </c>
      <c r="N12" s="2">
        <v>-3.0687599999999999E-6</v>
      </c>
      <c r="O12" s="2">
        <v>-2.9669700000000002E-6</v>
      </c>
      <c r="P12" s="3">
        <v>102.547</v>
      </c>
    </row>
    <row r="13" spans="1:16" x14ac:dyDescent="0.2">
      <c r="A13" s="1">
        <v>11</v>
      </c>
      <c r="B13" s="4">
        <v>100.358</v>
      </c>
      <c r="C13" s="3">
        <v>0.44120500000000001</v>
      </c>
      <c r="D13" s="6">
        <f t="shared" si="1"/>
        <v>5.2099999999999369E-4</v>
      </c>
      <c r="E13" s="5">
        <v>-1.8979899999999999E-4</v>
      </c>
      <c r="F13" s="5">
        <f t="shared" si="2"/>
        <v>1.0067999999999986E-5</v>
      </c>
      <c r="G13" s="3">
        <v>0.48863499999999999</v>
      </c>
      <c r="H13" s="3">
        <f t="shared" si="3"/>
        <v>6.604999999999972E-3</v>
      </c>
      <c r="I13" s="3">
        <v>0.60356799999999999</v>
      </c>
      <c r="J13" s="3">
        <f t="shared" si="0"/>
        <v>13.067993177942018</v>
      </c>
      <c r="K13" s="2">
        <v>9.46398E-7</v>
      </c>
      <c r="L13" s="2">
        <v>-1.0475699999999999E-6</v>
      </c>
      <c r="M13" s="2">
        <v>1.99382E-6</v>
      </c>
      <c r="N13" s="2">
        <v>-3.0992299999999999E-6</v>
      </c>
      <c r="O13" s="2">
        <v>-3.0881900000000001E-6</v>
      </c>
      <c r="P13" s="3">
        <v>99.643799999999999</v>
      </c>
    </row>
    <row r="14" spans="1:16" x14ac:dyDescent="0.2">
      <c r="A14" s="1">
        <v>12</v>
      </c>
      <c r="B14" s="4">
        <v>103.86</v>
      </c>
      <c r="C14" s="3">
        <v>0.44170900000000002</v>
      </c>
      <c r="D14" s="6">
        <f t="shared" si="1"/>
        <v>5.0400000000000444E-4</v>
      </c>
      <c r="E14" s="5">
        <v>-1.9979500000000001E-4</v>
      </c>
      <c r="F14" s="5">
        <f t="shared" si="2"/>
        <v>9.9960000000000175E-6</v>
      </c>
      <c r="G14" s="3">
        <v>0.49501600000000001</v>
      </c>
      <c r="H14" s="3">
        <f t="shared" si="3"/>
        <v>6.3810000000000255E-3</v>
      </c>
      <c r="I14" s="3">
        <v>0.60345099999999996</v>
      </c>
      <c r="J14" s="3">
        <f t="shared" si="0"/>
        <v>13.078639488602104</v>
      </c>
      <c r="K14" s="2">
        <v>9.4953799999999996E-7</v>
      </c>
      <c r="L14" s="2">
        <v>-1.04533E-6</v>
      </c>
      <c r="M14" s="2">
        <v>1.9945799999999998E-6</v>
      </c>
      <c r="N14" s="2">
        <v>-3.2370699999999999E-6</v>
      </c>
      <c r="O14" s="2">
        <v>-3.3217299999999999E-6</v>
      </c>
      <c r="P14" s="3">
        <v>96.283799999999999</v>
      </c>
    </row>
    <row r="15" spans="1:16" x14ac:dyDescent="0.2">
      <c r="A15" s="1">
        <v>13</v>
      </c>
      <c r="B15" s="4">
        <v>107.11199999999999</v>
      </c>
      <c r="C15" s="3">
        <v>0.44219599999999998</v>
      </c>
      <c r="D15" s="6">
        <f t="shared" si="1"/>
        <v>4.8699999999995969E-4</v>
      </c>
      <c r="E15" s="5">
        <v>-2.0972499999999999E-4</v>
      </c>
      <c r="F15" s="5">
        <f t="shared" si="2"/>
        <v>9.9299999999999812E-6</v>
      </c>
      <c r="G15" s="3">
        <v>0.50119400000000003</v>
      </c>
      <c r="H15" s="3">
        <f t="shared" si="3"/>
        <v>6.1780000000000168E-3</v>
      </c>
      <c r="I15" s="3">
        <v>0.60333700000000001</v>
      </c>
      <c r="J15" s="3">
        <f t="shared" si="0"/>
        <v>13.088544336237769</v>
      </c>
      <c r="K15" s="2">
        <v>9.5261600000000001E-7</v>
      </c>
      <c r="L15" s="2">
        <v>-1.04313E-6</v>
      </c>
      <c r="M15" s="2">
        <v>1.9953199999999999E-6</v>
      </c>
      <c r="N15" s="2">
        <v>-3.4752499999999999E-6</v>
      </c>
      <c r="O15" s="2">
        <v>-3.47157E-6</v>
      </c>
      <c r="P15" s="3">
        <v>93.359899999999996</v>
      </c>
    </row>
    <row r="16" spans="1:16" x14ac:dyDescent="0.2">
      <c r="A16" s="1">
        <v>14</v>
      </c>
      <c r="B16" s="4">
        <v>110.44</v>
      </c>
      <c r="C16" s="3">
        <v>0.442666</v>
      </c>
      <c r="D16" s="6">
        <f t="shared" si="1"/>
        <v>4.7000000000002595E-4</v>
      </c>
      <c r="E16" s="5">
        <v>-2.1958599999999999E-4</v>
      </c>
      <c r="F16" s="5">
        <f t="shared" si="2"/>
        <v>9.861000000000006E-6</v>
      </c>
      <c r="G16" s="3">
        <v>0.507189</v>
      </c>
      <c r="H16" s="3">
        <f t="shared" si="3"/>
        <v>5.9949999999999726E-3</v>
      </c>
      <c r="I16" s="3">
        <v>0.60322600000000004</v>
      </c>
      <c r="J16" s="3">
        <f t="shared" si="0"/>
        <v>13.094764112353415</v>
      </c>
      <c r="K16" s="2">
        <v>9.5538800000000008E-7</v>
      </c>
      <c r="L16" s="2">
        <v>-1.04089E-6</v>
      </c>
      <c r="M16" s="2">
        <v>1.9960699999999998E-6</v>
      </c>
      <c r="N16" s="2">
        <v>-3.5174599999999999E-6</v>
      </c>
      <c r="O16" s="2">
        <v>-3.5941800000000001E-6</v>
      </c>
      <c r="P16" s="3">
        <v>90.546800000000005</v>
      </c>
    </row>
    <row r="17" spans="1:16" x14ac:dyDescent="0.2">
      <c r="A17" s="1">
        <v>15</v>
      </c>
      <c r="B17" s="4">
        <v>115.158</v>
      </c>
      <c r="C17" s="3">
        <v>0.44312400000000002</v>
      </c>
      <c r="D17" s="6">
        <f t="shared" si="1"/>
        <v>4.5800000000001395E-4</v>
      </c>
      <c r="E17" s="5">
        <v>-2.2938200000000001E-4</v>
      </c>
      <c r="F17" s="5">
        <f t="shared" si="2"/>
        <v>9.7960000000000126E-6</v>
      </c>
      <c r="G17" s="3">
        <v>0.51301200000000002</v>
      </c>
      <c r="H17" s="3">
        <f t="shared" si="3"/>
        <v>5.8230000000000226E-3</v>
      </c>
      <c r="I17" s="3">
        <v>0.60311800000000004</v>
      </c>
      <c r="J17" s="3">
        <f t="shared" si="0"/>
        <v>13.10442117510182</v>
      </c>
      <c r="K17" s="2">
        <v>9.5825600000000005E-7</v>
      </c>
      <c r="L17" s="2">
        <v>-1.03871E-6</v>
      </c>
      <c r="M17" s="2">
        <v>1.9967899999999998E-6</v>
      </c>
      <c r="N17" s="2">
        <v>-3.6581600000000001E-6</v>
      </c>
      <c r="O17" s="2">
        <v>-3.6930500000000002E-6</v>
      </c>
      <c r="P17" s="3">
        <v>86.8369</v>
      </c>
    </row>
    <row r="18" spans="1:16" x14ac:dyDescent="0.2">
      <c r="A18" s="1">
        <v>16</v>
      </c>
      <c r="B18" s="4">
        <v>118.282</v>
      </c>
      <c r="C18" s="3">
        <v>0.44356699999999999</v>
      </c>
      <c r="D18" s="6">
        <f t="shared" si="1"/>
        <v>4.4299999999997119E-4</v>
      </c>
      <c r="E18" s="5">
        <v>-2.39118E-4</v>
      </c>
      <c r="F18" s="5">
        <f t="shared" si="2"/>
        <v>9.7359999999999895E-6</v>
      </c>
      <c r="G18" s="3">
        <v>0.51868000000000003</v>
      </c>
      <c r="H18" s="3">
        <f t="shared" si="3"/>
        <v>5.6680000000000064E-3</v>
      </c>
      <c r="I18" s="3">
        <v>0.60301300000000002</v>
      </c>
      <c r="J18" s="3">
        <f t="shared" si="0"/>
        <v>13.109435722058091</v>
      </c>
      <c r="K18" s="2">
        <v>9.6101800000000006E-7</v>
      </c>
      <c r="L18" s="2">
        <v>-1.03658E-6</v>
      </c>
      <c r="M18" s="2">
        <v>1.9974799999999998E-6</v>
      </c>
      <c r="N18" s="2">
        <v>-3.8495199999999999E-6</v>
      </c>
      <c r="O18" s="2">
        <v>-3.8363199999999997E-6</v>
      </c>
      <c r="P18" s="3">
        <v>84.543599999999998</v>
      </c>
    </row>
    <row r="19" spans="1:16" x14ac:dyDescent="0.2">
      <c r="A19" s="1">
        <v>17</v>
      </c>
      <c r="B19" s="4">
        <v>120.482</v>
      </c>
      <c r="C19" s="3">
        <v>0.443998</v>
      </c>
      <c r="D19" s="6">
        <f t="shared" si="1"/>
        <v>4.310000000000147E-4</v>
      </c>
      <c r="E19" s="5">
        <v>-2.4879600000000002E-4</v>
      </c>
      <c r="F19" s="5">
        <f t="shared" si="2"/>
        <v>9.6780000000000249E-6</v>
      </c>
      <c r="G19" s="3">
        <v>0.52420699999999998</v>
      </c>
      <c r="H19" s="3">
        <f t="shared" si="3"/>
        <v>5.5269999999999486E-3</v>
      </c>
      <c r="I19" s="3">
        <v>0.60290999999999995</v>
      </c>
      <c r="J19" s="3">
        <f t="shared" si="0"/>
        <v>13.112795734755061</v>
      </c>
      <c r="K19" s="2">
        <v>9.6378299999999994E-7</v>
      </c>
      <c r="L19" s="2">
        <v>-1.03457E-6</v>
      </c>
      <c r="M19" s="2">
        <v>1.9981200000000001E-6</v>
      </c>
      <c r="N19" s="2">
        <v>-3.91171E-6</v>
      </c>
      <c r="O19" s="2">
        <v>-3.9484600000000001E-6</v>
      </c>
      <c r="P19" s="3">
        <v>82.999700000000004</v>
      </c>
    </row>
    <row r="20" spans="1:16" x14ac:dyDescent="0.2">
      <c r="A20" s="1">
        <v>18</v>
      </c>
      <c r="B20" s="4">
        <v>124.965</v>
      </c>
      <c r="C20" s="3">
        <v>0.44441799999999998</v>
      </c>
      <c r="D20" s="6">
        <f t="shared" si="1"/>
        <v>4.1999999999997595E-4</v>
      </c>
      <c r="E20" s="5">
        <v>-2.5841200000000002E-4</v>
      </c>
      <c r="F20" s="5">
        <f t="shared" si="2"/>
        <v>9.6159999999999974E-6</v>
      </c>
      <c r="G20" s="3">
        <v>0.52959900000000004</v>
      </c>
      <c r="H20" s="3">
        <f t="shared" si="3"/>
        <v>5.3920000000000634E-3</v>
      </c>
      <c r="I20" s="3">
        <v>0.60280900000000004</v>
      </c>
      <c r="J20" s="3">
        <f t="shared" si="0"/>
        <v>13.115370834826154</v>
      </c>
      <c r="K20" s="2">
        <v>9.6648100000000009E-7</v>
      </c>
      <c r="L20" s="2">
        <v>-1.03256E-6</v>
      </c>
      <c r="M20" s="2">
        <v>1.9987500000000001E-6</v>
      </c>
      <c r="N20" s="2">
        <v>-3.9702800000000002E-6</v>
      </c>
      <c r="O20" s="2">
        <v>-4.04381E-6</v>
      </c>
      <c r="P20" s="3">
        <v>80.0227</v>
      </c>
    </row>
    <row r="21" spans="1:16" x14ac:dyDescent="0.2">
      <c r="A21" s="1">
        <v>19</v>
      </c>
      <c r="B21" s="4">
        <v>127.586</v>
      </c>
      <c r="C21" s="3">
        <v>0.44483</v>
      </c>
      <c r="D21" s="6">
        <f t="shared" si="1"/>
        <v>4.1200000000002346E-4</v>
      </c>
      <c r="E21" s="5">
        <v>-2.6796600000000002E-4</v>
      </c>
      <c r="F21" s="5">
        <f t="shared" si="2"/>
        <v>9.553999999999997E-6</v>
      </c>
      <c r="G21" s="3">
        <v>0.53486400000000001</v>
      </c>
      <c r="H21" s="3">
        <f t="shared" si="3"/>
        <v>5.2649999999999642E-3</v>
      </c>
      <c r="I21" s="3">
        <v>0.602711</v>
      </c>
      <c r="J21" s="3">
        <f t="shared" si="0"/>
        <v>13.123210831721448</v>
      </c>
      <c r="K21" s="2">
        <v>9.6914300000000009E-7</v>
      </c>
      <c r="L21" s="2">
        <v>-1.03051E-6</v>
      </c>
      <c r="M21" s="2">
        <v>1.99939E-6</v>
      </c>
      <c r="N21" s="2">
        <v>-4.1580599999999998E-6</v>
      </c>
      <c r="O21" s="2">
        <v>-4.0502900000000001E-6</v>
      </c>
      <c r="P21" s="3">
        <v>78.378399999999999</v>
      </c>
    </row>
    <row r="22" spans="1:16" x14ac:dyDescent="0.2">
      <c r="A22" s="1">
        <v>20</v>
      </c>
      <c r="B22" s="4">
        <v>130.10300000000001</v>
      </c>
      <c r="C22" s="3">
        <v>0.44522899999999999</v>
      </c>
      <c r="D22" s="6">
        <f t="shared" si="1"/>
        <v>3.989999999999827E-4</v>
      </c>
      <c r="E22" s="5">
        <v>-2.7746800000000001E-4</v>
      </c>
      <c r="F22" s="5">
        <f t="shared" si="2"/>
        <v>9.5019999999999914E-6</v>
      </c>
      <c r="G22" s="3">
        <v>0.54001699999999997</v>
      </c>
      <c r="H22" s="3">
        <f t="shared" si="3"/>
        <v>5.1529999999999632E-3</v>
      </c>
      <c r="I22" s="3">
        <v>0.60261399999999998</v>
      </c>
      <c r="J22" s="3">
        <f t="shared" si="0"/>
        <v>13.120310207503602</v>
      </c>
      <c r="K22" s="2">
        <v>9.7167300000000005E-7</v>
      </c>
      <c r="L22" s="2">
        <v>-1.02853E-6</v>
      </c>
      <c r="M22" s="2">
        <v>2.0000100000000002E-6</v>
      </c>
      <c r="N22" s="2">
        <v>-4.2972899999999996E-6</v>
      </c>
      <c r="O22" s="2">
        <v>-4.2944699999999997E-6</v>
      </c>
      <c r="P22" s="3">
        <v>76.862300000000005</v>
      </c>
    </row>
    <row r="23" spans="1:16" x14ac:dyDescent="0.2">
      <c r="A23" s="1">
        <v>21</v>
      </c>
      <c r="B23" s="4">
        <v>133.16800000000001</v>
      </c>
      <c r="C23" s="3">
        <v>0.44562200000000002</v>
      </c>
      <c r="D23" s="6">
        <f t="shared" si="1"/>
        <v>3.9300000000003221E-4</v>
      </c>
      <c r="E23" s="5">
        <v>-2.8690900000000001E-4</v>
      </c>
      <c r="F23" s="5">
        <f t="shared" si="2"/>
        <v>9.4410000000000067E-6</v>
      </c>
      <c r="G23" s="3">
        <v>0.54505899999999996</v>
      </c>
      <c r="H23" s="3">
        <f t="shared" si="3"/>
        <v>5.0419999999999909E-3</v>
      </c>
      <c r="I23" s="3">
        <v>0.602518</v>
      </c>
      <c r="J23" s="3">
        <f t="shared" si="0"/>
        <v>13.124486066697152</v>
      </c>
      <c r="K23" s="2">
        <v>9.741910000000001E-7</v>
      </c>
      <c r="L23" s="2">
        <v>-1.0265700000000001E-6</v>
      </c>
      <c r="M23" s="2">
        <v>2.0006E-6</v>
      </c>
      <c r="N23" s="2">
        <v>-4.4543400000000001E-6</v>
      </c>
      <c r="O23" s="2">
        <v>-4.44648E-6</v>
      </c>
      <c r="P23" s="3">
        <v>75.093199999999996</v>
      </c>
    </row>
    <row r="24" spans="1:16" x14ac:dyDescent="0.2">
      <c r="A24" s="1">
        <v>22</v>
      </c>
      <c r="B24" s="4">
        <v>135.809</v>
      </c>
      <c r="C24" s="3">
        <v>0.44600499999999998</v>
      </c>
      <c r="D24" s="6">
        <f t="shared" si="1"/>
        <v>3.829999999999667E-4</v>
      </c>
      <c r="E24" s="5">
        <v>-2.9629599999999998E-4</v>
      </c>
      <c r="F24" s="5">
        <f t="shared" si="2"/>
        <v>9.3869999999999696E-6</v>
      </c>
      <c r="G24" s="3">
        <v>0.55000000000000004</v>
      </c>
      <c r="H24" s="3">
        <f t="shared" si="3"/>
        <v>4.9410000000000842E-3</v>
      </c>
      <c r="I24" s="3">
        <v>0.60242499999999999</v>
      </c>
      <c r="J24" s="3">
        <f t="shared" si="0"/>
        <v>13.122653316645707</v>
      </c>
      <c r="K24" s="2">
        <v>9.7653800000000009E-7</v>
      </c>
      <c r="L24" s="2">
        <v>-1.02461E-6</v>
      </c>
      <c r="M24" s="2">
        <v>2.0012E-6</v>
      </c>
      <c r="N24" s="2">
        <v>-4.5853199999999997E-6</v>
      </c>
      <c r="O24" s="2">
        <v>-4.54785E-6</v>
      </c>
      <c r="P24" s="3">
        <v>73.633099999999999</v>
      </c>
    </row>
    <row r="25" spans="1:16" x14ac:dyDescent="0.2">
      <c r="A25" s="1">
        <v>23</v>
      </c>
      <c r="B25" s="4">
        <v>138.19499999999999</v>
      </c>
      <c r="C25" s="3">
        <v>0.446382</v>
      </c>
      <c r="D25" s="6">
        <f t="shared" si="1"/>
        <v>3.7700000000001621E-4</v>
      </c>
      <c r="E25" s="5">
        <v>-3.0562599999999998E-4</v>
      </c>
      <c r="F25" s="5">
        <f t="shared" si="2"/>
        <v>9.3299999999999937E-6</v>
      </c>
      <c r="G25" s="3">
        <v>0.55484299999999998</v>
      </c>
      <c r="H25" s="3">
        <f t="shared" si="3"/>
        <v>4.8429999999999307E-3</v>
      </c>
      <c r="I25" s="3">
        <v>0.60233300000000001</v>
      </c>
      <c r="J25" s="3">
        <f t="shared" si="0"/>
        <v>13.126036484245411</v>
      </c>
      <c r="K25" s="2">
        <v>9.7893100000000007E-7</v>
      </c>
      <c r="L25" s="2">
        <v>-1.02267E-6</v>
      </c>
      <c r="M25" s="2">
        <v>2.0017799999999999E-6</v>
      </c>
      <c r="N25" s="2">
        <v>-4.6871399999999998E-6</v>
      </c>
      <c r="O25" s="2">
        <v>-4.7004799999999996E-6</v>
      </c>
      <c r="P25" s="3">
        <v>72.3613</v>
      </c>
    </row>
    <row r="26" spans="1:16" x14ac:dyDescent="0.2">
      <c r="A26" s="1">
        <v>24</v>
      </c>
      <c r="B26" s="4">
        <v>139.61699999999999</v>
      </c>
      <c r="C26" s="3">
        <v>0.44675100000000001</v>
      </c>
      <c r="D26" s="6">
        <f t="shared" si="1"/>
        <v>3.6900000000000821E-4</v>
      </c>
      <c r="E26" s="5">
        <v>-3.1491199999999998E-4</v>
      </c>
      <c r="F26" s="5">
        <f t="shared" si="2"/>
        <v>9.2860000000000056E-6</v>
      </c>
      <c r="G26" s="3">
        <v>0.55959899999999996</v>
      </c>
      <c r="H26" s="3">
        <f t="shared" si="3"/>
        <v>4.7559999999999825E-3</v>
      </c>
      <c r="I26" s="3">
        <v>0.60224200000000006</v>
      </c>
      <c r="J26" s="3">
        <f t="shared" si="0"/>
        <v>13.124961526623599</v>
      </c>
      <c r="K26" s="2">
        <v>9.8172499999999991E-7</v>
      </c>
      <c r="L26" s="2">
        <v>-1.02092E-6</v>
      </c>
      <c r="M26" s="2">
        <v>2.0022800000000002E-6</v>
      </c>
      <c r="N26" s="2">
        <v>-4.8036900000000004E-6</v>
      </c>
      <c r="O26" s="2">
        <v>-4.7717899999999999E-6</v>
      </c>
      <c r="P26" s="3">
        <v>71.624600000000001</v>
      </c>
    </row>
    <row r="27" spans="1:16" x14ac:dyDescent="0.2">
      <c r="A27" s="1">
        <v>25</v>
      </c>
      <c r="B27" s="4">
        <v>142.208</v>
      </c>
      <c r="C27" s="3">
        <v>0.44711400000000001</v>
      </c>
      <c r="D27" s="6">
        <f t="shared" si="1"/>
        <v>3.6300000000000221E-4</v>
      </c>
      <c r="E27" s="5">
        <v>-3.2413899999999998E-4</v>
      </c>
      <c r="F27" s="5">
        <f t="shared" si="2"/>
        <v>9.2269999999999982E-6</v>
      </c>
      <c r="G27" s="3">
        <v>0.56426799999999999</v>
      </c>
      <c r="H27" s="3">
        <f t="shared" si="3"/>
        <v>4.6690000000000342E-3</v>
      </c>
      <c r="I27" s="3">
        <v>0.60215300000000005</v>
      </c>
      <c r="J27" s="3">
        <f t="shared" si="0"/>
        <v>13.127165627165649</v>
      </c>
      <c r="K27" s="2">
        <v>9.8418500000000005E-7</v>
      </c>
      <c r="L27" s="2">
        <v>-1.01905E-6</v>
      </c>
      <c r="M27" s="2">
        <v>2.0028300000000001E-6</v>
      </c>
      <c r="N27" s="2">
        <v>-4.8281399999999998E-6</v>
      </c>
      <c r="O27" s="2">
        <v>-4.9957999999999997E-6</v>
      </c>
      <c r="P27" s="3">
        <v>70.319500000000005</v>
      </c>
    </row>
    <row r="28" spans="1:16" x14ac:dyDescent="0.2">
      <c r="A28" s="1">
        <v>26</v>
      </c>
      <c r="B28" s="4">
        <v>146.804</v>
      </c>
      <c r="C28" s="3">
        <v>0.44746999999999998</v>
      </c>
      <c r="D28" s="6">
        <f t="shared" si="1"/>
        <v>3.5599999999996745E-4</v>
      </c>
      <c r="E28" s="5">
        <v>-3.3331600000000001E-4</v>
      </c>
      <c r="F28" s="5">
        <f t="shared" si="2"/>
        <v>9.1770000000000241E-6</v>
      </c>
      <c r="G28" s="3">
        <v>0.56885699999999995</v>
      </c>
      <c r="H28" s="3">
        <f t="shared" si="3"/>
        <v>4.5889999999999542E-3</v>
      </c>
      <c r="I28" s="3">
        <v>0.60206599999999999</v>
      </c>
      <c r="J28" s="3">
        <f t="shared" si="0"/>
        <v>13.12608695652159</v>
      </c>
      <c r="K28" s="2">
        <v>9.8656200000000002E-7</v>
      </c>
      <c r="L28" s="2">
        <v>-1.01721E-6</v>
      </c>
      <c r="M28" s="2">
        <v>2.0033700000000002E-6</v>
      </c>
      <c r="N28" s="2">
        <v>-5.0281399999999996E-6</v>
      </c>
      <c r="O28" s="2">
        <v>-4.86787E-6</v>
      </c>
      <c r="P28" s="3">
        <v>68.118099999999998</v>
      </c>
    </row>
    <row r="29" spans="1:16" x14ac:dyDescent="0.2">
      <c r="A29" s="1">
        <v>27</v>
      </c>
      <c r="B29" s="4">
        <v>148.405</v>
      </c>
      <c r="C29" s="3">
        <v>0.44782</v>
      </c>
      <c r="D29" s="6">
        <f t="shared" si="1"/>
        <v>3.5000000000001696E-4</v>
      </c>
      <c r="E29" s="5">
        <v>-3.42429E-4</v>
      </c>
      <c r="F29" s="5">
        <f t="shared" si="2"/>
        <v>9.1129999999999922E-6</v>
      </c>
      <c r="G29" s="3">
        <v>0.57336600000000004</v>
      </c>
      <c r="H29" s="3">
        <f t="shared" si="3"/>
        <v>4.5090000000000963E-3</v>
      </c>
      <c r="I29" s="3">
        <v>0.60197800000000001</v>
      </c>
      <c r="J29" s="3">
        <f t="shared" si="0"/>
        <v>13.12477064220173</v>
      </c>
      <c r="K29" s="2">
        <v>9.8851300000000008E-7</v>
      </c>
      <c r="L29" s="2">
        <v>-1.01523E-6</v>
      </c>
      <c r="M29" s="2">
        <v>2.0039399999999998E-6</v>
      </c>
      <c r="N29" s="2">
        <v>-5.0939800000000001E-6</v>
      </c>
      <c r="O29" s="2">
        <v>-4.9997499999999999E-6</v>
      </c>
      <c r="P29" s="3">
        <v>67.383300000000006</v>
      </c>
    </row>
    <row r="30" spans="1:16" x14ac:dyDescent="0.2">
      <c r="A30" s="1">
        <v>28</v>
      </c>
      <c r="B30" s="4">
        <v>151.863</v>
      </c>
      <c r="C30" s="3">
        <v>0.44816499999999998</v>
      </c>
      <c r="D30" s="6">
        <f t="shared" si="1"/>
        <v>3.4499999999998421E-4</v>
      </c>
      <c r="E30" s="5">
        <v>-3.5150900000000001E-4</v>
      </c>
      <c r="F30" s="5">
        <f t="shared" si="2"/>
        <v>9.0800000000000147E-6</v>
      </c>
      <c r="G30" s="3">
        <v>0.57780600000000004</v>
      </c>
      <c r="H30" s="3">
        <f t="shared" si="3"/>
        <v>4.4399999999999995E-3</v>
      </c>
      <c r="I30" s="3">
        <v>0.60189300000000001</v>
      </c>
      <c r="J30" s="3">
        <f t="shared" si="0"/>
        <v>13.126430517710933</v>
      </c>
      <c r="K30" s="2">
        <v>9.9125299999999991E-7</v>
      </c>
      <c r="L30" s="2">
        <v>-1.0135600000000001E-6</v>
      </c>
      <c r="M30" s="2">
        <v>2.0044100000000001E-6</v>
      </c>
      <c r="N30" s="2">
        <v>-5.1942600000000001E-6</v>
      </c>
      <c r="O30" s="2">
        <v>-5.2586199999999996E-6</v>
      </c>
      <c r="P30" s="3">
        <v>65.849000000000004</v>
      </c>
    </row>
    <row r="31" spans="1:16" x14ac:dyDescent="0.2">
      <c r="A31" s="1">
        <v>29</v>
      </c>
      <c r="B31" s="4">
        <v>154.131</v>
      </c>
      <c r="C31" s="3">
        <v>0.44850499999999999</v>
      </c>
      <c r="D31" s="6">
        <f t="shared" si="1"/>
        <v>3.4000000000000696E-4</v>
      </c>
      <c r="E31" s="5">
        <v>-3.60529E-4</v>
      </c>
      <c r="F31" s="5">
        <f t="shared" si="2"/>
        <v>9.0199999999999916E-6</v>
      </c>
      <c r="G31" s="3">
        <v>0.58217399999999997</v>
      </c>
      <c r="H31" s="3">
        <f t="shared" si="3"/>
        <v>4.3679999999999275E-3</v>
      </c>
      <c r="I31" s="3">
        <v>0.60180800000000001</v>
      </c>
      <c r="J31" s="3">
        <f t="shared" si="0"/>
        <v>13.133110367892792</v>
      </c>
      <c r="K31" s="2">
        <v>9.9356199999999991E-7</v>
      </c>
      <c r="L31" s="2">
        <v>-1.01174E-6</v>
      </c>
      <c r="M31" s="2">
        <v>2.0049200000000002E-6</v>
      </c>
      <c r="N31" s="2">
        <v>-5.3948100000000003E-6</v>
      </c>
      <c r="O31" s="2">
        <v>-5.2867100000000004E-6</v>
      </c>
      <c r="P31" s="3">
        <v>64.879900000000006</v>
      </c>
    </row>
    <row r="32" spans="1:16" x14ac:dyDescent="0.2">
      <c r="A32" s="1">
        <v>30</v>
      </c>
      <c r="B32" s="4">
        <v>155.93899999999999</v>
      </c>
      <c r="C32" s="3">
        <v>0.44883699999999999</v>
      </c>
      <c r="D32" s="6">
        <f t="shared" si="1"/>
        <v>3.3199999999999896E-4</v>
      </c>
      <c r="E32" s="5">
        <v>-3.6950900000000002E-4</v>
      </c>
      <c r="F32" s="5">
        <f t="shared" si="2"/>
        <v>8.9800000000000123E-6</v>
      </c>
      <c r="G32" s="3">
        <v>0.58648199999999995</v>
      </c>
      <c r="H32" s="3">
        <f t="shared" si="3"/>
        <v>4.3079999999999785E-3</v>
      </c>
      <c r="I32" s="3">
        <v>0.60172599999999998</v>
      </c>
      <c r="J32" s="3">
        <f t="shared" si="0"/>
        <v>13.107480653482121</v>
      </c>
      <c r="K32" s="2">
        <v>9.9578400000000004E-7</v>
      </c>
      <c r="L32" s="2">
        <v>-1.0099700000000001E-6</v>
      </c>
      <c r="M32" s="2">
        <v>2.00542E-6</v>
      </c>
      <c r="N32" s="2">
        <v>-5.5536800000000002E-6</v>
      </c>
      <c r="O32" s="2">
        <v>-5.4665299999999997E-6</v>
      </c>
      <c r="P32" s="3">
        <v>64.127700000000004</v>
      </c>
    </row>
    <row r="33" spans="1:16" x14ac:dyDescent="0.2">
      <c r="A33" s="1">
        <v>31</v>
      </c>
      <c r="B33" s="4">
        <v>159.11199999999999</v>
      </c>
      <c r="C33" s="3">
        <v>0.44916800000000001</v>
      </c>
      <c r="D33" s="6">
        <f t="shared" si="1"/>
        <v>3.3100000000002572E-4</v>
      </c>
      <c r="E33" s="5">
        <v>-3.78425E-4</v>
      </c>
      <c r="F33" s="5">
        <f t="shared" si="2"/>
        <v>8.9159999999999804E-6</v>
      </c>
      <c r="G33" s="3">
        <v>0.59071799999999997</v>
      </c>
      <c r="H33" s="3">
        <f t="shared" si="3"/>
        <v>4.2360000000000175E-3</v>
      </c>
      <c r="I33" s="3">
        <v>0.60164200000000001</v>
      </c>
      <c r="J33" s="3">
        <f t="shared" si="0"/>
        <v>13.129807692307756</v>
      </c>
      <c r="K33" s="2">
        <v>9.9811899999999991E-7</v>
      </c>
      <c r="L33" s="2">
        <v>-1.0081999999999999E-6</v>
      </c>
      <c r="M33" s="2">
        <v>2.0059000000000001E-6</v>
      </c>
      <c r="N33" s="2">
        <v>-5.5264199999999999E-6</v>
      </c>
      <c r="O33" s="2">
        <v>-5.5449799999999997E-6</v>
      </c>
      <c r="P33" s="3">
        <v>62.848599999999998</v>
      </c>
    </row>
    <row r="34" spans="1:16" x14ac:dyDescent="0.2">
      <c r="A34" s="1">
        <v>32</v>
      </c>
      <c r="B34" s="4">
        <v>160.27699999999999</v>
      </c>
      <c r="C34" s="3">
        <v>0.449492</v>
      </c>
      <c r="D34" s="6">
        <f t="shared" si="1"/>
        <v>3.2399999999999096E-4</v>
      </c>
      <c r="E34" s="5">
        <v>-3.8729900000000002E-4</v>
      </c>
      <c r="F34" s="5">
        <f t="shared" si="2"/>
        <v>8.8740000000000238E-6</v>
      </c>
      <c r="G34" s="3">
        <v>0.59489800000000004</v>
      </c>
      <c r="H34" s="3">
        <f t="shared" si="3"/>
        <v>4.1800000000000725E-3</v>
      </c>
      <c r="I34" s="3">
        <v>0.60155999999999998</v>
      </c>
      <c r="J34" s="3">
        <f t="shared" si="0"/>
        <v>13.114173228346132</v>
      </c>
      <c r="K34" s="2">
        <v>1.00024E-6</v>
      </c>
      <c r="L34" s="2">
        <v>-1.0064E-6</v>
      </c>
      <c r="M34" s="2">
        <v>2.0064E-6</v>
      </c>
      <c r="N34" s="2">
        <v>-5.6432800000000001E-6</v>
      </c>
      <c r="O34" s="2">
        <v>-5.6731400000000002E-6</v>
      </c>
      <c r="P34" s="3">
        <v>62.3919</v>
      </c>
    </row>
    <row r="35" spans="1:16" x14ac:dyDescent="0.2">
      <c r="A35" s="1">
        <v>33</v>
      </c>
      <c r="B35" s="4">
        <v>161.971</v>
      </c>
      <c r="C35" s="3">
        <v>0.44981300000000002</v>
      </c>
      <c r="D35" s="6">
        <f t="shared" si="1"/>
        <v>3.2100000000001572E-4</v>
      </c>
      <c r="E35" s="5">
        <v>-3.9612700000000002E-4</v>
      </c>
      <c r="F35" s="5">
        <f t="shared" si="2"/>
        <v>8.8280000000000042E-6</v>
      </c>
      <c r="G35" s="3">
        <v>0.59902100000000003</v>
      </c>
      <c r="H35" s="3">
        <f t="shared" si="3"/>
        <v>4.1229999999999878E-3</v>
      </c>
      <c r="I35" s="3">
        <v>0.60147899999999999</v>
      </c>
      <c r="J35" s="3">
        <f t="shared" si="0"/>
        <v>13.144385026738266</v>
      </c>
      <c r="K35" s="2">
        <v>1.0025900000000001E-6</v>
      </c>
      <c r="L35" s="2">
        <v>-1.0047000000000001E-6</v>
      </c>
      <c r="M35" s="2">
        <v>2.00686E-6</v>
      </c>
      <c r="N35" s="2">
        <v>-5.7585799999999997E-6</v>
      </c>
      <c r="O35" s="2">
        <v>-5.8437800000000001E-6</v>
      </c>
      <c r="P35" s="3">
        <v>61.7393</v>
      </c>
    </row>
    <row r="36" spans="1:16" x14ac:dyDescent="0.2">
      <c r="A36" s="1">
        <v>34</v>
      </c>
      <c r="B36" s="4">
        <v>165.471</v>
      </c>
      <c r="C36" s="3">
        <v>0.450129</v>
      </c>
      <c r="D36" s="6">
        <f t="shared" si="1"/>
        <v>3.1599999999998296E-4</v>
      </c>
      <c r="E36" s="5">
        <v>-4.0491000000000002E-4</v>
      </c>
      <c r="F36" s="5">
        <f t="shared" si="2"/>
        <v>8.7830000000000004E-6</v>
      </c>
      <c r="G36" s="3">
        <v>0.60309000000000001</v>
      </c>
      <c r="H36" s="3">
        <f t="shared" si="3"/>
        <v>4.0689999999999893E-3</v>
      </c>
      <c r="I36" s="3">
        <v>0.60140000000000005</v>
      </c>
      <c r="J36" s="3">
        <f t="shared" si="0"/>
        <v>13.100775193799203</v>
      </c>
      <c r="K36" s="2">
        <v>1.00479E-6</v>
      </c>
      <c r="L36" s="2">
        <v>-1.0029800000000001E-6</v>
      </c>
      <c r="M36" s="2">
        <v>2.0073299999999998E-6</v>
      </c>
      <c r="N36" s="2">
        <v>-5.7708699999999997E-6</v>
      </c>
      <c r="O36" s="2">
        <v>-5.8768299999999998E-6</v>
      </c>
      <c r="P36" s="3">
        <v>60.433500000000002</v>
      </c>
    </row>
    <row r="37" spans="1:16" x14ac:dyDescent="0.2">
      <c r="A37" s="1">
        <v>35</v>
      </c>
      <c r="B37" s="4">
        <v>167.93600000000001</v>
      </c>
      <c r="C37" s="3">
        <v>0.45044200000000001</v>
      </c>
      <c r="D37" s="6">
        <f t="shared" si="1"/>
        <v>3.1300000000000772E-4</v>
      </c>
      <c r="E37" s="5">
        <v>-4.1363800000000003E-4</v>
      </c>
      <c r="F37" s="5">
        <f t="shared" si="2"/>
        <v>8.7280000000000018E-6</v>
      </c>
      <c r="G37" s="3">
        <v>0.607101</v>
      </c>
      <c r="H37" s="3">
        <f t="shared" si="3"/>
        <v>4.0109999999999868E-3</v>
      </c>
      <c r="I37" s="3">
        <v>0.60131999999999997</v>
      </c>
      <c r="J37" s="3">
        <f t="shared" si="0"/>
        <v>13.079185520362133</v>
      </c>
      <c r="K37" s="2">
        <v>1.0070099999999999E-6</v>
      </c>
      <c r="L37" s="2">
        <v>-1.0012499999999999E-6</v>
      </c>
      <c r="M37" s="2">
        <v>2.0077899999999998E-6</v>
      </c>
      <c r="N37" s="2">
        <v>-5.89663E-6</v>
      </c>
      <c r="O37" s="2">
        <v>-5.8730200000000001E-6</v>
      </c>
      <c r="P37" s="3">
        <v>59.546599999999998</v>
      </c>
    </row>
    <row r="38" spans="1:16" x14ac:dyDescent="0.2">
      <c r="A38" s="1">
        <v>36</v>
      </c>
      <c r="B38" s="4">
        <v>167.614</v>
      </c>
      <c r="C38" s="3">
        <v>0.45074900000000001</v>
      </c>
      <c r="D38" s="6">
        <f t="shared" si="1"/>
        <v>3.0700000000000172E-4</v>
      </c>
      <c r="E38" s="5">
        <v>-4.2232000000000001E-4</v>
      </c>
      <c r="F38" s="5">
        <f t="shared" si="2"/>
        <v>8.6819999999999823E-6</v>
      </c>
      <c r="G38" s="3">
        <v>0.611066</v>
      </c>
      <c r="H38" s="3">
        <f t="shared" si="3"/>
        <v>3.9649999999999963E-3</v>
      </c>
      <c r="I38" s="3">
        <v>0.60124200000000005</v>
      </c>
      <c r="J38" s="3">
        <f t="shared" si="0"/>
        <v>13.116154873164151</v>
      </c>
      <c r="K38" s="2">
        <v>1.00867E-6</v>
      </c>
      <c r="L38" s="2">
        <v>-9.9939600000000001E-7</v>
      </c>
      <c r="M38" s="2">
        <v>2.0082999999999999E-6</v>
      </c>
      <c r="N38" s="2">
        <v>-6.1461399999999997E-6</v>
      </c>
      <c r="O38" s="2">
        <v>-6.1104900000000003E-6</v>
      </c>
      <c r="P38" s="3">
        <v>59.661000000000001</v>
      </c>
    </row>
    <row r="39" spans="1:16" x14ac:dyDescent="0.2">
      <c r="A39" s="1">
        <v>37</v>
      </c>
      <c r="B39" s="4">
        <v>171.99</v>
      </c>
      <c r="C39" s="3">
        <v>0.45105499999999998</v>
      </c>
      <c r="D39" s="6">
        <f t="shared" si="1"/>
        <v>3.0599999999997296E-4</v>
      </c>
      <c r="E39" s="5">
        <v>-4.3095299999999998E-4</v>
      </c>
      <c r="F39" s="5">
        <f t="shared" si="2"/>
        <v>8.6329999999999697E-6</v>
      </c>
      <c r="G39" s="3">
        <v>0.614977</v>
      </c>
      <c r="H39" s="3">
        <f t="shared" si="3"/>
        <v>3.9109999999999978E-3</v>
      </c>
      <c r="I39" s="3">
        <v>0.60116400000000003</v>
      </c>
      <c r="J39" s="3">
        <f t="shared" si="0"/>
        <v>13.092890995260969</v>
      </c>
      <c r="K39" s="2">
        <v>1.01084E-6</v>
      </c>
      <c r="L39" s="2">
        <v>-9.9767000000000001E-7</v>
      </c>
      <c r="M39" s="2">
        <v>2.00875E-6</v>
      </c>
      <c r="N39" s="2">
        <v>-6.1900699999999998E-6</v>
      </c>
      <c r="O39" s="2">
        <v>-6.2055899999999997E-6</v>
      </c>
      <c r="P39" s="3">
        <v>58.143000000000001</v>
      </c>
    </row>
    <row r="40" spans="1:16" x14ac:dyDescent="0.2">
      <c r="A40" s="1">
        <v>38</v>
      </c>
      <c r="B40" s="4">
        <v>173.244</v>
      </c>
      <c r="C40" s="3">
        <v>0.45135700000000001</v>
      </c>
      <c r="D40" s="6">
        <f t="shared" si="1"/>
        <v>3.0200000000002447E-4</v>
      </c>
      <c r="E40" s="5">
        <v>-4.3955600000000002E-4</v>
      </c>
      <c r="F40" s="5">
        <f t="shared" si="2"/>
        <v>8.6030000000000394E-6</v>
      </c>
      <c r="G40" s="3">
        <v>0.61884600000000001</v>
      </c>
      <c r="H40" s="3">
        <f t="shared" si="3"/>
        <v>3.8690000000000113E-3</v>
      </c>
      <c r="I40" s="3">
        <v>0.60108700000000004</v>
      </c>
      <c r="J40" s="3">
        <f t="shared" si="0"/>
        <v>13.086956521739136</v>
      </c>
      <c r="K40" s="2">
        <v>1.0134699999999999E-6</v>
      </c>
      <c r="L40" s="2">
        <v>-9.9615400000000009E-7</v>
      </c>
      <c r="M40" s="2">
        <v>2.0091299999999999E-6</v>
      </c>
      <c r="N40" s="2">
        <v>-6.2526699999999999E-6</v>
      </c>
      <c r="O40" s="2">
        <v>-6.2956999999999997E-6</v>
      </c>
      <c r="P40" s="3">
        <v>57.722000000000001</v>
      </c>
    </row>
    <row r="41" spans="1:16" x14ac:dyDescent="0.2">
      <c r="A41" s="1">
        <v>39</v>
      </c>
      <c r="B41" s="4">
        <v>176.2</v>
      </c>
      <c r="C41" s="3">
        <v>0.45165699999999998</v>
      </c>
      <c r="D41" s="6">
        <f t="shared" si="1"/>
        <v>2.9999999999996696E-4</v>
      </c>
      <c r="E41" s="5">
        <v>-4.48097E-4</v>
      </c>
      <c r="F41" s="5">
        <f t="shared" si="2"/>
        <v>8.5409999999999848E-6</v>
      </c>
      <c r="G41" s="3">
        <v>0.622664</v>
      </c>
      <c r="H41" s="3">
        <f t="shared" si="3"/>
        <v>3.8179999999999881E-3</v>
      </c>
      <c r="I41" s="3">
        <v>0.60101000000000004</v>
      </c>
      <c r="J41" s="3">
        <f t="shared" si="0"/>
        <v>13.06819553409802</v>
      </c>
      <c r="K41" s="2">
        <v>1.01556E-6</v>
      </c>
      <c r="L41" s="2">
        <v>-9.944360000000001E-7</v>
      </c>
      <c r="M41" s="2">
        <v>2.0095800000000001E-6</v>
      </c>
      <c r="N41" s="2">
        <v>-6.4536999999999997E-6</v>
      </c>
      <c r="O41" s="2">
        <v>-6.2881500000000001E-6</v>
      </c>
      <c r="P41" s="3">
        <v>56.753799999999998</v>
      </c>
    </row>
    <row r="42" spans="1:16" x14ac:dyDescent="0.2">
      <c r="A42" s="1">
        <v>40</v>
      </c>
      <c r="B42" s="4">
        <v>176.72499999999999</v>
      </c>
      <c r="C42" s="3">
        <v>0.45195000000000002</v>
      </c>
      <c r="D42" s="6">
        <f t="shared" si="1"/>
        <v>2.9300000000004323E-4</v>
      </c>
      <c r="E42" s="5">
        <v>-4.5659699999999999E-4</v>
      </c>
      <c r="F42" s="5">
        <f t="shared" si="2"/>
        <v>8.4999999999999898E-6</v>
      </c>
      <c r="G42" s="3">
        <v>0.626444</v>
      </c>
      <c r="H42" s="3">
        <f t="shared" si="3"/>
        <v>3.7800000000000056E-3</v>
      </c>
      <c r="I42" s="3">
        <v>0.600935</v>
      </c>
      <c r="J42" s="3">
        <f t="shared" si="0"/>
        <v>13.081538461538415</v>
      </c>
      <c r="K42" s="2">
        <v>1.0171500000000001E-6</v>
      </c>
      <c r="L42" s="2">
        <v>-9.9261099999999991E-7</v>
      </c>
      <c r="M42" s="2">
        <v>2.0100700000000001E-6</v>
      </c>
      <c r="N42" s="2">
        <v>-6.5829500000000002E-6</v>
      </c>
      <c r="O42" s="2">
        <v>-6.4213699999999996E-6</v>
      </c>
      <c r="P42" s="3">
        <v>56.5852</v>
      </c>
    </row>
    <row r="43" spans="1:16" x14ac:dyDescent="0.2">
      <c r="A43" s="1">
        <v>41</v>
      </c>
      <c r="B43" s="4">
        <v>180.114</v>
      </c>
      <c r="C43" s="3">
        <v>0.45224399999999998</v>
      </c>
      <c r="D43" s="6">
        <f t="shared" si="1"/>
        <v>2.9399999999996096E-4</v>
      </c>
      <c r="E43" s="5">
        <v>-4.6505800000000002E-4</v>
      </c>
      <c r="F43" s="5">
        <f t="shared" si="2"/>
        <v>8.4610000000000262E-6</v>
      </c>
      <c r="G43" s="3">
        <v>0.63017699999999999</v>
      </c>
      <c r="H43" s="3">
        <f t="shared" si="3"/>
        <v>3.7329999999999863E-3</v>
      </c>
      <c r="I43" s="3">
        <v>0.60085900000000003</v>
      </c>
      <c r="J43" s="3">
        <f t="shared" si="0"/>
        <v>13.065062388591965</v>
      </c>
      <c r="K43" s="2">
        <v>1.0197899999999999E-6</v>
      </c>
      <c r="L43" s="2">
        <v>-9.9109299999999994E-7</v>
      </c>
      <c r="M43" s="2">
        <v>2.0104400000000001E-6</v>
      </c>
      <c r="N43" s="2">
        <v>-6.5981200000000001E-6</v>
      </c>
      <c r="O43" s="2">
        <v>-6.6794400000000002E-6</v>
      </c>
      <c r="P43" s="3">
        <v>55.520400000000002</v>
      </c>
    </row>
    <row r="44" spans="1:16" x14ac:dyDescent="0.2">
      <c r="A44" s="1">
        <v>42</v>
      </c>
      <c r="B44" s="4">
        <v>181.42</v>
      </c>
      <c r="C44" s="3">
        <v>0.45253300000000002</v>
      </c>
      <c r="D44" s="6">
        <f t="shared" si="1"/>
        <v>2.8900000000003923E-4</v>
      </c>
      <c r="E44" s="5">
        <v>-4.7346999999999998E-4</v>
      </c>
      <c r="F44" s="5">
        <f t="shared" si="2"/>
        <v>8.4119999999999594E-6</v>
      </c>
      <c r="G44" s="3">
        <v>0.63387099999999996</v>
      </c>
      <c r="H44" s="3">
        <f t="shared" si="3"/>
        <v>3.6939999999999751E-3</v>
      </c>
      <c r="I44" s="3">
        <v>0.60078500000000001</v>
      </c>
      <c r="J44" s="3">
        <f t="shared" si="0"/>
        <v>13.061981839715694</v>
      </c>
      <c r="K44" s="2">
        <v>1.0218699999999999E-6</v>
      </c>
      <c r="L44" s="2">
        <v>-9.8941999999999992E-7</v>
      </c>
      <c r="M44" s="2">
        <v>2.0108700000000001E-6</v>
      </c>
      <c r="N44" s="2">
        <v>-6.6537299999999999E-6</v>
      </c>
      <c r="O44" s="2">
        <v>-6.7514399999999997E-6</v>
      </c>
      <c r="P44" s="3">
        <v>55.120600000000003</v>
      </c>
    </row>
    <row r="45" spans="1:16" x14ac:dyDescent="0.2">
      <c r="A45" s="1">
        <v>43</v>
      </c>
      <c r="B45" s="4">
        <v>182.804</v>
      </c>
      <c r="C45" s="3">
        <v>0.45282099999999997</v>
      </c>
      <c r="D45" s="6">
        <f t="shared" si="1"/>
        <v>2.8799999999995496E-4</v>
      </c>
      <c r="E45" s="5">
        <v>-4.81817E-4</v>
      </c>
      <c r="F45" s="5">
        <f t="shared" si="2"/>
        <v>8.3470000000000202E-6</v>
      </c>
      <c r="G45" s="3">
        <v>0.63751899999999995</v>
      </c>
      <c r="H45" s="3">
        <f t="shared" si="3"/>
        <v>3.6479999999999846E-3</v>
      </c>
      <c r="I45" s="3">
        <v>0.60070999999999997</v>
      </c>
      <c r="J45" s="3">
        <f t="shared" si="0"/>
        <v>13.048209854661634</v>
      </c>
      <c r="K45" s="2">
        <v>1.0232499999999999E-6</v>
      </c>
      <c r="L45" s="2">
        <v>-9.8749699999999999E-7</v>
      </c>
      <c r="M45" s="2">
        <v>2.0113799999999998E-6</v>
      </c>
      <c r="N45" s="2">
        <v>-6.8197699999999999E-6</v>
      </c>
      <c r="O45" s="2">
        <v>-6.9363599999999999E-6</v>
      </c>
      <c r="P45" s="3">
        <v>54.703499999999998</v>
      </c>
    </row>
    <row r="46" spans="1:16" x14ac:dyDescent="0.2">
      <c r="A46" s="1">
        <v>44</v>
      </c>
      <c r="B46" s="4">
        <v>182.80699999999999</v>
      </c>
      <c r="C46" s="3">
        <v>0.45310499999999998</v>
      </c>
      <c r="D46" s="6">
        <f t="shared" si="1"/>
        <v>2.8400000000000647E-4</v>
      </c>
      <c r="E46" s="5">
        <v>-4.9015899999999999E-4</v>
      </c>
      <c r="F46" s="5">
        <f t="shared" si="2"/>
        <v>8.3419999999999957E-6</v>
      </c>
      <c r="G46" s="3">
        <v>0.64113799999999999</v>
      </c>
      <c r="H46" s="3">
        <f t="shared" si="3"/>
        <v>3.6190000000000389E-3</v>
      </c>
      <c r="I46" s="3">
        <v>0.60063699999999998</v>
      </c>
      <c r="J46" s="3">
        <f t="shared" si="0"/>
        <v>13.043800322061326</v>
      </c>
      <c r="K46" s="2">
        <v>1.0261E-6</v>
      </c>
      <c r="L46" s="2">
        <v>-9.8612700000000008E-7</v>
      </c>
      <c r="M46" s="2">
        <v>2.0116899999999999E-6</v>
      </c>
      <c r="N46" s="2">
        <v>-6.80868E-6</v>
      </c>
      <c r="O46" s="2">
        <v>-6.9079200000000001E-6</v>
      </c>
      <c r="P46" s="3">
        <v>54.702500000000001</v>
      </c>
    </row>
    <row r="47" spans="1:16" x14ac:dyDescent="0.2">
      <c r="A47" s="1">
        <v>45</v>
      </c>
      <c r="B47" s="4">
        <v>186.94900000000001</v>
      </c>
      <c r="C47" s="3">
        <v>0.45338600000000001</v>
      </c>
      <c r="D47" s="6">
        <f t="shared" si="1"/>
        <v>2.8100000000003122E-4</v>
      </c>
      <c r="E47" s="5">
        <v>-4.9843399999999996E-4</v>
      </c>
      <c r="F47" s="5">
        <f t="shared" si="2"/>
        <v>8.2749999999999707E-6</v>
      </c>
      <c r="G47" s="3">
        <v>0.64471500000000004</v>
      </c>
      <c r="H47" s="3">
        <f t="shared" si="3"/>
        <v>3.5770000000000524E-3</v>
      </c>
      <c r="I47" s="3">
        <v>0.60056399999999999</v>
      </c>
      <c r="J47" s="3">
        <f t="shared" si="0"/>
        <v>13.039279385705862</v>
      </c>
      <c r="K47" s="2">
        <v>1.0279200000000001E-6</v>
      </c>
      <c r="L47" s="2">
        <v>-9.8438899999999996E-7</v>
      </c>
      <c r="M47" s="2">
        <v>2.01214E-6</v>
      </c>
      <c r="N47" s="2">
        <v>-6.9084099999999996E-6</v>
      </c>
      <c r="O47" s="2">
        <v>-7.0141299999999999E-6</v>
      </c>
      <c r="P47" s="3">
        <v>53.490400000000001</v>
      </c>
    </row>
    <row r="48" spans="1:16" x14ac:dyDescent="0.2">
      <c r="A48" s="1">
        <v>46</v>
      </c>
      <c r="B48" s="4">
        <v>186.398</v>
      </c>
      <c r="C48" s="3">
        <v>0.45366699999999999</v>
      </c>
      <c r="D48" s="6">
        <f t="shared" si="1"/>
        <v>2.8099999999997571E-4</v>
      </c>
      <c r="E48" s="5">
        <v>-5.0665300000000003E-4</v>
      </c>
      <c r="F48" s="5">
        <f t="shared" si="2"/>
        <v>8.2190000000000648E-6</v>
      </c>
      <c r="G48" s="3">
        <v>0.64825100000000002</v>
      </c>
      <c r="H48" s="3">
        <f t="shared" si="3"/>
        <v>3.5359999999999836E-3</v>
      </c>
      <c r="I48" s="3">
        <v>0.60048999999999997</v>
      </c>
      <c r="J48" s="3">
        <f t="shared" si="0"/>
        <v>13.024543223343432</v>
      </c>
      <c r="K48" s="2">
        <v>1.02962E-6</v>
      </c>
      <c r="L48" s="2">
        <v>-9.82626E-7</v>
      </c>
      <c r="M48" s="2">
        <v>2.0125799999999999E-6</v>
      </c>
      <c r="N48" s="2">
        <v>-7.1010299999999998E-6</v>
      </c>
      <c r="O48" s="2">
        <v>-7.1218799999999998E-6</v>
      </c>
      <c r="P48" s="3">
        <v>53.648499999999999</v>
      </c>
    </row>
    <row r="49" spans="1:16" x14ac:dyDescent="0.2">
      <c r="A49" s="1">
        <v>47</v>
      </c>
      <c r="B49" s="4">
        <v>188.24600000000001</v>
      </c>
      <c r="C49" s="3">
        <v>0.45394200000000001</v>
      </c>
      <c r="D49" s="6">
        <f t="shared" si="1"/>
        <v>2.7500000000002522E-4</v>
      </c>
      <c r="E49" s="5">
        <v>-5.1486200000000005E-4</v>
      </c>
      <c r="F49" s="5">
        <f t="shared" si="2"/>
        <v>8.2090000000000158E-6</v>
      </c>
      <c r="G49" s="3">
        <v>0.65176199999999995</v>
      </c>
      <c r="H49" s="3">
        <f t="shared" si="3"/>
        <v>3.5109999999999308E-3</v>
      </c>
      <c r="I49" s="3">
        <v>0.60041900000000004</v>
      </c>
      <c r="J49" s="3">
        <f t="shared" si="0"/>
        <v>13.024606798579377</v>
      </c>
      <c r="K49" s="2">
        <v>1.0321799999999999E-6</v>
      </c>
      <c r="L49" s="2">
        <v>-9.81176E-7</v>
      </c>
      <c r="M49" s="2">
        <v>2.0129199999999999E-6</v>
      </c>
      <c r="N49" s="2">
        <v>-7.1282099999999996E-6</v>
      </c>
      <c r="O49" s="2">
        <v>-7.1224800000000003E-6</v>
      </c>
      <c r="P49" s="3">
        <v>53.122100000000003</v>
      </c>
    </row>
    <row r="50" spans="1:16" x14ac:dyDescent="0.2">
      <c r="A50" s="1">
        <v>48</v>
      </c>
      <c r="B50" s="4">
        <v>191.25800000000001</v>
      </c>
      <c r="C50" s="3">
        <v>0.45421899999999998</v>
      </c>
      <c r="D50" s="6">
        <f t="shared" si="1"/>
        <v>2.7699999999997171E-4</v>
      </c>
      <c r="E50" s="5">
        <v>-5.2300299999999997E-4</v>
      </c>
      <c r="F50" s="5">
        <f t="shared" si="2"/>
        <v>8.1409999999999209E-6</v>
      </c>
      <c r="G50" s="3">
        <v>0.65522999999999998</v>
      </c>
      <c r="H50" s="3">
        <f t="shared" si="3"/>
        <v>3.4680000000000266E-3</v>
      </c>
      <c r="I50" s="3">
        <v>0.60034600000000005</v>
      </c>
      <c r="J50" s="3">
        <f t="shared" si="0"/>
        <v>13.008769850675584</v>
      </c>
      <c r="K50" s="2">
        <v>1.0343100000000001E-6</v>
      </c>
      <c r="L50" s="2">
        <v>-9.7957300000000001E-7</v>
      </c>
      <c r="M50" s="2">
        <v>2.0132999999999998E-6</v>
      </c>
      <c r="N50" s="2">
        <v>-7.2077800000000001E-6</v>
      </c>
      <c r="O50" s="2">
        <v>-7.1852600000000002E-6</v>
      </c>
      <c r="P50" s="3">
        <v>52.285299999999999</v>
      </c>
    </row>
    <row r="51" spans="1:16" x14ac:dyDescent="0.2">
      <c r="A51" s="1">
        <v>49</v>
      </c>
      <c r="B51" s="4">
        <v>193.386</v>
      </c>
      <c r="C51" s="3">
        <v>0.45448899999999998</v>
      </c>
      <c r="D51" s="6">
        <f t="shared" si="1"/>
        <v>2.6999999999999247E-4</v>
      </c>
      <c r="E51" s="5">
        <v>-5.3112000000000005E-4</v>
      </c>
      <c r="F51" s="5">
        <f t="shared" si="2"/>
        <v>8.1170000000000851E-6</v>
      </c>
      <c r="G51" s="3">
        <v>0.65867399999999998</v>
      </c>
      <c r="H51" s="3">
        <f t="shared" si="3"/>
        <v>3.4440000000000026E-3</v>
      </c>
      <c r="I51" s="3">
        <v>0.60027600000000003</v>
      </c>
      <c r="J51" s="3">
        <f t="shared" si="0"/>
        <v>13.009133437291245</v>
      </c>
      <c r="K51" s="2">
        <v>1.0362699999999999E-6</v>
      </c>
      <c r="L51" s="2">
        <v>-9.7793699999999995E-7</v>
      </c>
      <c r="M51" s="2">
        <v>2.0137100000000002E-6</v>
      </c>
      <c r="N51" s="2">
        <v>-7.2532999999999997E-6</v>
      </c>
      <c r="O51" s="2">
        <v>-7.4036800000000002E-6</v>
      </c>
      <c r="P51" s="3">
        <v>51.7102</v>
      </c>
    </row>
    <row r="52" spans="1:16" x14ac:dyDescent="0.2">
      <c r="A52" s="1">
        <v>50</v>
      </c>
      <c r="B52" s="4">
        <v>194.53100000000001</v>
      </c>
      <c r="C52" s="3">
        <v>0.45476</v>
      </c>
      <c r="D52" s="6">
        <f t="shared" si="1"/>
        <v>2.7100000000002122E-4</v>
      </c>
      <c r="E52" s="5">
        <v>-5.3916100000000002E-4</v>
      </c>
      <c r="F52" s="5">
        <f t="shared" si="2"/>
        <v>8.0409999999999726E-6</v>
      </c>
      <c r="G52" s="3">
        <v>0.66207400000000005</v>
      </c>
      <c r="H52" s="3">
        <f t="shared" si="3"/>
        <v>3.4000000000000696E-3</v>
      </c>
      <c r="I52" s="3">
        <v>0.60020399999999996</v>
      </c>
      <c r="J52" s="3">
        <f t="shared" si="0"/>
        <v>12.997899159663922</v>
      </c>
      <c r="K52" s="2">
        <v>1.03756E-6</v>
      </c>
      <c r="L52" s="2">
        <v>-9.7605300000000004E-7</v>
      </c>
      <c r="M52" s="2">
        <v>2.0141899999999999E-6</v>
      </c>
      <c r="N52" s="2">
        <v>-7.4325200000000001E-6</v>
      </c>
      <c r="O52" s="2">
        <v>-7.5143399999999996E-6</v>
      </c>
      <c r="P52" s="3">
        <v>51.405700000000003</v>
      </c>
    </row>
    <row r="53" spans="1:16" x14ac:dyDescent="0.2">
      <c r="A53" s="1">
        <v>51</v>
      </c>
      <c r="B53" s="4">
        <v>196.85499999999999</v>
      </c>
      <c r="C53" s="3">
        <v>0.45502900000000002</v>
      </c>
      <c r="D53" s="6">
        <f t="shared" si="1"/>
        <v>2.6900000000001922E-4</v>
      </c>
      <c r="E53" s="5">
        <v>-5.4718300000000002E-4</v>
      </c>
      <c r="F53" s="5">
        <f t="shared" si="2"/>
        <v>8.0219999999999987E-6</v>
      </c>
      <c r="G53" s="3">
        <v>0.66544800000000004</v>
      </c>
      <c r="H53" s="3">
        <f t="shared" si="3"/>
        <v>3.3739999999999881E-3</v>
      </c>
      <c r="I53" s="3">
        <v>0.60013300000000003</v>
      </c>
      <c r="J53" s="3">
        <f t="shared" si="0"/>
        <v>12.987671505269425</v>
      </c>
      <c r="K53" s="2">
        <v>1.0397800000000001E-6</v>
      </c>
      <c r="L53" s="2">
        <v>-9.7451900000000005E-7</v>
      </c>
      <c r="M53" s="2">
        <v>2.0145400000000002E-6</v>
      </c>
      <c r="N53" s="2">
        <v>-7.5581999999999999E-6</v>
      </c>
      <c r="O53" s="2">
        <v>-7.5092099999999999E-6</v>
      </c>
      <c r="P53" s="3">
        <v>50.798699999999997</v>
      </c>
    </row>
    <row r="54" spans="1:16" x14ac:dyDescent="0.2">
      <c r="A54" s="1">
        <v>52</v>
      </c>
      <c r="B54" s="4">
        <v>197.98500000000001</v>
      </c>
      <c r="C54" s="3">
        <v>0.45529399999999998</v>
      </c>
      <c r="D54" s="6">
        <f t="shared" si="1"/>
        <v>2.6499999999995971E-4</v>
      </c>
      <c r="E54" s="5">
        <v>-5.5516199999999999E-4</v>
      </c>
      <c r="F54" s="5">
        <f t="shared" si="2"/>
        <v>7.9789999999999722E-6</v>
      </c>
      <c r="G54" s="3">
        <v>0.668794</v>
      </c>
      <c r="H54" s="3">
        <f t="shared" si="3"/>
        <v>3.3459999999999601E-3</v>
      </c>
      <c r="I54" s="3">
        <v>0.60006400000000004</v>
      </c>
      <c r="J54" s="3">
        <f t="shared" si="0"/>
        <v>12.982621836040877</v>
      </c>
      <c r="K54" s="2">
        <v>1.0414699999999999E-6</v>
      </c>
      <c r="L54" s="2">
        <v>-9.7280599999999998E-7</v>
      </c>
      <c r="M54" s="2">
        <v>2.0149700000000002E-6</v>
      </c>
      <c r="N54" s="2">
        <v>-7.6112199999999998E-6</v>
      </c>
      <c r="O54" s="2">
        <v>-7.5204500000000001E-6</v>
      </c>
      <c r="P54" s="3">
        <v>50.508899999999997</v>
      </c>
    </row>
    <row r="55" spans="1:16" x14ac:dyDescent="0.2">
      <c r="A55" s="1">
        <v>53</v>
      </c>
      <c r="B55" s="4">
        <v>198.91800000000001</v>
      </c>
      <c r="C55" s="3">
        <v>0.45555600000000002</v>
      </c>
      <c r="D55" s="6">
        <f t="shared" si="1"/>
        <v>2.6200000000003998E-4</v>
      </c>
      <c r="E55" s="5">
        <v>-5.6312500000000004E-4</v>
      </c>
      <c r="F55" s="5">
        <f t="shared" si="2"/>
        <v>7.9630000000000456E-6</v>
      </c>
      <c r="G55" s="3">
        <v>0.67211500000000002</v>
      </c>
      <c r="H55" s="3">
        <f t="shared" si="3"/>
        <v>3.3210000000000184E-3</v>
      </c>
      <c r="I55" s="3">
        <v>0.59999499999999995</v>
      </c>
      <c r="J55" s="3">
        <f t="shared" si="0"/>
        <v>12.980561555075594</v>
      </c>
      <c r="K55" s="2">
        <v>1.04419E-6</v>
      </c>
      <c r="L55" s="2">
        <v>-9.7145800000000004E-7</v>
      </c>
      <c r="M55" s="2">
        <v>2.0152600000000002E-6</v>
      </c>
      <c r="N55" s="2">
        <v>-7.5759300000000002E-6</v>
      </c>
      <c r="O55" s="2">
        <v>-7.5819299999999998E-6</v>
      </c>
      <c r="P55" s="3">
        <v>50.271999999999998</v>
      </c>
    </row>
    <row r="56" spans="1:16" x14ac:dyDescent="0.2">
      <c r="A56" s="1">
        <v>54</v>
      </c>
      <c r="B56" s="4">
        <v>201.767</v>
      </c>
      <c r="C56" s="3">
        <v>0.45581899999999997</v>
      </c>
      <c r="D56" s="6">
        <f t="shared" si="1"/>
        <v>2.6299999999995771E-4</v>
      </c>
      <c r="E56" s="5">
        <v>-5.7101600000000004E-4</v>
      </c>
      <c r="F56" s="5">
        <f t="shared" si="2"/>
        <v>7.8909999999999961E-6</v>
      </c>
      <c r="G56" s="3">
        <v>0.67539800000000005</v>
      </c>
      <c r="H56" s="3">
        <f t="shared" si="3"/>
        <v>3.2830000000000359E-3</v>
      </c>
      <c r="I56" s="3">
        <v>0.59992500000000004</v>
      </c>
      <c r="J56" s="3">
        <f t="shared" si="0"/>
        <v>12.970097954975166</v>
      </c>
      <c r="K56" s="2">
        <v>1.04609E-6</v>
      </c>
      <c r="L56" s="2">
        <v>-9.698260000000001E-7</v>
      </c>
      <c r="M56" s="2">
        <v>2.0156499999999999E-6</v>
      </c>
      <c r="N56" s="2">
        <v>-7.7108299999999995E-6</v>
      </c>
      <c r="O56" s="2">
        <v>-7.6213000000000002E-6</v>
      </c>
      <c r="P56" s="3">
        <v>49.562199999999997</v>
      </c>
    </row>
    <row r="57" spans="1:16" x14ac:dyDescent="0.2">
      <c r="A57" s="1">
        <v>55</v>
      </c>
      <c r="B57" s="4">
        <v>201.80199999999999</v>
      </c>
      <c r="C57" s="3">
        <v>0.45607999999999999</v>
      </c>
      <c r="D57" s="6">
        <f t="shared" si="1"/>
        <v>2.6100000000001122E-4</v>
      </c>
      <c r="E57" s="5">
        <v>-5.7886600000000004E-4</v>
      </c>
      <c r="F57" s="5">
        <f t="shared" si="2"/>
        <v>7.8500000000000011E-6</v>
      </c>
      <c r="G57" s="3">
        <v>0.67865200000000003</v>
      </c>
      <c r="H57" s="3">
        <f t="shared" si="3"/>
        <v>3.2539999999999791E-3</v>
      </c>
      <c r="I57" s="3">
        <v>0.59985599999999994</v>
      </c>
      <c r="J57" s="3">
        <f t="shared" si="0"/>
        <v>12.9598684210527</v>
      </c>
      <c r="K57" s="2">
        <v>1.04807E-6</v>
      </c>
      <c r="L57" s="2">
        <v>-9.6822000000000002E-7</v>
      </c>
      <c r="M57" s="2">
        <v>2.01602E-6</v>
      </c>
      <c r="N57" s="2">
        <v>-7.6836700000000002E-6</v>
      </c>
      <c r="O57" s="2">
        <v>-7.7658299999999998E-6</v>
      </c>
      <c r="P57" s="3">
        <v>49.553600000000003</v>
      </c>
    </row>
    <row r="58" spans="1:16" x14ac:dyDescent="0.2">
      <c r="A58" s="1">
        <v>56</v>
      </c>
      <c r="B58" s="4">
        <v>204.64</v>
      </c>
      <c r="C58" s="3">
        <v>0.45633899999999999</v>
      </c>
      <c r="D58" s="6">
        <f t="shared" si="1"/>
        <v>2.5900000000000922E-4</v>
      </c>
      <c r="E58" s="5">
        <v>-5.86672E-4</v>
      </c>
      <c r="F58" s="5">
        <f t="shared" si="2"/>
        <v>7.8059999999999588E-6</v>
      </c>
      <c r="G58" s="3">
        <v>0.68187900000000001</v>
      </c>
      <c r="H58" s="3">
        <f t="shared" si="3"/>
        <v>3.2269999999999799E-3</v>
      </c>
      <c r="I58" s="3">
        <v>0.59978699999999996</v>
      </c>
      <c r="J58" s="3">
        <f t="shared" si="0"/>
        <v>12.950307619498385</v>
      </c>
      <c r="K58" s="2">
        <v>1.04989E-6</v>
      </c>
      <c r="L58" s="2">
        <v>-9.6657200000000006E-7</v>
      </c>
      <c r="M58" s="2">
        <v>2.0164100000000001E-6</v>
      </c>
      <c r="N58" s="2">
        <v>-7.8998000000000002E-6</v>
      </c>
      <c r="O58" s="2">
        <v>-7.9882799999999997E-6</v>
      </c>
      <c r="P58" s="3">
        <v>48.866300000000003</v>
      </c>
    </row>
    <row r="59" spans="1:16" x14ac:dyDescent="0.2">
      <c r="A59" s="1">
        <v>57</v>
      </c>
      <c r="B59" s="4">
        <v>205.321</v>
      </c>
      <c r="C59" s="3">
        <v>0.45659499999999997</v>
      </c>
      <c r="D59" s="6">
        <f t="shared" si="1"/>
        <v>2.5599999999997847E-4</v>
      </c>
      <c r="E59" s="5">
        <v>-5.9445400000000001E-4</v>
      </c>
      <c r="F59" s="5">
        <f t="shared" si="2"/>
        <v>7.7820000000000146E-6</v>
      </c>
      <c r="G59" s="3">
        <v>0.685083</v>
      </c>
      <c r="H59" s="3">
        <f t="shared" si="3"/>
        <v>3.2039999999999846E-3</v>
      </c>
      <c r="I59" s="3">
        <v>0.59972000000000003</v>
      </c>
      <c r="J59" s="3">
        <f t="shared" si="0"/>
        <v>12.943593631539114</v>
      </c>
      <c r="K59" s="2">
        <v>1.0519499999999999E-6</v>
      </c>
      <c r="L59" s="2">
        <v>-9.6500600000000003E-7</v>
      </c>
      <c r="M59" s="2">
        <v>2.0167699999999999E-6</v>
      </c>
      <c r="N59" s="2">
        <v>-7.9430399999999994E-6</v>
      </c>
      <c r="O59" s="2">
        <v>-7.96046E-6</v>
      </c>
      <c r="P59" s="3">
        <v>48.704099999999997</v>
      </c>
    </row>
    <row r="60" spans="1:16" x14ac:dyDescent="0.2">
      <c r="A60" s="1">
        <v>58</v>
      </c>
      <c r="B60" s="4">
        <v>207.33199999999999</v>
      </c>
      <c r="C60" s="3">
        <v>0.45684999999999998</v>
      </c>
      <c r="D60" s="6">
        <f t="shared" si="1"/>
        <v>2.5500000000000522E-4</v>
      </c>
      <c r="E60" s="5">
        <v>-6.02193E-4</v>
      </c>
      <c r="F60" s="5">
        <f t="shared" si="2"/>
        <v>7.7389999999999881E-6</v>
      </c>
      <c r="G60" s="3">
        <v>0.68825999999999998</v>
      </c>
      <c r="H60" s="3">
        <f t="shared" si="3"/>
        <v>3.1769999999999854E-3</v>
      </c>
      <c r="I60" s="3">
        <v>0.59965199999999996</v>
      </c>
      <c r="J60" s="3">
        <f t="shared" si="0"/>
        <v>12.935474452554809</v>
      </c>
      <c r="K60" s="2">
        <v>1.05404E-6</v>
      </c>
      <c r="L60" s="2">
        <v>-9.6347599999999994E-7</v>
      </c>
      <c r="M60" s="2">
        <v>2.0171199999999998E-6</v>
      </c>
      <c r="N60" s="2">
        <v>-7.9756700000000002E-6</v>
      </c>
      <c r="O60" s="2">
        <v>-7.9348500000000008E-6</v>
      </c>
      <c r="P60" s="3">
        <v>48.231699999999996</v>
      </c>
    </row>
    <row r="61" spans="1:16" x14ac:dyDescent="0.2">
      <c r="A61" s="1">
        <v>59</v>
      </c>
      <c r="B61" s="4">
        <v>208.09200000000001</v>
      </c>
      <c r="C61" s="3">
        <v>0.45710600000000001</v>
      </c>
      <c r="D61" s="6">
        <f t="shared" si="1"/>
        <v>2.5600000000003398E-4</v>
      </c>
      <c r="E61" s="5">
        <v>-6.0986099999999995E-4</v>
      </c>
      <c r="F61" s="5">
        <f t="shared" si="2"/>
        <v>7.6679999999999544E-6</v>
      </c>
      <c r="G61" s="3">
        <v>0.69140100000000004</v>
      </c>
      <c r="H61" s="3">
        <f t="shared" si="3"/>
        <v>3.1410000000000604E-3</v>
      </c>
      <c r="I61" s="3">
        <v>0.59958299999999998</v>
      </c>
      <c r="J61" s="3">
        <f t="shared" si="0"/>
        <v>12.921193357725873</v>
      </c>
      <c r="K61" s="2">
        <v>1.05568E-6</v>
      </c>
      <c r="L61" s="2">
        <v>-9.6176900000000004E-7</v>
      </c>
      <c r="M61" s="2">
        <v>2.0175199999999999E-6</v>
      </c>
      <c r="N61" s="2">
        <v>-8.1590600000000001E-6</v>
      </c>
      <c r="O61" s="2">
        <v>-8.1960200000000005E-6</v>
      </c>
      <c r="P61" s="3">
        <v>48.055599999999998</v>
      </c>
    </row>
    <row r="62" spans="1:16" x14ac:dyDescent="0.2">
      <c r="A62" s="1">
        <v>60</v>
      </c>
      <c r="B62" s="4">
        <v>210.04</v>
      </c>
      <c r="C62" s="3">
        <v>0.45735700000000001</v>
      </c>
      <c r="D62" s="6">
        <f t="shared" si="1"/>
        <v>2.5100000000000122E-4</v>
      </c>
      <c r="E62" s="5">
        <v>-6.1752400000000005E-4</v>
      </c>
      <c r="F62" s="5">
        <f t="shared" si="2"/>
        <v>7.6630000000000925E-6</v>
      </c>
      <c r="G62" s="3">
        <v>0.69452800000000003</v>
      </c>
      <c r="H62" s="3">
        <f t="shared" si="3"/>
        <v>3.1269999999999909E-3</v>
      </c>
      <c r="I62" s="3">
        <v>0.59951600000000005</v>
      </c>
      <c r="J62" s="3">
        <f t="shared" si="0"/>
        <v>12.914503194236776</v>
      </c>
      <c r="K62" s="2">
        <v>1.0578799999999999E-6</v>
      </c>
      <c r="L62" s="2">
        <v>-9.6026999999999996E-7</v>
      </c>
      <c r="M62" s="2">
        <v>2.0178500000000001E-6</v>
      </c>
      <c r="N62" s="2">
        <v>-8.1468899999999992E-6</v>
      </c>
      <c r="O62" s="2">
        <v>-8.1761600000000003E-6</v>
      </c>
      <c r="P62" s="3">
        <v>47.61</v>
      </c>
    </row>
    <row r="63" spans="1:16" x14ac:dyDescent="0.2">
      <c r="A63" s="1">
        <v>61</v>
      </c>
      <c r="B63" s="4">
        <v>207.79400000000001</v>
      </c>
      <c r="C63" s="3">
        <v>0.45760699999999999</v>
      </c>
      <c r="D63" s="6">
        <f t="shared" si="1"/>
        <v>2.4999999999997247E-4</v>
      </c>
      <c r="E63" s="5">
        <v>-6.2514099999999996E-4</v>
      </c>
      <c r="F63" s="5">
        <f t="shared" si="2"/>
        <v>7.6169999999999103E-6</v>
      </c>
      <c r="G63" s="3">
        <v>0.69762900000000005</v>
      </c>
      <c r="H63" s="3">
        <f t="shared" si="3"/>
        <v>3.1010000000000204E-3</v>
      </c>
      <c r="I63" s="3">
        <v>0.59945000000000004</v>
      </c>
      <c r="J63" s="3">
        <f t="shared" si="0"/>
        <v>12.906401998159634</v>
      </c>
      <c r="K63" s="2">
        <v>1.0598499999999999E-6</v>
      </c>
      <c r="L63" s="2">
        <v>-9.5871199999999994E-7</v>
      </c>
      <c r="M63" s="2">
        <v>2.0182E-6</v>
      </c>
      <c r="N63" s="2">
        <v>-8.27382E-6</v>
      </c>
      <c r="O63" s="2">
        <v>-8.3403399999999998E-6</v>
      </c>
      <c r="P63" s="3">
        <v>48.124600000000001</v>
      </c>
    </row>
    <row r="64" spans="1:16" x14ac:dyDescent="0.2">
      <c r="A64" s="1">
        <v>62</v>
      </c>
      <c r="B64" s="4">
        <v>211.57</v>
      </c>
      <c r="C64" s="3">
        <v>0.45785599999999999</v>
      </c>
      <c r="D64" s="6">
        <f t="shared" si="1"/>
        <v>2.4899999999999922E-4</v>
      </c>
      <c r="E64" s="5">
        <v>-6.3271200000000001E-4</v>
      </c>
      <c r="F64" s="5">
        <f t="shared" si="2"/>
        <v>7.5710000000000534E-6</v>
      </c>
      <c r="G64" s="3">
        <v>0.70070200000000005</v>
      </c>
      <c r="H64" s="3">
        <f t="shared" si="3"/>
        <v>3.0729999999999924E-3</v>
      </c>
      <c r="I64" s="3">
        <v>0.599383</v>
      </c>
      <c r="J64" s="3">
        <f t="shared" si="0"/>
        <v>12.897021384928765</v>
      </c>
      <c r="K64" s="2">
        <v>1.06184E-6</v>
      </c>
      <c r="L64" s="2">
        <v>-9.5715100000000005E-7</v>
      </c>
      <c r="M64" s="2">
        <v>2.0185499999999999E-6</v>
      </c>
      <c r="N64" s="2">
        <v>-8.4025400000000007E-6</v>
      </c>
      <c r="O64" s="2">
        <v>-8.2155699999999993E-6</v>
      </c>
      <c r="P64" s="3">
        <v>47.265799999999999</v>
      </c>
    </row>
    <row r="65" spans="1:16" x14ac:dyDescent="0.2">
      <c r="A65" s="1">
        <v>63</v>
      </c>
      <c r="B65" s="4">
        <v>213.19499999999999</v>
      </c>
      <c r="C65" s="3">
        <v>0.45810400000000001</v>
      </c>
      <c r="D65" s="6">
        <f t="shared" si="1"/>
        <v>2.4800000000002598E-4</v>
      </c>
      <c r="E65" s="5">
        <v>-6.4023499999999996E-4</v>
      </c>
      <c r="F65" s="5">
        <f t="shared" si="2"/>
        <v>7.5229999999999481E-6</v>
      </c>
      <c r="G65" s="3">
        <v>0.70374800000000004</v>
      </c>
      <c r="H65" s="3">
        <f t="shared" si="3"/>
        <v>3.0459999999999932E-3</v>
      </c>
      <c r="I65" s="3">
        <v>0.59931599999999996</v>
      </c>
      <c r="J65" s="3">
        <f t="shared" si="0"/>
        <v>12.886475814412645</v>
      </c>
      <c r="K65" s="2">
        <v>1.06368E-6</v>
      </c>
      <c r="L65" s="2">
        <v>-9.5553699999999996E-7</v>
      </c>
      <c r="M65" s="2">
        <v>2.01892E-6</v>
      </c>
      <c r="N65" s="2">
        <v>-8.3479000000000002E-6</v>
      </c>
      <c r="O65" s="2">
        <v>-8.4416200000000003E-6</v>
      </c>
      <c r="P65" s="3">
        <v>46.9054</v>
      </c>
    </row>
  </sheetData>
  <autoFilter ref="A1:P1" xr:uid="{F80AAC71-D615-494F-BB34-B9F24122A64D}">
    <sortState xmlns:xlrd2="http://schemas.microsoft.com/office/spreadsheetml/2017/richdata2" ref="A2:P65">
      <sortCondition ref="A1:A65"/>
    </sortState>
  </autoFilter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0052AA-C56F-B143-9F22-E1296B4032C7}">
  <dimension ref="A1:M65"/>
  <sheetViews>
    <sheetView workbookViewId="0">
      <selection activeCell="G48" sqref="G48"/>
    </sheetView>
  </sheetViews>
  <sheetFormatPr baseColWidth="10" defaultRowHeight="16" x14ac:dyDescent="0.2"/>
  <cols>
    <col min="1" max="16384" width="10.83203125" style="1"/>
  </cols>
  <sheetData>
    <row r="1" spans="1:13" x14ac:dyDescent="0.2">
      <c r="A1" s="1" t="s">
        <v>11</v>
      </c>
      <c r="B1" s="1" t="s">
        <v>10</v>
      </c>
      <c r="C1" s="1" t="s">
        <v>0</v>
      </c>
      <c r="D1" s="1" t="s">
        <v>1</v>
      </c>
      <c r="E1" s="1" t="s">
        <v>2</v>
      </c>
      <c r="F1" s="1" t="s">
        <v>12</v>
      </c>
      <c r="G1" s="1" t="s">
        <v>3</v>
      </c>
      <c r="H1" s="1" t="s">
        <v>4</v>
      </c>
      <c r="I1" s="1" t="s">
        <v>5</v>
      </c>
      <c r="J1" s="1" t="s">
        <v>6</v>
      </c>
      <c r="K1" s="1" t="s">
        <v>7</v>
      </c>
      <c r="L1" s="1" t="s">
        <v>8</v>
      </c>
      <c r="M1" s="1" t="s">
        <v>9</v>
      </c>
    </row>
    <row r="2" spans="1:13" x14ac:dyDescent="0.2">
      <c r="A2" s="1">
        <v>0</v>
      </c>
      <c r="B2" s="1">
        <v>8.8285999999999998</v>
      </c>
      <c r="C2" s="1">
        <v>0.42915999999999999</v>
      </c>
      <c r="D2" s="2">
        <v>-7.7340000000000002E-5</v>
      </c>
      <c r="E2" s="2">
        <v>0.34538999999999997</v>
      </c>
      <c r="F2" s="2">
        <v>0</v>
      </c>
      <c r="G2" s="2">
        <v>0.60614000000000001</v>
      </c>
      <c r="H2" s="2">
        <v>8.8141999999999996E-7</v>
      </c>
      <c r="I2" s="2">
        <v>-1.0928999999999999E-6</v>
      </c>
      <c r="J2" s="2">
        <v>1.9742999999999999E-6</v>
      </c>
      <c r="K2" s="2">
        <v>-9.3472000000000005E-7</v>
      </c>
      <c r="L2" s="2">
        <v>-8.8892E-7</v>
      </c>
      <c r="M2" s="2">
        <v>1132.7</v>
      </c>
    </row>
    <row r="3" spans="1:13" x14ac:dyDescent="0.2">
      <c r="A3" s="1">
        <v>2</v>
      </c>
      <c r="B3" s="1">
        <v>42.162999999999997</v>
      </c>
      <c r="C3" s="1">
        <v>0.43082999999999999</v>
      </c>
      <c r="D3" s="6">
        <v>-1.002E-4</v>
      </c>
      <c r="E3" s="1">
        <v>0.36360999999999999</v>
      </c>
      <c r="F3" s="2">
        <f>E3-E2</f>
        <v>1.8220000000000014E-2</v>
      </c>
      <c r="G3" s="2">
        <v>0.60580999999999996</v>
      </c>
      <c r="H3" s="2">
        <v>8.8935999999999996E-7</v>
      </c>
      <c r="I3" s="6">
        <v>-1.0878E-6</v>
      </c>
      <c r="J3" s="2">
        <v>1.9771000000000001E-6</v>
      </c>
      <c r="K3" s="2">
        <v>-1.0425E-6</v>
      </c>
      <c r="L3" s="2">
        <v>-1.0379E-6</v>
      </c>
      <c r="M3" s="2">
        <v>237.17</v>
      </c>
    </row>
    <row r="4" spans="1:13" x14ac:dyDescent="0.2">
      <c r="A4" s="1">
        <v>4</v>
      </c>
      <c r="B4" s="1">
        <v>48.305</v>
      </c>
      <c r="C4" s="1">
        <v>0.43218000000000001</v>
      </c>
      <c r="D4" s="6">
        <v>-1.2273000000000001E-4</v>
      </c>
      <c r="E4" s="1">
        <v>0.37889</v>
      </c>
      <c r="F4" s="2">
        <f t="shared" ref="F4:F65" si="0">E4-E3</f>
        <v>1.5280000000000016E-2</v>
      </c>
      <c r="G4" s="2">
        <v>0.60553999999999997</v>
      </c>
      <c r="H4" s="2">
        <v>8.9609000000000003E-7</v>
      </c>
      <c r="I4" s="6">
        <v>-1.0833000000000001E-6</v>
      </c>
      <c r="J4" s="2">
        <v>1.9794000000000001E-6</v>
      </c>
      <c r="K4" s="2">
        <v>-1.2801E-6</v>
      </c>
      <c r="L4" s="2">
        <v>-1.234E-6</v>
      </c>
      <c r="M4" s="2">
        <v>207.02</v>
      </c>
    </row>
    <row r="5" spans="1:13" x14ac:dyDescent="0.2">
      <c r="A5" s="1">
        <v>6</v>
      </c>
      <c r="B5" s="1">
        <v>53.747999999999998</v>
      </c>
      <c r="C5" s="1">
        <v>0.43332999999999999</v>
      </c>
      <c r="D5" s="6">
        <v>-1.4495999999999999E-4</v>
      </c>
      <c r="E5" s="1">
        <v>0.39221</v>
      </c>
      <c r="F5" s="2">
        <f t="shared" si="0"/>
        <v>1.3319999999999999E-2</v>
      </c>
      <c r="G5" s="2">
        <v>0.60529999999999995</v>
      </c>
      <c r="H5" s="2">
        <v>9.0200999999999996E-7</v>
      </c>
      <c r="I5" s="6">
        <v>-1.0793E-6</v>
      </c>
      <c r="J5" s="2">
        <v>1.9813E-6</v>
      </c>
      <c r="K5" s="2">
        <v>-1.3708000000000001E-6</v>
      </c>
      <c r="L5" s="2">
        <v>-1.4488E-6</v>
      </c>
      <c r="M5" s="2">
        <v>186.05</v>
      </c>
    </row>
    <row r="6" spans="1:13" x14ac:dyDescent="0.2">
      <c r="A6" s="1">
        <v>8</v>
      </c>
      <c r="B6" s="1">
        <v>59.031999999999996</v>
      </c>
      <c r="C6" s="1">
        <v>0.43434</v>
      </c>
      <c r="D6" s="6">
        <v>-1.6693E-4</v>
      </c>
      <c r="E6" s="1">
        <v>0.40412999999999999</v>
      </c>
      <c r="F6" s="2">
        <f t="shared" si="0"/>
        <v>1.1919999999999986E-2</v>
      </c>
      <c r="G6" s="2">
        <v>0.60509000000000002</v>
      </c>
      <c r="H6" s="2">
        <v>9.0729000000000002E-7</v>
      </c>
      <c r="I6" s="6">
        <v>-1.0756999999999999E-6</v>
      </c>
      <c r="J6" s="2">
        <v>1.9829000000000001E-6</v>
      </c>
      <c r="K6" s="2">
        <v>-1.5456000000000001E-6</v>
      </c>
      <c r="L6" s="2">
        <v>-1.6446999999999999E-6</v>
      </c>
      <c r="M6" s="2">
        <v>169.4</v>
      </c>
    </row>
    <row r="7" spans="1:13" x14ac:dyDescent="0.2">
      <c r="A7" s="1">
        <v>10</v>
      </c>
      <c r="B7" s="1">
        <v>63.906999999999996</v>
      </c>
      <c r="C7" s="1">
        <v>0.43525000000000003</v>
      </c>
      <c r="D7" s="6">
        <v>-1.8866E-4</v>
      </c>
      <c r="E7" s="1">
        <v>0.41498000000000002</v>
      </c>
      <c r="F7" s="2">
        <f t="shared" si="0"/>
        <v>1.0850000000000026E-2</v>
      </c>
      <c r="G7" s="2">
        <v>0.60489999999999999</v>
      </c>
      <c r="H7" s="2">
        <v>9.1223000000000001E-7</v>
      </c>
      <c r="I7" s="6">
        <v>-1.0723000000000001E-6</v>
      </c>
      <c r="J7" s="2">
        <v>1.9844E-6</v>
      </c>
      <c r="K7" s="2">
        <v>-1.7585E-6</v>
      </c>
      <c r="L7" s="2">
        <v>-1.7981E-6</v>
      </c>
      <c r="M7" s="2">
        <v>156.47999999999999</v>
      </c>
    </row>
    <row r="8" spans="1:13" x14ac:dyDescent="0.2">
      <c r="A8" s="1">
        <v>12</v>
      </c>
      <c r="B8" s="1">
        <v>68.724999999999994</v>
      </c>
      <c r="C8" s="1">
        <v>0.43608000000000002</v>
      </c>
      <c r="D8" s="6">
        <v>-2.1018E-4</v>
      </c>
      <c r="E8" s="1">
        <v>0.42498000000000002</v>
      </c>
      <c r="F8" s="2">
        <f t="shared" si="0"/>
        <v>1.0000000000000009E-2</v>
      </c>
      <c r="G8" s="2">
        <v>0.60472000000000004</v>
      </c>
      <c r="H8" s="2">
        <v>9.1674999999999995E-7</v>
      </c>
      <c r="I8" s="6">
        <v>-1.0691000000000001E-6</v>
      </c>
      <c r="J8" s="2">
        <v>1.9856999999999999E-6</v>
      </c>
      <c r="K8" s="2">
        <v>-1.9605999999999999E-6</v>
      </c>
      <c r="L8" s="2">
        <v>-1.9935999999999999E-6</v>
      </c>
      <c r="M8" s="2">
        <v>145.51</v>
      </c>
    </row>
    <row r="9" spans="1:13" x14ac:dyDescent="0.2">
      <c r="A9" s="1">
        <v>14</v>
      </c>
      <c r="B9" s="1">
        <v>73.290000000000006</v>
      </c>
      <c r="C9" s="1">
        <v>0.43685000000000002</v>
      </c>
      <c r="D9" s="6">
        <v>-2.3148999999999999E-4</v>
      </c>
      <c r="E9" s="1">
        <v>0.43430999999999997</v>
      </c>
      <c r="F9" s="2">
        <f t="shared" si="0"/>
        <v>9.3299999999999494E-3</v>
      </c>
      <c r="G9" s="2">
        <v>0.60455000000000003</v>
      </c>
      <c r="H9" s="2">
        <v>9.2096999999999997E-7</v>
      </c>
      <c r="I9" s="6">
        <v>-1.0661000000000001E-6</v>
      </c>
      <c r="J9" s="2">
        <v>1.9870000000000002E-6</v>
      </c>
      <c r="K9" s="2">
        <v>-2.0229000000000001E-6</v>
      </c>
      <c r="L9" s="2">
        <v>-2.0934000000000002E-6</v>
      </c>
      <c r="M9" s="2">
        <v>136.44</v>
      </c>
    </row>
    <row r="10" spans="1:13" x14ac:dyDescent="0.2">
      <c r="A10" s="1">
        <v>16</v>
      </c>
      <c r="B10" s="1">
        <v>77.808999999999997</v>
      </c>
      <c r="C10" s="1">
        <v>0.43756</v>
      </c>
      <c r="D10" s="6">
        <v>-2.5261000000000001E-4</v>
      </c>
      <c r="E10" s="1">
        <v>0.44306000000000001</v>
      </c>
      <c r="F10" s="2">
        <f t="shared" si="0"/>
        <v>8.7500000000000355E-3</v>
      </c>
      <c r="G10" s="2">
        <v>0.60438999999999998</v>
      </c>
      <c r="H10" s="2">
        <v>9.2495999999999999E-7</v>
      </c>
      <c r="I10" s="6">
        <v>-1.0632E-6</v>
      </c>
      <c r="J10" s="2">
        <v>1.9881000000000001E-6</v>
      </c>
      <c r="K10" s="2">
        <v>-2.2552999999999998E-6</v>
      </c>
      <c r="L10" s="2">
        <v>-2.2952000000000001E-6</v>
      </c>
      <c r="M10" s="2">
        <v>128.52000000000001</v>
      </c>
    </row>
    <row r="11" spans="1:13" x14ac:dyDescent="0.2">
      <c r="A11" s="1">
        <v>18</v>
      </c>
      <c r="B11" s="1">
        <v>81.881</v>
      </c>
      <c r="C11" s="1">
        <v>0.43823000000000001</v>
      </c>
      <c r="D11" s="6">
        <v>-2.7356E-4</v>
      </c>
      <c r="E11" s="1">
        <v>0.45133000000000001</v>
      </c>
      <c r="F11" s="2">
        <f t="shared" si="0"/>
        <v>8.2699999999999996E-3</v>
      </c>
      <c r="G11" s="2">
        <v>0.60424999999999995</v>
      </c>
      <c r="H11" s="2">
        <v>9.2875999999999996E-7</v>
      </c>
      <c r="I11" s="6">
        <v>-1.0604E-6</v>
      </c>
      <c r="J11" s="2">
        <v>1.9891999999999999E-6</v>
      </c>
      <c r="K11" s="2">
        <v>-2.3732999999999998E-6</v>
      </c>
      <c r="L11" s="2">
        <v>-2.4798E-6</v>
      </c>
      <c r="M11" s="2">
        <v>122.13</v>
      </c>
    </row>
    <row r="12" spans="1:13" x14ac:dyDescent="0.2">
      <c r="A12" s="1">
        <v>20</v>
      </c>
      <c r="B12" s="1">
        <v>85.454999999999998</v>
      </c>
      <c r="C12" s="1">
        <v>0.43885999999999997</v>
      </c>
      <c r="D12" s="6">
        <v>-2.9432999999999998E-4</v>
      </c>
      <c r="E12" s="1">
        <v>0.45918999999999999</v>
      </c>
      <c r="F12" s="2">
        <f t="shared" si="0"/>
        <v>7.8599999999999781E-3</v>
      </c>
      <c r="G12" s="2">
        <v>0.60409999999999997</v>
      </c>
      <c r="H12" s="2">
        <v>9.3246000000000003E-7</v>
      </c>
      <c r="I12" s="6">
        <v>-1.0578000000000001E-6</v>
      </c>
      <c r="J12" s="2">
        <v>1.9902E-6</v>
      </c>
      <c r="K12" s="2">
        <v>-2.4899000000000001E-6</v>
      </c>
      <c r="L12" s="2">
        <v>-2.5789E-6</v>
      </c>
      <c r="M12" s="2">
        <v>117.02</v>
      </c>
    </row>
    <row r="13" spans="1:13" x14ac:dyDescent="0.2">
      <c r="A13" s="1">
        <v>22</v>
      </c>
      <c r="B13" s="1">
        <v>90.188000000000002</v>
      </c>
      <c r="C13" s="1">
        <v>0.43946000000000002</v>
      </c>
      <c r="D13" s="6">
        <v>-3.1493999999999999E-4</v>
      </c>
      <c r="E13" s="1">
        <v>0.46668999999999999</v>
      </c>
      <c r="F13" s="2">
        <f t="shared" si="0"/>
        <v>7.5000000000000067E-3</v>
      </c>
      <c r="G13" s="2">
        <v>0.60397000000000001</v>
      </c>
      <c r="H13" s="2">
        <v>9.3593999999999995E-7</v>
      </c>
      <c r="I13" s="6">
        <v>-1.0552000000000001E-6</v>
      </c>
      <c r="J13" s="2">
        <v>1.9910999999999999E-6</v>
      </c>
      <c r="K13" s="2">
        <v>-2.6722E-6</v>
      </c>
      <c r="L13" s="2">
        <v>-2.7020999999999999E-6</v>
      </c>
      <c r="M13" s="2">
        <v>110.88</v>
      </c>
    </row>
    <row r="14" spans="1:13" x14ac:dyDescent="0.2">
      <c r="A14" s="1">
        <v>24</v>
      </c>
      <c r="B14" s="1">
        <v>93.332999999999998</v>
      </c>
      <c r="C14" s="1">
        <v>0.44003999999999999</v>
      </c>
      <c r="D14" s="6">
        <v>-3.3539000000000003E-4</v>
      </c>
      <c r="E14" s="1">
        <v>0.47387000000000001</v>
      </c>
      <c r="F14" s="2">
        <f t="shared" si="0"/>
        <v>7.1800000000000197E-3</v>
      </c>
      <c r="G14" s="2">
        <v>0.60384000000000004</v>
      </c>
      <c r="H14" s="2">
        <v>9.3933000000000003E-7</v>
      </c>
      <c r="I14" s="6">
        <v>-1.0527000000000001E-6</v>
      </c>
      <c r="J14" s="2">
        <v>1.9920000000000002E-6</v>
      </c>
      <c r="K14" s="2">
        <v>-2.8886000000000002E-6</v>
      </c>
      <c r="L14" s="2">
        <v>-2.7327000000000001E-6</v>
      </c>
      <c r="M14" s="2">
        <v>107.14</v>
      </c>
    </row>
    <row r="15" spans="1:13" x14ac:dyDescent="0.2">
      <c r="A15" s="1">
        <v>26</v>
      </c>
      <c r="B15" s="1">
        <v>96.715999999999994</v>
      </c>
      <c r="C15" s="1">
        <v>0.44058000000000003</v>
      </c>
      <c r="D15" s="6">
        <v>-3.5570000000000003E-4</v>
      </c>
      <c r="E15" s="1">
        <v>0.48076999999999998</v>
      </c>
      <c r="F15" s="2">
        <f t="shared" si="0"/>
        <v>6.8999999999999617E-3</v>
      </c>
      <c r="G15" s="2">
        <v>0.60370999999999997</v>
      </c>
      <c r="H15" s="2">
        <v>9.4257999999999996E-7</v>
      </c>
      <c r="I15" s="6">
        <v>-1.0502999999999999E-6</v>
      </c>
      <c r="J15" s="2">
        <v>1.9929E-6</v>
      </c>
      <c r="K15" s="2">
        <v>-2.9573999999999998E-6</v>
      </c>
      <c r="L15" s="2">
        <v>-2.9347E-6</v>
      </c>
      <c r="M15" s="2">
        <v>103.39</v>
      </c>
    </row>
    <row r="16" spans="1:13" x14ac:dyDescent="0.2">
      <c r="A16" s="1">
        <v>28</v>
      </c>
      <c r="B16" s="1">
        <v>100.62</v>
      </c>
      <c r="C16" s="1">
        <v>0.44111</v>
      </c>
      <c r="D16" s="6">
        <v>-3.7586E-4</v>
      </c>
      <c r="E16" s="1">
        <v>0.48742000000000002</v>
      </c>
      <c r="F16" s="2">
        <f t="shared" si="0"/>
        <v>6.6500000000000448E-3</v>
      </c>
      <c r="G16" s="2">
        <v>0.60358999999999996</v>
      </c>
      <c r="H16" s="2">
        <v>9.4577999999999999E-7</v>
      </c>
      <c r="I16" s="6">
        <v>-1.048E-6</v>
      </c>
      <c r="J16" s="2">
        <v>1.9937000000000001E-6</v>
      </c>
      <c r="K16" s="2">
        <v>-3.095E-6</v>
      </c>
      <c r="L16" s="2">
        <v>-3.1060999999999998E-6</v>
      </c>
      <c r="M16" s="2">
        <v>99.388000000000005</v>
      </c>
    </row>
    <row r="17" spans="1:13" x14ac:dyDescent="0.2">
      <c r="A17" s="1">
        <v>30</v>
      </c>
      <c r="B17" s="1">
        <v>104.68</v>
      </c>
      <c r="C17" s="1">
        <v>0.44162000000000001</v>
      </c>
      <c r="D17" s="6">
        <v>-3.9587999999999998E-4</v>
      </c>
      <c r="E17" s="1">
        <v>0.49384</v>
      </c>
      <c r="F17" s="2">
        <f t="shared" si="0"/>
        <v>6.4199999999999813E-3</v>
      </c>
      <c r="G17" s="2">
        <v>0.60346999999999995</v>
      </c>
      <c r="H17" s="2">
        <v>9.4888000000000001E-7</v>
      </c>
      <c r="I17" s="6">
        <v>-1.0457E-6</v>
      </c>
      <c r="J17" s="2">
        <v>1.9945000000000001E-6</v>
      </c>
      <c r="K17" s="2">
        <v>-3.2128E-6</v>
      </c>
      <c r="L17" s="2">
        <v>-3.2165E-6</v>
      </c>
      <c r="M17" s="2">
        <v>95.533000000000001</v>
      </c>
    </row>
    <row r="18" spans="1:13" x14ac:dyDescent="0.2">
      <c r="A18" s="1">
        <v>32</v>
      </c>
      <c r="B18" s="1">
        <v>108.34</v>
      </c>
      <c r="C18" s="1">
        <v>0.44209999999999999</v>
      </c>
      <c r="D18" s="6">
        <v>-4.1576999999999999E-4</v>
      </c>
      <c r="E18" s="1">
        <v>0.50005999999999995</v>
      </c>
      <c r="F18" s="2">
        <f t="shared" si="0"/>
        <v>6.2199999999999478E-3</v>
      </c>
      <c r="G18" s="2">
        <v>0.60336000000000001</v>
      </c>
      <c r="H18" s="2">
        <v>9.5188000000000002E-7</v>
      </c>
      <c r="I18" s="6">
        <v>-1.0435E-6</v>
      </c>
      <c r="J18" s="2">
        <v>1.9952E-6</v>
      </c>
      <c r="K18" s="2">
        <v>-3.3322E-6</v>
      </c>
      <c r="L18" s="2">
        <v>-3.4433999999999999E-6</v>
      </c>
      <c r="M18" s="2">
        <v>92.299000000000007</v>
      </c>
    </row>
    <row r="19" spans="1:13" x14ac:dyDescent="0.2">
      <c r="A19" s="1">
        <v>34</v>
      </c>
      <c r="B19" s="1">
        <v>109.85</v>
      </c>
      <c r="C19" s="1">
        <v>0.44257999999999997</v>
      </c>
      <c r="D19" s="6">
        <v>-4.3551000000000001E-4</v>
      </c>
      <c r="E19" s="1">
        <v>0.50609000000000004</v>
      </c>
      <c r="F19" s="2">
        <f t="shared" si="0"/>
        <v>6.0300000000000908E-3</v>
      </c>
      <c r="G19" s="2">
        <v>0.60324999999999995</v>
      </c>
      <c r="H19" s="2">
        <v>9.5479999999999995E-7</v>
      </c>
      <c r="I19" s="6">
        <v>-1.0413000000000001E-6</v>
      </c>
      <c r="J19" s="2">
        <v>1.9958999999999998E-6</v>
      </c>
      <c r="K19" s="2">
        <v>-3.5315E-6</v>
      </c>
      <c r="L19" s="2">
        <v>-3.5644000000000001E-6</v>
      </c>
      <c r="M19" s="2">
        <v>91.036000000000001</v>
      </c>
    </row>
    <row r="20" spans="1:13" x14ac:dyDescent="0.2">
      <c r="A20" s="1">
        <v>36</v>
      </c>
      <c r="B20" s="1">
        <v>113.09</v>
      </c>
      <c r="C20" s="1">
        <v>0.44303999999999999</v>
      </c>
      <c r="D20" s="6">
        <v>-4.5513999999999998E-4</v>
      </c>
      <c r="E20" s="1">
        <v>0.51193999999999995</v>
      </c>
      <c r="F20" s="2">
        <f t="shared" si="0"/>
        <v>5.8499999999999108E-3</v>
      </c>
      <c r="G20" s="2">
        <v>0.60314000000000001</v>
      </c>
      <c r="H20" s="2">
        <v>9.577899999999999E-7</v>
      </c>
      <c r="I20" s="6">
        <v>-1.0391999999999999E-6</v>
      </c>
      <c r="J20" s="2">
        <v>1.9966000000000001E-6</v>
      </c>
      <c r="K20" s="2">
        <v>-3.5810000000000001E-6</v>
      </c>
      <c r="L20" s="2">
        <v>-3.5997E-6</v>
      </c>
      <c r="M20" s="2">
        <v>88.427000000000007</v>
      </c>
    </row>
    <row r="21" spans="1:13" x14ac:dyDescent="0.2">
      <c r="A21" s="1">
        <v>38</v>
      </c>
      <c r="B21" s="1">
        <v>116.87</v>
      </c>
      <c r="C21" s="1">
        <v>0.44347999999999999</v>
      </c>
      <c r="D21" s="6">
        <v>-4.7464000000000002E-4</v>
      </c>
      <c r="E21" s="1">
        <v>0.51763999999999999</v>
      </c>
      <c r="F21" s="2">
        <f t="shared" si="0"/>
        <v>5.7000000000000384E-3</v>
      </c>
      <c r="G21" s="2">
        <v>0.60302999999999995</v>
      </c>
      <c r="H21" s="2">
        <v>9.604900000000001E-7</v>
      </c>
      <c r="I21" s="6">
        <v>-1.0371E-6</v>
      </c>
      <c r="J21" s="2">
        <v>1.9972999999999999E-6</v>
      </c>
      <c r="K21" s="2">
        <v>-3.6836000000000002E-6</v>
      </c>
      <c r="L21" s="2">
        <v>-3.8267000000000001E-6</v>
      </c>
      <c r="M21" s="2">
        <v>85.566999999999993</v>
      </c>
    </row>
    <row r="22" spans="1:13" x14ac:dyDescent="0.2">
      <c r="A22" s="1">
        <v>40</v>
      </c>
      <c r="B22" s="1">
        <v>120.56</v>
      </c>
      <c r="C22" s="1">
        <v>0.44391999999999998</v>
      </c>
      <c r="D22" s="6">
        <v>-4.9401000000000002E-4</v>
      </c>
      <c r="E22" s="1">
        <v>0.52319000000000004</v>
      </c>
      <c r="F22" s="2">
        <f t="shared" si="0"/>
        <v>5.5500000000000549E-3</v>
      </c>
      <c r="G22" s="2">
        <v>0.60292999999999997</v>
      </c>
      <c r="H22" s="2">
        <v>9.6322999999999992E-7</v>
      </c>
      <c r="I22" s="6">
        <v>-1.0349E-6</v>
      </c>
      <c r="J22" s="2">
        <v>1.9980000000000002E-6</v>
      </c>
      <c r="K22" s="2">
        <v>-3.8936999999999997E-6</v>
      </c>
      <c r="L22" s="2">
        <v>-3.8690999999999999E-6</v>
      </c>
      <c r="M22" s="2">
        <v>82.944000000000003</v>
      </c>
    </row>
    <row r="23" spans="1:13" x14ac:dyDescent="0.2">
      <c r="A23" s="1">
        <v>42</v>
      </c>
      <c r="B23" s="1">
        <v>123.98</v>
      </c>
      <c r="C23" s="1">
        <v>0.44434000000000001</v>
      </c>
      <c r="D23" s="6">
        <v>-5.1327000000000002E-4</v>
      </c>
      <c r="E23" s="1">
        <v>0.52861000000000002</v>
      </c>
      <c r="F23" s="2">
        <f t="shared" si="0"/>
        <v>5.4199999999999804E-3</v>
      </c>
      <c r="G23" s="2">
        <v>0.60282999999999998</v>
      </c>
      <c r="H23" s="2">
        <v>9.6591E-7</v>
      </c>
      <c r="I23" s="6">
        <v>-1.0329000000000001E-6</v>
      </c>
      <c r="J23" s="2">
        <v>1.9987E-6</v>
      </c>
      <c r="K23" s="2">
        <v>-4.0980000000000004E-6</v>
      </c>
      <c r="L23" s="2">
        <v>-3.9226000000000004E-6</v>
      </c>
      <c r="M23" s="2">
        <v>80.656999999999996</v>
      </c>
    </row>
    <row r="24" spans="1:13" x14ac:dyDescent="0.2">
      <c r="A24" s="1">
        <v>44</v>
      </c>
      <c r="B24" s="1">
        <v>126.05</v>
      </c>
      <c r="C24" s="1">
        <v>0.44474999999999998</v>
      </c>
      <c r="D24" s="6">
        <v>-5.3240000000000004E-4</v>
      </c>
      <c r="E24" s="1">
        <v>0.53390000000000004</v>
      </c>
      <c r="F24" s="2">
        <f t="shared" si="0"/>
        <v>5.2900000000000169E-3</v>
      </c>
      <c r="G24" s="2">
        <v>0.60272999999999999</v>
      </c>
      <c r="H24" s="2">
        <v>9.6853999999999996E-7</v>
      </c>
      <c r="I24" s="6">
        <v>-1.0308999999999999E-6</v>
      </c>
      <c r="J24" s="2">
        <v>1.9993000000000001E-6</v>
      </c>
      <c r="K24" s="2">
        <v>-4.1617999999999997E-6</v>
      </c>
      <c r="L24" s="2">
        <v>-4.1690000000000002E-6</v>
      </c>
      <c r="M24" s="2">
        <v>79.331000000000003</v>
      </c>
    </row>
    <row r="25" spans="1:13" x14ac:dyDescent="0.2">
      <c r="A25" s="1">
        <v>46</v>
      </c>
      <c r="B25" s="1">
        <v>129.80000000000001</v>
      </c>
      <c r="C25" s="1">
        <v>0.44516</v>
      </c>
      <c r="D25" s="6">
        <v>-5.5141999999999995E-4</v>
      </c>
      <c r="E25" s="1">
        <v>0.53907000000000005</v>
      </c>
      <c r="F25" s="2">
        <f t="shared" si="0"/>
        <v>5.1700000000000079E-3</v>
      </c>
      <c r="G25" s="2">
        <v>0.60263</v>
      </c>
      <c r="H25" s="2">
        <v>9.7116999999999993E-7</v>
      </c>
      <c r="I25" s="6">
        <v>-1.0289E-6</v>
      </c>
      <c r="J25" s="2">
        <v>1.9999000000000001E-6</v>
      </c>
      <c r="K25" s="2">
        <v>-4.2822999999999996E-6</v>
      </c>
      <c r="L25" s="2">
        <v>-4.2749999999999997E-6</v>
      </c>
      <c r="M25" s="2">
        <v>77.040999999999997</v>
      </c>
    </row>
    <row r="26" spans="1:13" x14ac:dyDescent="0.2">
      <c r="A26" s="1">
        <v>48</v>
      </c>
      <c r="B26" s="1">
        <v>132.66</v>
      </c>
      <c r="C26" s="1">
        <v>0.44555</v>
      </c>
      <c r="D26" s="6">
        <v>-5.7034000000000002E-4</v>
      </c>
      <c r="E26" s="1">
        <v>0.54413999999999996</v>
      </c>
      <c r="F26" s="2">
        <f t="shared" si="0"/>
        <v>5.0699999999999079E-3</v>
      </c>
      <c r="G26" s="2">
        <v>0.60253999999999996</v>
      </c>
      <c r="H26" s="2">
        <v>9.737000000000001E-7</v>
      </c>
      <c r="I26" s="6">
        <v>-1.0270000000000001E-6</v>
      </c>
      <c r="J26" s="2">
        <v>2.0005000000000002E-6</v>
      </c>
      <c r="K26" s="2">
        <v>-4.403E-6</v>
      </c>
      <c r="L26" s="2">
        <v>-4.3543E-6</v>
      </c>
      <c r="M26" s="2">
        <v>75.381</v>
      </c>
    </row>
    <row r="27" spans="1:13" x14ac:dyDescent="0.2">
      <c r="A27" s="1">
        <v>50</v>
      </c>
      <c r="B27" s="1">
        <v>135.33000000000001</v>
      </c>
      <c r="C27" s="1">
        <v>0.44594</v>
      </c>
      <c r="D27" s="6">
        <v>-5.8912999999999999E-4</v>
      </c>
      <c r="E27" s="1">
        <v>0.54908999999999997</v>
      </c>
      <c r="F27" s="2">
        <f t="shared" si="0"/>
        <v>4.9500000000000099E-3</v>
      </c>
      <c r="G27" s="2">
        <v>0.60243999999999998</v>
      </c>
      <c r="H27" s="2">
        <v>9.7621999999999999E-7</v>
      </c>
      <c r="I27" s="6">
        <v>-1.0249999999999999E-6</v>
      </c>
      <c r="J27" s="2">
        <v>2.0011000000000002E-6</v>
      </c>
      <c r="K27" s="2">
        <v>-4.4893000000000004E-6</v>
      </c>
      <c r="L27" s="2">
        <v>-4.5669000000000003E-6</v>
      </c>
      <c r="M27" s="2">
        <v>73.891999999999996</v>
      </c>
    </row>
    <row r="28" spans="1:13" x14ac:dyDescent="0.2">
      <c r="A28" s="1">
        <v>52</v>
      </c>
      <c r="B28" s="1">
        <v>138.36000000000001</v>
      </c>
      <c r="C28" s="1">
        <v>0.44630999999999998</v>
      </c>
      <c r="D28" s="6">
        <v>-6.0782000000000002E-4</v>
      </c>
      <c r="E28" s="1">
        <v>0.55396000000000001</v>
      </c>
      <c r="F28" s="2">
        <f t="shared" si="0"/>
        <v>4.870000000000041E-3</v>
      </c>
      <c r="G28" s="2">
        <v>0.60235000000000005</v>
      </c>
      <c r="H28" s="2">
        <v>9.7878999999999999E-7</v>
      </c>
      <c r="I28" s="6">
        <v>-1.0231E-6</v>
      </c>
      <c r="J28" s="2">
        <v>2.0016E-6</v>
      </c>
      <c r="K28" s="2">
        <v>-4.6315999999999998E-6</v>
      </c>
      <c r="L28" s="2">
        <v>-4.5178000000000002E-6</v>
      </c>
      <c r="M28" s="2">
        <v>72.275999999999996</v>
      </c>
    </row>
    <row r="29" spans="1:13" x14ac:dyDescent="0.2">
      <c r="A29" s="1">
        <v>54</v>
      </c>
      <c r="B29" s="1">
        <v>139.05000000000001</v>
      </c>
      <c r="C29" s="1">
        <v>0.44668000000000002</v>
      </c>
      <c r="D29" s="6">
        <v>-6.2640000000000005E-4</v>
      </c>
      <c r="E29" s="1">
        <v>0.55872999999999995</v>
      </c>
      <c r="F29" s="2">
        <f t="shared" si="0"/>
        <v>4.769999999999941E-3</v>
      </c>
      <c r="G29" s="2">
        <v>0.60226000000000002</v>
      </c>
      <c r="H29" s="2">
        <v>9.8105999999999997E-7</v>
      </c>
      <c r="I29" s="6">
        <v>-1.0212000000000001E-6</v>
      </c>
      <c r="J29" s="2">
        <v>2.0022000000000001E-6</v>
      </c>
      <c r="K29" s="2">
        <v>-4.7737999999999999E-6</v>
      </c>
      <c r="L29" s="2">
        <v>-4.7566000000000003E-6</v>
      </c>
      <c r="M29" s="2">
        <v>71.918000000000006</v>
      </c>
    </row>
    <row r="30" spans="1:13" x14ac:dyDescent="0.2">
      <c r="A30" s="1">
        <v>56</v>
      </c>
      <c r="B30" s="1">
        <v>141.77000000000001</v>
      </c>
      <c r="C30" s="1">
        <v>0.44705</v>
      </c>
      <c r="D30" s="6">
        <v>-6.4488999999999996E-4</v>
      </c>
      <c r="E30" s="1">
        <v>0.56340999999999997</v>
      </c>
      <c r="F30" s="2">
        <f t="shared" si="0"/>
        <v>4.6800000000000175E-3</v>
      </c>
      <c r="G30" s="2">
        <v>0.60216999999999998</v>
      </c>
      <c r="H30" s="2">
        <v>9.835199999999999E-7</v>
      </c>
      <c r="I30" s="6">
        <v>-1.0192999999999999E-6</v>
      </c>
      <c r="J30" s="2">
        <v>2.0028000000000001E-6</v>
      </c>
      <c r="K30" s="2">
        <v>-4.8461000000000001E-6</v>
      </c>
      <c r="L30" s="2">
        <v>-4.8215999999999997E-6</v>
      </c>
      <c r="M30" s="2">
        <v>70.537000000000006</v>
      </c>
    </row>
    <row r="31" spans="1:13" x14ac:dyDescent="0.2">
      <c r="A31" s="1">
        <v>58</v>
      </c>
      <c r="B31" s="1">
        <v>143.69</v>
      </c>
      <c r="C31" s="1">
        <v>0.44740000000000002</v>
      </c>
      <c r="D31" s="6">
        <v>-6.6324999999999999E-4</v>
      </c>
      <c r="E31" s="1">
        <v>0.56801999999999997</v>
      </c>
      <c r="F31" s="2">
        <f t="shared" si="0"/>
        <v>4.610000000000003E-3</v>
      </c>
      <c r="G31" s="2">
        <v>0.60207999999999995</v>
      </c>
      <c r="H31" s="2">
        <v>9.8579999999999995E-7</v>
      </c>
      <c r="I31" s="6">
        <v>-1.0174E-6</v>
      </c>
      <c r="J31" s="2">
        <v>2.0032999999999999E-6</v>
      </c>
      <c r="K31" s="2">
        <v>-4.9358000000000002E-6</v>
      </c>
      <c r="L31" s="2">
        <v>-4.9880000000000004E-6</v>
      </c>
      <c r="M31" s="2">
        <v>69.593000000000004</v>
      </c>
    </row>
    <row r="32" spans="1:13" x14ac:dyDescent="0.2">
      <c r="A32" s="1">
        <v>60</v>
      </c>
      <c r="B32" s="1">
        <v>148.83000000000001</v>
      </c>
      <c r="C32" s="1">
        <v>0.44775999999999999</v>
      </c>
      <c r="D32" s="6">
        <v>-6.8152000000000002E-4</v>
      </c>
      <c r="E32" s="1">
        <v>0.57254000000000005</v>
      </c>
      <c r="F32" s="2">
        <f t="shared" si="0"/>
        <v>4.5200000000000795E-3</v>
      </c>
      <c r="G32" s="2">
        <v>0.60199000000000003</v>
      </c>
      <c r="H32" s="2">
        <v>9.8833999999999997E-7</v>
      </c>
      <c r="I32" s="6">
        <v>-1.0157000000000001E-6</v>
      </c>
      <c r="J32" s="2">
        <v>2.0038000000000002E-6</v>
      </c>
      <c r="K32" s="2">
        <v>-5.1209999999999998E-6</v>
      </c>
      <c r="L32" s="2">
        <v>-5.135E-6</v>
      </c>
      <c r="M32" s="2">
        <v>67.191999999999993</v>
      </c>
    </row>
    <row r="33" spans="1:13" x14ac:dyDescent="0.2">
      <c r="A33" s="1">
        <v>62</v>
      </c>
      <c r="B33" s="1">
        <v>151.44999999999999</v>
      </c>
      <c r="C33" s="1">
        <v>0.4481</v>
      </c>
      <c r="D33" s="6">
        <v>-6.9968999999999999E-4</v>
      </c>
      <c r="E33" s="1">
        <v>0.57699999999999996</v>
      </c>
      <c r="F33" s="2">
        <f t="shared" si="0"/>
        <v>4.4599999999999085E-3</v>
      </c>
      <c r="G33" s="2">
        <v>0.60190999999999995</v>
      </c>
      <c r="H33" s="2">
        <v>9.9075E-7</v>
      </c>
      <c r="I33" s="6">
        <v>-1.0138999999999999E-6</v>
      </c>
      <c r="J33" s="2">
        <v>2.0043E-6</v>
      </c>
      <c r="K33" s="2">
        <v>-5.1233999999999999E-6</v>
      </c>
      <c r="L33" s="2">
        <v>-5.2093999999999996E-6</v>
      </c>
      <c r="M33" s="2">
        <v>66.027000000000001</v>
      </c>
    </row>
    <row r="34" spans="1:13" x14ac:dyDescent="0.2">
      <c r="A34" s="1">
        <v>64</v>
      </c>
      <c r="B34" s="1">
        <v>151.46</v>
      </c>
      <c r="C34" s="1">
        <v>0.44844000000000001</v>
      </c>
      <c r="D34" s="6">
        <v>-7.1774999999999996E-4</v>
      </c>
      <c r="E34" s="1">
        <v>0.58138000000000001</v>
      </c>
      <c r="F34" s="2">
        <f t="shared" si="0"/>
        <v>4.3800000000000505E-3</v>
      </c>
      <c r="G34" s="2">
        <v>0.60182000000000002</v>
      </c>
      <c r="H34" s="2">
        <v>9.9304999999999996E-7</v>
      </c>
      <c r="I34" s="6">
        <v>-1.0121E-6</v>
      </c>
      <c r="J34" s="2">
        <v>2.0047999999999998E-6</v>
      </c>
      <c r="K34" s="2">
        <v>-5.3040000000000004E-6</v>
      </c>
      <c r="L34" s="2">
        <v>-5.4318999999999996E-6</v>
      </c>
      <c r="M34" s="2">
        <v>66.025000000000006</v>
      </c>
    </row>
    <row r="35" spans="1:13" x14ac:dyDescent="0.2">
      <c r="A35" s="1">
        <v>66</v>
      </c>
      <c r="B35" s="1">
        <v>156.29</v>
      </c>
      <c r="C35" s="1">
        <v>0.44878000000000001</v>
      </c>
      <c r="D35" s="6">
        <v>-7.3572000000000004E-4</v>
      </c>
      <c r="E35" s="1">
        <v>0.58569000000000004</v>
      </c>
      <c r="F35" s="2">
        <f t="shared" si="0"/>
        <v>4.310000000000036E-3</v>
      </c>
      <c r="G35" s="2">
        <v>0.60174000000000005</v>
      </c>
      <c r="H35" s="2">
        <v>9.9528999999999996E-7</v>
      </c>
      <c r="I35" s="6">
        <v>-1.0103000000000001E-6</v>
      </c>
      <c r="J35" s="2">
        <v>2.0053000000000001E-6</v>
      </c>
      <c r="K35" s="2">
        <v>-5.4538000000000002E-6</v>
      </c>
      <c r="L35" s="2">
        <v>-5.4678000000000004E-6</v>
      </c>
      <c r="M35" s="2">
        <v>63.981999999999999</v>
      </c>
    </row>
    <row r="36" spans="1:13" x14ac:dyDescent="0.2">
      <c r="A36" s="1">
        <v>68</v>
      </c>
      <c r="B36" s="1">
        <v>158.53</v>
      </c>
      <c r="C36" s="1">
        <v>0.44911000000000001</v>
      </c>
      <c r="D36" s="6">
        <v>-7.5359000000000005E-4</v>
      </c>
      <c r="E36" s="1">
        <v>0.58994999999999997</v>
      </c>
      <c r="F36" s="2">
        <f t="shared" si="0"/>
        <v>4.2599999999999305E-3</v>
      </c>
      <c r="G36" s="2">
        <v>0.60165999999999997</v>
      </c>
      <c r="H36" s="2">
        <v>9.9761000000000005E-7</v>
      </c>
      <c r="I36" s="6">
        <v>-1.0085E-6</v>
      </c>
      <c r="J36" s="2">
        <v>2.0057999999999999E-6</v>
      </c>
      <c r="K36" s="2">
        <v>-5.5929000000000003E-6</v>
      </c>
      <c r="L36" s="2">
        <v>-5.5945999999999998E-6</v>
      </c>
      <c r="M36" s="2">
        <v>63.079000000000001</v>
      </c>
    </row>
    <row r="37" spans="1:13" x14ac:dyDescent="0.2">
      <c r="A37" s="1">
        <v>70</v>
      </c>
      <c r="B37" s="1">
        <v>161.01</v>
      </c>
      <c r="C37" s="1">
        <v>0.44943</v>
      </c>
      <c r="D37" s="6">
        <v>-7.7136000000000001E-4</v>
      </c>
      <c r="E37" s="1">
        <v>0.59414</v>
      </c>
      <c r="F37" s="2">
        <f t="shared" si="0"/>
        <v>4.190000000000027E-3</v>
      </c>
      <c r="G37" s="2">
        <v>0.60158</v>
      </c>
      <c r="H37" s="2">
        <v>9.998599999999999E-7</v>
      </c>
      <c r="I37" s="6">
        <v>-1.0067E-6</v>
      </c>
      <c r="J37" s="2">
        <v>2.0063000000000002E-6</v>
      </c>
      <c r="K37" s="2">
        <v>-5.6594000000000004E-6</v>
      </c>
      <c r="L37" s="2">
        <v>-5.6400999999999996E-6</v>
      </c>
      <c r="M37" s="2">
        <v>62.109000000000002</v>
      </c>
    </row>
    <row r="38" spans="1:13" x14ac:dyDescent="0.2">
      <c r="A38" s="1">
        <v>72</v>
      </c>
      <c r="B38" s="1">
        <v>162.87</v>
      </c>
      <c r="C38" s="1">
        <v>0.44974999999999998</v>
      </c>
      <c r="D38" s="6">
        <v>-7.8903000000000003E-4</v>
      </c>
      <c r="E38" s="1">
        <v>0.59826999999999997</v>
      </c>
      <c r="F38" s="2">
        <f t="shared" si="0"/>
        <v>4.129999999999967E-3</v>
      </c>
      <c r="G38" s="2">
        <v>0.60148999999999997</v>
      </c>
      <c r="H38" s="2">
        <v>1.0020000000000001E-6</v>
      </c>
      <c r="I38" s="6">
        <v>-1.0049999999999999E-6</v>
      </c>
      <c r="J38" s="2">
        <v>2.0068E-6</v>
      </c>
      <c r="K38" s="2">
        <v>-5.8099000000000001E-6</v>
      </c>
      <c r="L38" s="2">
        <v>-5.7610999999999998E-6</v>
      </c>
      <c r="M38" s="2">
        <v>61.4</v>
      </c>
    </row>
    <row r="39" spans="1:13" x14ac:dyDescent="0.2">
      <c r="A39" s="1">
        <v>74</v>
      </c>
      <c r="B39" s="1">
        <v>164.76</v>
      </c>
      <c r="C39" s="1">
        <v>0.45007000000000003</v>
      </c>
      <c r="D39" s="6">
        <v>-8.0663000000000002E-4</v>
      </c>
      <c r="E39" s="1">
        <v>0.60235000000000005</v>
      </c>
      <c r="F39" s="2">
        <f t="shared" si="0"/>
        <v>4.0800000000000836E-3</v>
      </c>
      <c r="G39" s="2">
        <v>0.60141</v>
      </c>
      <c r="H39" s="2">
        <v>1.0042000000000001E-6</v>
      </c>
      <c r="I39" s="6">
        <v>-1.0033E-6</v>
      </c>
      <c r="J39" s="2">
        <v>2.0072999999999998E-6</v>
      </c>
      <c r="K39" s="2">
        <v>-5.818E-6</v>
      </c>
      <c r="L39" s="2">
        <v>-5.7818000000000003E-6</v>
      </c>
      <c r="M39" s="2">
        <v>60.695</v>
      </c>
    </row>
    <row r="40" spans="1:13" x14ac:dyDescent="0.2">
      <c r="A40" s="1">
        <v>76</v>
      </c>
      <c r="B40" s="1">
        <v>166.99</v>
      </c>
      <c r="C40" s="1">
        <v>0.45038</v>
      </c>
      <c r="D40" s="6">
        <v>-8.2410000000000003E-4</v>
      </c>
      <c r="E40" s="1">
        <v>0.60636999999999996</v>
      </c>
      <c r="F40" s="2">
        <f t="shared" si="0"/>
        <v>4.0199999999999125E-3</v>
      </c>
      <c r="G40" s="2">
        <v>0.60133000000000003</v>
      </c>
      <c r="H40" s="2">
        <v>1.0065E-6</v>
      </c>
      <c r="I40" s="6">
        <v>-1.0015000000000001E-6</v>
      </c>
      <c r="J40" s="2">
        <v>2.0076999999999999E-6</v>
      </c>
      <c r="K40" s="2">
        <v>-5.9634999999999997E-6</v>
      </c>
      <c r="L40" s="2">
        <v>-6.0102999999999999E-6</v>
      </c>
      <c r="M40" s="2">
        <v>59.881999999999998</v>
      </c>
    </row>
    <row r="41" spans="1:13" x14ac:dyDescent="0.2">
      <c r="A41" s="1">
        <v>78</v>
      </c>
      <c r="B41" s="1">
        <v>170.09</v>
      </c>
      <c r="C41" s="1">
        <v>0.45069999999999999</v>
      </c>
      <c r="D41" s="6">
        <v>-8.4148000000000003E-4</v>
      </c>
      <c r="E41" s="1">
        <v>0.61033999999999999</v>
      </c>
      <c r="F41" s="2">
        <f t="shared" si="0"/>
        <v>3.9700000000000291E-3</v>
      </c>
      <c r="G41" s="2">
        <v>0.60126000000000002</v>
      </c>
      <c r="H41" s="2">
        <v>1.0087E-6</v>
      </c>
      <c r="I41" s="6">
        <v>-9.9981E-7</v>
      </c>
      <c r="J41" s="2">
        <v>2.0082000000000001E-6</v>
      </c>
      <c r="K41" s="2">
        <v>-6.0693999999999999E-6</v>
      </c>
      <c r="L41" s="2">
        <v>-6.0236999999999996E-6</v>
      </c>
      <c r="M41" s="2">
        <v>58.793999999999997</v>
      </c>
    </row>
    <row r="42" spans="1:13" x14ac:dyDescent="0.2">
      <c r="A42" s="1">
        <v>80</v>
      </c>
      <c r="B42" s="1">
        <v>170.36</v>
      </c>
      <c r="C42" s="1">
        <v>0.45100000000000001</v>
      </c>
      <c r="D42" s="6">
        <v>-8.5877999999999996E-4</v>
      </c>
      <c r="E42" s="1">
        <v>0.61426999999999998</v>
      </c>
      <c r="F42" s="2">
        <f t="shared" si="0"/>
        <v>3.9299999999999891E-3</v>
      </c>
      <c r="G42" s="2">
        <v>0.60118000000000005</v>
      </c>
      <c r="H42" s="2">
        <v>1.0107999999999999E-6</v>
      </c>
      <c r="I42" s="6">
        <v>-9.9808999999999996E-7</v>
      </c>
      <c r="J42" s="2">
        <v>2.0086000000000001E-6</v>
      </c>
      <c r="K42" s="2">
        <v>-6.1824999999999997E-6</v>
      </c>
      <c r="L42" s="2">
        <v>-6.1797000000000003E-6</v>
      </c>
      <c r="M42" s="2">
        <v>58.698999999999998</v>
      </c>
    </row>
    <row r="43" spans="1:13" x14ac:dyDescent="0.2">
      <c r="A43" s="1">
        <v>82</v>
      </c>
      <c r="B43" s="1">
        <v>174.4</v>
      </c>
      <c r="C43" s="1">
        <v>0.45129999999999998</v>
      </c>
      <c r="D43" s="6">
        <v>-8.7600000000000004E-4</v>
      </c>
      <c r="E43" s="1">
        <v>0.61814999999999998</v>
      </c>
      <c r="F43" s="2">
        <f t="shared" si="0"/>
        <v>3.8799999999999946E-3</v>
      </c>
      <c r="G43" s="2">
        <v>0.60109999999999997</v>
      </c>
      <c r="H43" s="2">
        <v>1.0129000000000001E-6</v>
      </c>
      <c r="I43" s="6">
        <v>-9.9642000000000002E-7</v>
      </c>
      <c r="J43" s="2">
        <v>2.0091E-6</v>
      </c>
      <c r="K43" s="2">
        <v>-6.1865E-6</v>
      </c>
      <c r="L43" s="2">
        <v>-6.3137999999999996E-6</v>
      </c>
      <c r="M43" s="2">
        <v>57.338999999999999</v>
      </c>
    </row>
    <row r="44" spans="1:13" x14ac:dyDescent="0.2">
      <c r="A44" s="1">
        <v>84</v>
      </c>
      <c r="B44" s="1">
        <v>175.16</v>
      </c>
      <c r="C44" s="1">
        <v>0.4516</v>
      </c>
      <c r="D44" s="6">
        <v>-8.9311000000000002E-4</v>
      </c>
      <c r="E44" s="1">
        <v>0.62197999999999998</v>
      </c>
      <c r="F44" s="2">
        <f t="shared" si="0"/>
        <v>3.8300000000000001E-3</v>
      </c>
      <c r="G44" s="2">
        <v>0.60102</v>
      </c>
      <c r="H44" s="2">
        <v>1.015E-6</v>
      </c>
      <c r="I44" s="6">
        <v>-9.9471000000000004E-7</v>
      </c>
      <c r="J44" s="2">
        <v>2.0095E-6</v>
      </c>
      <c r="K44" s="2">
        <v>-6.4311000000000001E-6</v>
      </c>
      <c r="L44" s="2">
        <v>-6.2601999999999998E-6</v>
      </c>
      <c r="M44" s="2">
        <v>57.09</v>
      </c>
    </row>
    <row r="45" spans="1:13" x14ac:dyDescent="0.2">
      <c r="A45" s="1">
        <v>86</v>
      </c>
      <c r="B45" s="1">
        <v>176.41</v>
      </c>
      <c r="C45" s="1">
        <v>0.45190000000000002</v>
      </c>
      <c r="D45" s="6">
        <v>-9.1012000000000005E-4</v>
      </c>
      <c r="E45" s="1">
        <v>0.62575999999999998</v>
      </c>
      <c r="F45" s="2">
        <f t="shared" si="0"/>
        <v>3.7800000000000056E-3</v>
      </c>
      <c r="G45" s="2">
        <v>0.60094999999999998</v>
      </c>
      <c r="H45" s="2">
        <v>1.0169E-6</v>
      </c>
      <c r="I45" s="6">
        <v>-9.9293000000000004E-7</v>
      </c>
      <c r="J45" s="2">
        <v>2.0099999999999998E-6</v>
      </c>
      <c r="K45" s="2">
        <v>-6.5236999999999999E-6</v>
      </c>
      <c r="L45" s="2">
        <v>-6.5605000000000001E-6</v>
      </c>
      <c r="M45" s="2">
        <v>56.686999999999998</v>
      </c>
    </row>
    <row r="46" spans="1:13" x14ac:dyDescent="0.2">
      <c r="A46" s="1">
        <v>88</v>
      </c>
      <c r="B46" s="1">
        <v>180.46</v>
      </c>
      <c r="C46" s="1">
        <v>0.45218999999999998</v>
      </c>
      <c r="D46" s="6">
        <v>-9.2707E-4</v>
      </c>
      <c r="E46" s="1">
        <v>0.62951000000000001</v>
      </c>
      <c r="F46" s="2">
        <f t="shared" si="0"/>
        <v>3.7500000000000311E-3</v>
      </c>
      <c r="G46" s="2">
        <v>0.60087000000000002</v>
      </c>
      <c r="H46" s="2">
        <v>1.0190999999999999E-6</v>
      </c>
      <c r="I46" s="6">
        <v>-9.9132000000000006E-7</v>
      </c>
      <c r="J46" s="2">
        <v>2.0103999999999998E-6</v>
      </c>
      <c r="K46" s="2">
        <v>-6.5705E-6</v>
      </c>
      <c r="L46" s="2">
        <v>-6.5733999999999996E-6</v>
      </c>
      <c r="M46" s="2">
        <v>55.414000000000001</v>
      </c>
    </row>
    <row r="47" spans="1:13" x14ac:dyDescent="0.2">
      <c r="A47" s="1">
        <v>90</v>
      </c>
      <c r="B47" s="1">
        <v>182.01</v>
      </c>
      <c r="C47" s="1">
        <v>0.45247999999999999</v>
      </c>
      <c r="D47" s="6">
        <v>-9.4388000000000002E-4</v>
      </c>
      <c r="E47" s="1">
        <v>0.63319999999999999</v>
      </c>
      <c r="F47" s="2">
        <f t="shared" si="0"/>
        <v>3.6899999999999711E-3</v>
      </c>
      <c r="G47" s="2">
        <v>0.6008</v>
      </c>
      <c r="H47" s="2">
        <v>1.0215000000000001E-6</v>
      </c>
      <c r="I47" s="6">
        <v>-9.8967000000000005E-7</v>
      </c>
      <c r="J47" s="2">
        <v>2.0107999999999999E-6</v>
      </c>
      <c r="K47" s="2">
        <v>-6.6798E-6</v>
      </c>
      <c r="L47" s="2">
        <v>-6.5729999999999996E-6</v>
      </c>
      <c r="M47" s="2">
        <v>54.942</v>
      </c>
    </row>
    <row r="48" spans="1:13" x14ac:dyDescent="0.2">
      <c r="A48" s="1">
        <v>92</v>
      </c>
      <c r="B48" s="1">
        <v>183.07</v>
      </c>
      <c r="C48" s="1">
        <v>0.45277000000000001</v>
      </c>
      <c r="D48" s="6">
        <v>-9.6066000000000001E-4</v>
      </c>
      <c r="E48" s="1">
        <v>0.63687000000000005</v>
      </c>
      <c r="F48" s="2">
        <f t="shared" si="0"/>
        <v>3.6700000000000621E-3</v>
      </c>
      <c r="G48" s="2">
        <v>0.60072000000000003</v>
      </c>
      <c r="H48" s="2">
        <v>1.0234E-6</v>
      </c>
      <c r="I48" s="6">
        <v>-9.8802000000000003E-7</v>
      </c>
      <c r="J48" s="2">
        <v>2.0111999999999999E-6</v>
      </c>
      <c r="K48" s="2">
        <v>-6.7111E-6</v>
      </c>
      <c r="L48" s="2">
        <v>-6.7192E-6</v>
      </c>
      <c r="M48" s="2">
        <v>54.622999999999998</v>
      </c>
    </row>
    <row r="49" spans="1:13" x14ac:dyDescent="0.2">
      <c r="A49" s="1">
        <v>94</v>
      </c>
      <c r="B49" s="1">
        <v>182.03</v>
      </c>
      <c r="C49" s="1">
        <v>0.45305000000000001</v>
      </c>
      <c r="D49" s="6">
        <v>-9.7733E-4</v>
      </c>
      <c r="E49" s="1">
        <v>0.64049</v>
      </c>
      <c r="F49" s="2">
        <f t="shared" si="0"/>
        <v>3.6199999999999566E-3</v>
      </c>
      <c r="G49" s="2">
        <v>0.60065000000000002</v>
      </c>
      <c r="H49" s="2">
        <v>1.0256E-6</v>
      </c>
      <c r="I49" s="6">
        <v>-9.8638999999999993E-7</v>
      </c>
      <c r="J49" s="2">
        <v>2.0115999999999999E-6</v>
      </c>
      <c r="K49" s="2">
        <v>-6.7785000000000004E-6</v>
      </c>
      <c r="L49" s="2">
        <v>-6.7907000000000001E-6</v>
      </c>
      <c r="M49" s="2">
        <v>54.936</v>
      </c>
    </row>
    <row r="50" spans="1:13" x14ac:dyDescent="0.2">
      <c r="A50" s="1">
        <v>96</v>
      </c>
      <c r="B50" s="1">
        <v>186.62</v>
      </c>
      <c r="C50" s="1">
        <v>0.45334000000000002</v>
      </c>
      <c r="D50" s="6">
        <v>-9.9387999999999994E-4</v>
      </c>
      <c r="E50" s="1">
        <v>0.64407000000000003</v>
      </c>
      <c r="F50" s="2">
        <f t="shared" si="0"/>
        <v>3.5800000000000276E-3</v>
      </c>
      <c r="G50" s="2">
        <v>0.60058</v>
      </c>
      <c r="H50" s="2">
        <v>1.0273000000000001E-6</v>
      </c>
      <c r="I50" s="6">
        <v>-9.8459E-7</v>
      </c>
      <c r="J50" s="2">
        <v>2.0121000000000002E-6</v>
      </c>
      <c r="K50" s="2">
        <v>-6.9654999999999996E-6</v>
      </c>
      <c r="L50" s="2">
        <v>-6.9923E-6</v>
      </c>
      <c r="M50" s="2">
        <v>53.584000000000003</v>
      </c>
    </row>
    <row r="51" spans="1:13" x14ac:dyDescent="0.2">
      <c r="A51" s="1">
        <v>98</v>
      </c>
      <c r="B51" s="1">
        <v>188.64</v>
      </c>
      <c r="C51" s="1">
        <v>0.45362000000000002</v>
      </c>
      <c r="D51" s="6">
        <v>-1.0104000000000001E-3</v>
      </c>
      <c r="E51" s="1">
        <v>0.64761999999999997</v>
      </c>
      <c r="F51" s="2">
        <f t="shared" si="0"/>
        <v>3.5499999999999421E-3</v>
      </c>
      <c r="G51" s="2">
        <v>0.60050000000000003</v>
      </c>
      <c r="H51" s="2">
        <v>1.0293E-6</v>
      </c>
      <c r="I51" s="6">
        <v>-9.829599999999999E-7</v>
      </c>
      <c r="J51" s="2">
        <v>2.0124999999999998E-6</v>
      </c>
      <c r="K51" s="2">
        <v>-7.1886000000000001E-6</v>
      </c>
      <c r="L51" s="2">
        <v>-7.1403000000000001E-6</v>
      </c>
      <c r="M51" s="2">
        <v>53.011000000000003</v>
      </c>
    </row>
    <row r="52" spans="1:13" x14ac:dyDescent="0.2">
      <c r="A52" s="1">
        <v>100</v>
      </c>
      <c r="B52" s="1">
        <v>189.66</v>
      </c>
      <c r="C52" s="1">
        <v>0.45389000000000002</v>
      </c>
      <c r="D52" s="6">
        <v>-1.0268E-3</v>
      </c>
      <c r="E52" s="1">
        <v>0.65114000000000005</v>
      </c>
      <c r="F52" s="2">
        <f t="shared" si="0"/>
        <v>3.5200000000000786E-3</v>
      </c>
      <c r="G52" s="2">
        <v>0.60043000000000002</v>
      </c>
      <c r="H52" s="2">
        <v>1.0317E-6</v>
      </c>
      <c r="I52" s="6">
        <v>-9.8144000000000009E-7</v>
      </c>
      <c r="J52" s="2">
        <v>2.0128999999999998E-6</v>
      </c>
      <c r="K52" s="2">
        <v>-7.0859999999999996E-6</v>
      </c>
      <c r="L52" s="2">
        <v>-7.0941999999999998E-6</v>
      </c>
      <c r="M52" s="2">
        <v>52.725000000000001</v>
      </c>
    </row>
    <row r="53" spans="1:13" x14ac:dyDescent="0.2">
      <c r="A53" s="1">
        <v>102</v>
      </c>
      <c r="B53" s="1">
        <v>191.37</v>
      </c>
      <c r="C53" s="1">
        <v>0.45417000000000002</v>
      </c>
      <c r="D53" s="6">
        <v>-1.0430999999999999E-3</v>
      </c>
      <c r="E53" s="1">
        <v>0.65461999999999998</v>
      </c>
      <c r="F53" s="2">
        <f t="shared" si="0"/>
        <v>3.4799999999999276E-3</v>
      </c>
      <c r="G53" s="2">
        <v>0.60036</v>
      </c>
      <c r="H53" s="2">
        <v>1.0336999999999999E-6</v>
      </c>
      <c r="I53" s="6">
        <v>-9.7979999999999992E-7</v>
      </c>
      <c r="J53" s="2">
        <v>2.0132999999999998E-6</v>
      </c>
      <c r="K53" s="2">
        <v>-7.1837999999999997E-6</v>
      </c>
      <c r="L53" s="2">
        <v>-7.2123000000000004E-6</v>
      </c>
      <c r="M53" s="2">
        <v>52.253999999999998</v>
      </c>
    </row>
    <row r="54" spans="1:13" x14ac:dyDescent="0.2">
      <c r="A54" s="1">
        <v>104</v>
      </c>
      <c r="B54" s="1">
        <v>193.05</v>
      </c>
      <c r="C54" s="1">
        <v>0.45444000000000001</v>
      </c>
      <c r="D54" s="6">
        <v>-1.0593E-3</v>
      </c>
      <c r="E54" s="1">
        <v>0.65805999999999998</v>
      </c>
      <c r="F54" s="2">
        <f t="shared" si="0"/>
        <v>3.4399999999999986E-3</v>
      </c>
      <c r="G54" s="2">
        <v>0.60028999999999999</v>
      </c>
      <c r="H54" s="2">
        <v>1.0355000000000001E-6</v>
      </c>
      <c r="I54" s="6">
        <v>-9.7808000000000009E-7</v>
      </c>
      <c r="J54" s="2">
        <v>2.0136999999999999E-6</v>
      </c>
      <c r="K54" s="2">
        <v>-7.4099E-6</v>
      </c>
      <c r="L54" s="2">
        <v>-7.2877999999999999E-6</v>
      </c>
      <c r="M54" s="2">
        <v>51.8</v>
      </c>
    </row>
    <row r="55" spans="1:13" x14ac:dyDescent="0.2">
      <c r="A55" s="1">
        <v>106</v>
      </c>
      <c r="B55" s="1">
        <v>195.04</v>
      </c>
      <c r="C55" s="1">
        <v>0.45471</v>
      </c>
      <c r="D55" s="6">
        <v>-1.0755000000000001E-3</v>
      </c>
      <c r="E55" s="1">
        <v>0.66147</v>
      </c>
      <c r="F55" s="2">
        <f t="shared" si="0"/>
        <v>3.4100000000000241E-3</v>
      </c>
      <c r="G55" s="2">
        <v>0.60021999999999998</v>
      </c>
      <c r="H55" s="2">
        <v>1.0373E-6</v>
      </c>
      <c r="I55" s="6">
        <v>-9.7636000000000004E-7</v>
      </c>
      <c r="J55" s="2">
        <v>2.0140999999999999E-6</v>
      </c>
      <c r="K55" s="2">
        <v>-7.4062999999999997E-6</v>
      </c>
      <c r="L55" s="2">
        <v>-7.5394000000000002E-6</v>
      </c>
      <c r="M55" s="2">
        <v>51.27</v>
      </c>
    </row>
    <row r="56" spans="1:13" x14ac:dyDescent="0.2">
      <c r="A56" s="1">
        <v>108</v>
      </c>
      <c r="B56" s="1">
        <v>196.32</v>
      </c>
      <c r="C56" s="1">
        <v>0.45498</v>
      </c>
      <c r="D56" s="6">
        <v>-1.0916000000000001E-3</v>
      </c>
      <c r="E56" s="1">
        <v>0.66486000000000001</v>
      </c>
      <c r="F56" s="2">
        <f t="shared" si="0"/>
        <v>3.3900000000000041E-3</v>
      </c>
      <c r="G56" s="2">
        <v>0.60014999999999996</v>
      </c>
      <c r="H56" s="2">
        <v>1.0397E-6</v>
      </c>
      <c r="I56" s="6">
        <v>-9.7491000000000004E-7</v>
      </c>
      <c r="J56" s="2">
        <v>2.0144000000000001E-6</v>
      </c>
      <c r="K56" s="2">
        <v>-7.3077999999999997E-6</v>
      </c>
      <c r="L56" s="2">
        <v>-7.4644000000000001E-6</v>
      </c>
      <c r="M56" s="2">
        <v>50.936</v>
      </c>
    </row>
    <row r="57" spans="1:13" x14ac:dyDescent="0.2">
      <c r="A57" s="1">
        <v>110</v>
      </c>
      <c r="B57" s="1">
        <v>195.97</v>
      </c>
      <c r="C57" s="1">
        <v>0.45524999999999999</v>
      </c>
      <c r="D57" s="6">
        <v>-1.1075E-3</v>
      </c>
      <c r="E57" s="1">
        <v>0.66820999999999997</v>
      </c>
      <c r="F57" s="2">
        <f t="shared" si="0"/>
        <v>3.3499999999999641E-3</v>
      </c>
      <c r="G57" s="2">
        <v>0.60007999999999995</v>
      </c>
      <c r="H57" s="2">
        <v>1.0416999999999999E-6</v>
      </c>
      <c r="I57" s="6">
        <v>-9.7331999999999998E-7</v>
      </c>
      <c r="J57" s="2">
        <v>2.0148000000000002E-6</v>
      </c>
      <c r="K57" s="2">
        <v>-7.4019000000000002E-6</v>
      </c>
      <c r="L57" s="2">
        <v>-7.5459E-6</v>
      </c>
      <c r="M57" s="2">
        <v>51.027999999999999</v>
      </c>
    </row>
    <row r="58" spans="1:13" x14ac:dyDescent="0.2">
      <c r="A58" s="1">
        <v>112</v>
      </c>
      <c r="B58" s="1">
        <v>199.54</v>
      </c>
      <c r="C58" s="1">
        <v>0.45551000000000003</v>
      </c>
      <c r="D58" s="6">
        <v>-1.1234000000000001E-3</v>
      </c>
      <c r="E58" s="1">
        <v>0.67152999999999996</v>
      </c>
      <c r="F58" s="2">
        <f t="shared" si="0"/>
        <v>3.3199999999999896E-3</v>
      </c>
      <c r="G58" s="2">
        <v>0.60001000000000004</v>
      </c>
      <c r="H58" s="2">
        <v>1.0437000000000001E-6</v>
      </c>
      <c r="I58" s="6">
        <v>-9.7171000000000001E-7</v>
      </c>
      <c r="J58" s="2">
        <v>2.0152000000000002E-6</v>
      </c>
      <c r="K58" s="2">
        <v>-7.7074000000000001E-6</v>
      </c>
      <c r="L58" s="2">
        <v>-7.5861000000000001E-6</v>
      </c>
      <c r="M58" s="2">
        <v>50.116</v>
      </c>
    </row>
    <row r="59" spans="1:13" x14ac:dyDescent="0.2">
      <c r="A59" s="1">
        <v>114</v>
      </c>
      <c r="B59" s="1">
        <v>198.8</v>
      </c>
      <c r="C59" s="1">
        <v>0.45578000000000002</v>
      </c>
      <c r="D59" s="6">
        <v>-1.1391999999999999E-3</v>
      </c>
      <c r="E59" s="1">
        <v>0.67481000000000002</v>
      </c>
      <c r="F59" s="2">
        <f t="shared" si="0"/>
        <v>3.2800000000000606E-3</v>
      </c>
      <c r="G59" s="2">
        <v>0.59994000000000003</v>
      </c>
      <c r="H59" s="2">
        <v>1.0457E-6</v>
      </c>
      <c r="I59" s="6">
        <v>-9.7004999999999993E-7</v>
      </c>
      <c r="J59" s="2">
        <v>2.0155999999999998E-6</v>
      </c>
      <c r="K59" s="2">
        <v>-7.8166999999999992E-6</v>
      </c>
      <c r="L59" s="2">
        <v>-7.7054999999999993E-6</v>
      </c>
      <c r="M59" s="2">
        <v>50.301000000000002</v>
      </c>
    </row>
    <row r="60" spans="1:13" x14ac:dyDescent="0.2">
      <c r="A60" s="1">
        <v>116</v>
      </c>
      <c r="B60" s="1">
        <v>202.23</v>
      </c>
      <c r="C60" s="1">
        <v>0.45602999999999999</v>
      </c>
      <c r="D60" s="6">
        <v>-1.155E-3</v>
      </c>
      <c r="E60" s="1">
        <v>0.67808000000000002</v>
      </c>
      <c r="F60" s="2">
        <f t="shared" si="0"/>
        <v>3.2699999999999951E-3</v>
      </c>
      <c r="G60" s="2">
        <v>0.59987000000000001</v>
      </c>
      <c r="H60" s="2">
        <v>1.0476999999999999E-6</v>
      </c>
      <c r="I60" s="6">
        <v>-9.6852000000000005E-7</v>
      </c>
      <c r="J60" s="2">
        <v>2.0159999999999998E-6</v>
      </c>
      <c r="K60" s="2">
        <v>-7.8537000000000007E-6</v>
      </c>
      <c r="L60" s="2">
        <v>-7.8002000000000003E-6</v>
      </c>
      <c r="M60" s="2">
        <v>49.448999999999998</v>
      </c>
    </row>
    <row r="61" spans="1:13" x14ac:dyDescent="0.2">
      <c r="A61" s="1">
        <v>118</v>
      </c>
      <c r="B61" s="1">
        <v>204.11</v>
      </c>
      <c r="C61" s="1">
        <v>0.45628999999999997</v>
      </c>
      <c r="D61" s="6">
        <v>-1.1705999999999999E-3</v>
      </c>
      <c r="E61" s="1">
        <v>0.68132000000000004</v>
      </c>
      <c r="F61" s="2">
        <f t="shared" si="0"/>
        <v>3.2400000000000206E-3</v>
      </c>
      <c r="G61" s="2">
        <v>0.5998</v>
      </c>
      <c r="H61" s="2">
        <v>1.0496000000000001E-6</v>
      </c>
      <c r="I61" s="6">
        <v>-9.6690000000000001E-7</v>
      </c>
      <c r="J61" s="2">
        <v>2.0163000000000001E-6</v>
      </c>
      <c r="K61" s="2">
        <v>-7.9231000000000004E-6</v>
      </c>
      <c r="L61" s="2">
        <v>-7.8097999999999993E-6</v>
      </c>
      <c r="M61" s="2">
        <v>48.991999999999997</v>
      </c>
    </row>
    <row r="62" spans="1:13" x14ac:dyDescent="0.2">
      <c r="A62" s="1">
        <v>120</v>
      </c>
      <c r="B62" s="1">
        <v>204.45</v>
      </c>
      <c r="C62" s="1">
        <v>0.45655000000000001</v>
      </c>
      <c r="D62" s="6">
        <v>-1.1862000000000001E-3</v>
      </c>
      <c r="E62" s="1">
        <v>0.68452000000000002</v>
      </c>
      <c r="F62" s="2">
        <f t="shared" si="0"/>
        <v>3.1999999999999806E-3</v>
      </c>
      <c r="G62" s="2">
        <v>0.59972999999999999</v>
      </c>
      <c r="H62" s="2">
        <v>1.0515E-6</v>
      </c>
      <c r="I62" s="6">
        <v>-9.6526999999999991E-7</v>
      </c>
      <c r="J62" s="2">
        <v>2.0167000000000001E-6</v>
      </c>
      <c r="K62" s="2">
        <v>-7.8806000000000004E-6</v>
      </c>
      <c r="L62" s="2">
        <v>-7.9920999999999993E-6</v>
      </c>
      <c r="M62" s="2">
        <v>48.911999999999999</v>
      </c>
    </row>
    <row r="63" spans="1:13" x14ac:dyDescent="0.2">
      <c r="A63" s="1">
        <v>122</v>
      </c>
      <c r="B63" s="1">
        <v>207.05</v>
      </c>
      <c r="C63" s="1">
        <v>0.45680999999999999</v>
      </c>
      <c r="D63" s="6">
        <v>-1.2017E-3</v>
      </c>
      <c r="E63" s="1">
        <v>0.68769999999999998</v>
      </c>
      <c r="F63" s="2">
        <f t="shared" si="0"/>
        <v>3.1799999999999606E-3</v>
      </c>
      <c r="G63" s="2">
        <v>0.59965999999999997</v>
      </c>
      <c r="H63" s="2">
        <v>1.0535E-6</v>
      </c>
      <c r="I63" s="6">
        <v>-9.6371000000000004E-7</v>
      </c>
      <c r="J63" s="2">
        <v>2.0171000000000001E-6</v>
      </c>
      <c r="K63" s="2">
        <v>-8.0679999999999997E-6</v>
      </c>
      <c r="L63" s="2">
        <v>-7.9820999999999994E-6</v>
      </c>
      <c r="M63" s="2">
        <v>48.298000000000002</v>
      </c>
    </row>
    <row r="64" spans="1:13" x14ac:dyDescent="0.2">
      <c r="A64" s="1">
        <v>124</v>
      </c>
      <c r="B64" s="1">
        <v>207.2</v>
      </c>
      <c r="C64" s="1">
        <v>0.45706000000000002</v>
      </c>
      <c r="D64" s="6">
        <v>-1.2171E-3</v>
      </c>
      <c r="E64" s="1">
        <v>0.69086000000000003</v>
      </c>
      <c r="F64" s="2">
        <f t="shared" si="0"/>
        <v>3.1600000000000517E-3</v>
      </c>
      <c r="G64" s="2">
        <v>0.59960000000000002</v>
      </c>
      <c r="H64" s="2">
        <v>1.0555000000000001E-6</v>
      </c>
      <c r="I64" s="6">
        <v>-9.6213999999999991E-7</v>
      </c>
      <c r="J64" s="2">
        <v>2.0173999999999999E-6</v>
      </c>
      <c r="K64" s="2">
        <v>-8.0706000000000003E-6</v>
      </c>
      <c r="L64" s="2">
        <v>-8.0768000000000003E-6</v>
      </c>
      <c r="M64" s="2">
        <v>48.262</v>
      </c>
    </row>
    <row r="65" spans="1:13" x14ac:dyDescent="0.2">
      <c r="A65" s="1">
        <v>126</v>
      </c>
      <c r="B65" s="1">
        <v>210.98</v>
      </c>
      <c r="C65" s="1">
        <v>0.45730999999999999</v>
      </c>
      <c r="D65" s="6">
        <v>-1.2324E-3</v>
      </c>
      <c r="E65" s="1">
        <v>0.69399</v>
      </c>
      <c r="F65" s="2">
        <f t="shared" si="0"/>
        <v>3.1299999999999661E-3</v>
      </c>
      <c r="G65" s="2">
        <v>0.59953000000000001</v>
      </c>
      <c r="H65" s="2">
        <v>1.0575E-6</v>
      </c>
      <c r="I65" s="6">
        <v>-9.6055000000000006E-7</v>
      </c>
      <c r="J65" s="2">
        <v>2.0178E-6</v>
      </c>
      <c r="K65" s="2">
        <v>-8.1377E-6</v>
      </c>
      <c r="L65" s="2">
        <v>-8.1041999999999994E-6</v>
      </c>
      <c r="M65" s="2">
        <v>47.399000000000001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44AFA0-7A4B-9D40-B2A4-65327B860405}">
  <dimension ref="A1:Q65"/>
  <sheetViews>
    <sheetView workbookViewId="0">
      <selection activeCell="E35" sqref="E35"/>
    </sheetView>
  </sheetViews>
  <sheetFormatPr baseColWidth="10" defaultRowHeight="16" x14ac:dyDescent="0.2"/>
  <cols>
    <col min="1" max="1" width="8.6640625" style="1" bestFit="1" customWidth="1"/>
    <col min="2" max="2" width="13.6640625" style="1" bestFit="1" customWidth="1"/>
    <col min="3" max="3" width="10.5" style="1" bestFit="1" customWidth="1"/>
    <col min="4" max="4" width="14.6640625" style="1" bestFit="1" customWidth="1"/>
    <col min="5" max="5" width="10.33203125" style="1" bestFit="1" customWidth="1"/>
    <col min="6" max="6" width="12" style="1" bestFit="1" customWidth="1"/>
    <col min="7" max="7" width="10.1640625" style="1" bestFit="1" customWidth="1"/>
    <col min="8" max="8" width="15" style="1" bestFit="1" customWidth="1"/>
    <col min="9" max="9" width="11.1640625" style="1" hidden="1" customWidth="1"/>
    <col min="10" max="10" width="10.1640625" style="1" hidden="1" customWidth="1"/>
    <col min="11" max="11" width="11.33203125" style="1" hidden="1" customWidth="1"/>
    <col min="12" max="12" width="11" style="1" hidden="1" customWidth="1"/>
    <col min="13" max="14" width="15.1640625" style="1" hidden="1" customWidth="1"/>
    <col min="15" max="15" width="11.83203125" style="1" hidden="1" customWidth="1"/>
    <col min="16" max="16" width="22" style="7" bestFit="1" customWidth="1"/>
    <col min="17" max="17" width="18.5" style="7" bestFit="1" customWidth="1"/>
    <col min="18" max="16384" width="10.83203125" style="7"/>
  </cols>
  <sheetData>
    <row r="1" spans="1:17" x14ac:dyDescent="0.2">
      <c r="A1" s="1" t="s">
        <v>11</v>
      </c>
      <c r="B1" s="1" t="s">
        <v>10</v>
      </c>
      <c r="C1" s="1" t="s">
        <v>0</v>
      </c>
      <c r="D1" s="8" t="s">
        <v>14</v>
      </c>
      <c r="E1" s="1" t="s">
        <v>1</v>
      </c>
      <c r="F1" s="8" t="s">
        <v>16</v>
      </c>
      <c r="G1" s="1" t="s">
        <v>2</v>
      </c>
      <c r="H1" s="8" t="s">
        <v>15</v>
      </c>
      <c r="I1" s="1" t="s">
        <v>3</v>
      </c>
      <c r="J1" s="1" t="s">
        <v>4</v>
      </c>
      <c r="K1" s="1" t="s">
        <v>5</v>
      </c>
      <c r="L1" s="1" t="s">
        <v>6</v>
      </c>
      <c r="M1" s="1" t="s">
        <v>7</v>
      </c>
      <c r="N1" s="1" t="s">
        <v>8</v>
      </c>
      <c r="O1" s="1" t="s">
        <v>9</v>
      </c>
      <c r="P1" s="8" t="s">
        <v>17</v>
      </c>
      <c r="Q1" s="9" t="s">
        <v>18</v>
      </c>
    </row>
    <row r="2" spans="1:17" x14ac:dyDescent="0.2">
      <c r="A2" s="1">
        <v>0</v>
      </c>
      <c r="B2" s="4">
        <v>54.542200000000001</v>
      </c>
      <c r="C2" s="3">
        <v>0.433531</v>
      </c>
      <c r="D2" s="3" t="s">
        <v>13</v>
      </c>
      <c r="E2" s="5">
        <v>-7.4543199999999995E-5</v>
      </c>
      <c r="F2" s="5" t="s">
        <v>13</v>
      </c>
      <c r="G2" s="3">
        <v>0.394536</v>
      </c>
      <c r="H2" s="3" t="s">
        <v>13</v>
      </c>
      <c r="I2" s="3">
        <v>0.60526199999999997</v>
      </c>
      <c r="J2" s="2">
        <v>9.0310100000000001E-7</v>
      </c>
      <c r="K2" s="2">
        <v>-1.0786600000000001E-6</v>
      </c>
      <c r="L2" s="2">
        <v>1.9815699999999998E-6</v>
      </c>
      <c r="M2" s="2">
        <v>-1.41724E-6</v>
      </c>
      <c r="N2" s="2">
        <v>-1.4805400000000001E-6</v>
      </c>
      <c r="O2" s="3">
        <v>183.34399999999999</v>
      </c>
      <c r="P2" s="7">
        <f>0.1*E2/(0.55-C2)</f>
        <v>-6.400261013660285E-5</v>
      </c>
      <c r="Q2" s="7" t="s">
        <v>13</v>
      </c>
    </row>
    <row r="3" spans="1:17" x14ac:dyDescent="0.2">
      <c r="A3" s="1">
        <v>1</v>
      </c>
      <c r="B3" s="4">
        <v>59.8461</v>
      </c>
      <c r="C3" s="3">
        <v>0.43452200000000002</v>
      </c>
      <c r="D3" s="6">
        <f>C3-C2</f>
        <v>9.9100000000001964E-4</v>
      </c>
      <c r="E3" s="5">
        <v>-8.5503700000000006E-5</v>
      </c>
      <c r="F3" s="5">
        <f>E2-E3</f>
        <v>1.0960500000000011E-5</v>
      </c>
      <c r="G3" s="3">
        <v>0.40622999999999998</v>
      </c>
      <c r="H3" s="3">
        <f>G3-G2</f>
        <v>1.1693999999999982E-2</v>
      </c>
      <c r="I3" s="3">
        <v>0.60505399999999998</v>
      </c>
      <c r="J3" s="2">
        <v>9.0828400000000004E-7</v>
      </c>
      <c r="K3" s="2">
        <v>-1.07502E-6</v>
      </c>
      <c r="L3" s="2">
        <v>1.9831999999999999E-6</v>
      </c>
      <c r="M3" s="2">
        <v>-1.6416099999999999E-6</v>
      </c>
      <c r="N3" s="2">
        <v>-1.66429E-6</v>
      </c>
      <c r="O3" s="3">
        <v>167.095</v>
      </c>
      <c r="P3" s="7">
        <f t="shared" ref="P3:P65" si="0">0.1*E3/(0.55-C3)</f>
        <v>-7.4043280971267258E-5</v>
      </c>
      <c r="Q3" s="7">
        <f>P2-P3</f>
        <v>1.0040670834664408E-5</v>
      </c>
    </row>
    <row r="4" spans="1:17" x14ac:dyDescent="0.2">
      <c r="A4" s="1">
        <v>2</v>
      </c>
      <c r="B4" s="4">
        <v>64.95</v>
      </c>
      <c r="C4" s="3">
        <v>0.43541400000000002</v>
      </c>
      <c r="D4" s="6">
        <f t="shared" ref="D4:D65" si="1">C4-C3</f>
        <v>8.920000000000039E-4</v>
      </c>
      <c r="E4" s="5">
        <v>-9.6348799999999995E-5</v>
      </c>
      <c r="F4" s="5">
        <f t="shared" ref="F4:F65" si="2">E3-E4</f>
        <v>1.0845099999999989E-5</v>
      </c>
      <c r="G4" s="3">
        <v>0.416906</v>
      </c>
      <c r="H4" s="3">
        <f t="shared" ref="H4:H65" si="3">G4-G3</f>
        <v>1.0676000000000019E-2</v>
      </c>
      <c r="I4" s="3">
        <v>0.60486399999999996</v>
      </c>
      <c r="J4" s="2">
        <v>9.13062E-7</v>
      </c>
      <c r="K4" s="2">
        <v>-1.0716499999999999E-6</v>
      </c>
      <c r="L4" s="2">
        <v>1.9846500000000001E-6</v>
      </c>
      <c r="M4" s="2">
        <v>-1.77722E-6</v>
      </c>
      <c r="N4" s="2">
        <v>-1.86652E-6</v>
      </c>
      <c r="O4" s="3">
        <v>153.965</v>
      </c>
      <c r="P4" s="7">
        <f t="shared" si="0"/>
        <v>-8.4084268584294755E-5</v>
      </c>
      <c r="Q4" s="7">
        <f t="shared" ref="Q4:Q65" si="4">P3-P4</f>
        <v>1.0040987613027497E-5</v>
      </c>
    </row>
    <row r="5" spans="1:17" x14ac:dyDescent="0.2">
      <c r="A5" s="1">
        <v>3</v>
      </c>
      <c r="B5" s="4">
        <v>69.871399999999994</v>
      </c>
      <c r="C5" s="3">
        <v>0.43623099999999998</v>
      </c>
      <c r="D5" s="6">
        <f t="shared" si="1"/>
        <v>8.1699999999995665E-4</v>
      </c>
      <c r="E5" s="5">
        <v>-1.07086E-4</v>
      </c>
      <c r="F5" s="5">
        <f t="shared" si="2"/>
        <v>1.0737200000000003E-5</v>
      </c>
      <c r="G5" s="3">
        <v>0.42677199999999998</v>
      </c>
      <c r="H5" s="3">
        <f t="shared" si="3"/>
        <v>9.8659999999999859E-3</v>
      </c>
      <c r="I5" s="3">
        <v>0.60468699999999997</v>
      </c>
      <c r="J5" s="2">
        <v>9.1757300000000001E-7</v>
      </c>
      <c r="K5" s="2">
        <v>-1.06849E-6</v>
      </c>
      <c r="L5" s="2">
        <v>1.9859700000000001E-6</v>
      </c>
      <c r="M5" s="2">
        <v>-1.95301E-6</v>
      </c>
      <c r="N5" s="2">
        <v>-1.9668299999999999E-6</v>
      </c>
      <c r="O5" s="3">
        <v>143.12</v>
      </c>
      <c r="P5" s="7">
        <f t="shared" si="0"/>
        <v>-9.4125816347159547E-5</v>
      </c>
      <c r="Q5" s="7">
        <f t="shared" si="4"/>
        <v>1.0041547762864792E-5</v>
      </c>
    </row>
    <row r="6" spans="1:17" x14ac:dyDescent="0.2">
      <c r="A6" s="1">
        <v>4</v>
      </c>
      <c r="B6" s="4">
        <v>73.727599999999995</v>
      </c>
      <c r="C6" s="3">
        <v>0.43698500000000001</v>
      </c>
      <c r="D6" s="6">
        <f t="shared" si="1"/>
        <v>7.5400000000003242E-4</v>
      </c>
      <c r="E6" s="5">
        <v>-1.17725E-4</v>
      </c>
      <c r="F6" s="5">
        <f t="shared" si="2"/>
        <v>1.0639000000000004E-5</v>
      </c>
      <c r="G6" s="3">
        <v>0.43598199999999998</v>
      </c>
      <c r="H6" s="3">
        <f t="shared" si="3"/>
        <v>9.209999999999996E-3</v>
      </c>
      <c r="I6" s="3">
        <v>0.604522</v>
      </c>
      <c r="J6" s="2">
        <v>9.2179300000000003E-7</v>
      </c>
      <c r="K6" s="2">
        <v>-1.0655400000000001E-6</v>
      </c>
      <c r="L6" s="2">
        <v>1.98716E-6</v>
      </c>
      <c r="M6" s="2">
        <v>-2.15432E-6</v>
      </c>
      <c r="N6" s="2">
        <v>-2.1199799999999999E-6</v>
      </c>
      <c r="O6" s="3">
        <v>135.63399999999999</v>
      </c>
      <c r="P6" s="7">
        <f t="shared" si="0"/>
        <v>-1.0416758837322477E-4</v>
      </c>
      <c r="Q6" s="7">
        <f t="shared" si="4"/>
        <v>1.0041772026065222E-5</v>
      </c>
    </row>
    <row r="7" spans="1:17" x14ac:dyDescent="0.2">
      <c r="A7" s="1">
        <v>5</v>
      </c>
      <c r="B7" s="4">
        <v>78.1768</v>
      </c>
      <c r="C7" s="3">
        <v>0.43769000000000002</v>
      </c>
      <c r="D7" s="6">
        <f t="shared" si="1"/>
        <v>7.0500000000001117E-4</v>
      </c>
      <c r="E7" s="5">
        <v>-1.2826600000000001E-4</v>
      </c>
      <c r="F7" s="5">
        <f t="shared" si="2"/>
        <v>1.0541000000000006E-5</v>
      </c>
      <c r="G7" s="3">
        <v>0.44463799999999998</v>
      </c>
      <c r="H7" s="3">
        <f t="shared" si="3"/>
        <v>8.655999999999997E-3</v>
      </c>
      <c r="I7" s="3">
        <v>0.60436699999999999</v>
      </c>
      <c r="J7" s="2">
        <v>9.2567800000000001E-7</v>
      </c>
      <c r="K7" s="2">
        <v>-1.0626E-6</v>
      </c>
      <c r="L7" s="2">
        <v>1.9883099999999999E-6</v>
      </c>
      <c r="M7" s="2">
        <v>-2.3332700000000002E-6</v>
      </c>
      <c r="N7" s="2">
        <v>-2.3096599999999998E-6</v>
      </c>
      <c r="O7" s="3">
        <v>127.91500000000001</v>
      </c>
      <c r="P7" s="7">
        <f t="shared" si="0"/>
        <v>-1.1420710533345204E-4</v>
      </c>
      <c r="Q7" s="7">
        <f t="shared" si="4"/>
        <v>1.0039516960227274E-5</v>
      </c>
    </row>
    <row r="8" spans="1:17" x14ac:dyDescent="0.2">
      <c r="A8" s="1">
        <v>6</v>
      </c>
      <c r="B8" s="4">
        <v>82.679400000000001</v>
      </c>
      <c r="C8" s="3">
        <v>0.43835000000000002</v>
      </c>
      <c r="D8" s="6">
        <f t="shared" si="1"/>
        <v>6.5999999999999392E-4</v>
      </c>
      <c r="E8" s="5">
        <v>-1.3872299999999999E-4</v>
      </c>
      <c r="F8" s="5">
        <f t="shared" si="2"/>
        <v>1.0456999999999985E-5</v>
      </c>
      <c r="G8" s="3">
        <v>0.45283000000000001</v>
      </c>
      <c r="H8" s="3">
        <f t="shared" si="3"/>
        <v>8.1920000000000326E-3</v>
      </c>
      <c r="I8" s="3">
        <v>0.60421899999999995</v>
      </c>
      <c r="J8" s="2">
        <v>9.2946699999999999E-7</v>
      </c>
      <c r="K8" s="2">
        <v>-1.0599E-6</v>
      </c>
      <c r="L8" s="2">
        <v>1.9893499999999999E-6</v>
      </c>
      <c r="M8" s="2">
        <v>-2.3812499999999999E-6</v>
      </c>
      <c r="N8" s="2">
        <v>-2.4364399999999999E-6</v>
      </c>
      <c r="O8" s="3">
        <v>120.949</v>
      </c>
      <c r="P8" s="7">
        <f t="shared" si="0"/>
        <v>-1.2424809673085532E-4</v>
      </c>
      <c r="Q8" s="7">
        <f t="shared" si="4"/>
        <v>1.0040991397403278E-5</v>
      </c>
    </row>
    <row r="9" spans="1:17" x14ac:dyDescent="0.2">
      <c r="A9" s="1">
        <v>7</v>
      </c>
      <c r="B9" s="4">
        <v>87.202699999999993</v>
      </c>
      <c r="C9" s="3">
        <v>0.43897799999999998</v>
      </c>
      <c r="D9" s="6">
        <f t="shared" si="1"/>
        <v>6.2799999999996192E-4</v>
      </c>
      <c r="E9" s="5">
        <v>-1.49092E-4</v>
      </c>
      <c r="F9" s="5">
        <f t="shared" si="2"/>
        <v>1.0369000000000009E-5</v>
      </c>
      <c r="G9" s="3">
        <v>0.460617</v>
      </c>
      <c r="H9" s="3">
        <f t="shared" si="3"/>
        <v>7.7869999999999884E-3</v>
      </c>
      <c r="I9" s="3">
        <v>0.604078</v>
      </c>
      <c r="J9" s="2">
        <v>9.33161E-7</v>
      </c>
      <c r="K9" s="2">
        <v>-1.05729E-6</v>
      </c>
      <c r="L9" s="2">
        <v>1.9903299999999998E-6</v>
      </c>
      <c r="M9" s="2">
        <v>-2.5612999999999999E-6</v>
      </c>
      <c r="N9" s="2">
        <v>-2.4780400000000001E-6</v>
      </c>
      <c r="O9" s="3">
        <v>114.675</v>
      </c>
      <c r="P9" s="7">
        <f t="shared" si="0"/>
        <v>-1.3429050098178732E-4</v>
      </c>
      <c r="Q9" s="7">
        <f t="shared" si="4"/>
        <v>1.0042404250932001E-5</v>
      </c>
    </row>
    <row r="10" spans="1:17" x14ac:dyDescent="0.2">
      <c r="A10" s="1">
        <v>8</v>
      </c>
      <c r="B10" s="4">
        <v>90.792900000000003</v>
      </c>
      <c r="C10" s="3">
        <v>0.43957099999999999</v>
      </c>
      <c r="D10" s="6">
        <f t="shared" si="1"/>
        <v>5.9300000000001019E-4</v>
      </c>
      <c r="E10" s="5">
        <v>-1.5938399999999999E-4</v>
      </c>
      <c r="F10" s="5">
        <f t="shared" si="2"/>
        <v>1.0291999999999989E-5</v>
      </c>
      <c r="G10" s="3">
        <v>0.468055</v>
      </c>
      <c r="H10" s="3">
        <f t="shared" si="3"/>
        <v>7.4380000000000002E-3</v>
      </c>
      <c r="I10" s="3">
        <v>0.60394300000000001</v>
      </c>
      <c r="J10" s="2">
        <v>9.3666700000000001E-7</v>
      </c>
      <c r="K10" s="2">
        <v>-1.0548E-6</v>
      </c>
      <c r="L10" s="2">
        <v>1.9912500000000002E-6</v>
      </c>
      <c r="M10" s="2">
        <v>-2.7131299999999999E-6</v>
      </c>
      <c r="N10" s="2">
        <v>-2.6989300000000001E-6</v>
      </c>
      <c r="O10" s="3">
        <v>110.14100000000001</v>
      </c>
      <c r="P10" s="7">
        <f t="shared" si="0"/>
        <v>-1.4433165201169974E-4</v>
      </c>
      <c r="Q10" s="7">
        <f t="shared" si="4"/>
        <v>1.004115102991242E-5</v>
      </c>
    </row>
    <row r="11" spans="1:17" x14ac:dyDescent="0.2">
      <c r="A11" s="1">
        <v>9</v>
      </c>
      <c r="B11" s="4">
        <v>94.117400000000004</v>
      </c>
      <c r="C11" s="3">
        <v>0.440139</v>
      </c>
      <c r="D11" s="6">
        <f t="shared" si="1"/>
        <v>5.6800000000001294E-4</v>
      </c>
      <c r="E11" s="5">
        <v>-1.6959500000000001E-4</v>
      </c>
      <c r="F11" s="5">
        <f t="shared" si="2"/>
        <v>1.0211000000000015E-5</v>
      </c>
      <c r="G11" s="3">
        <v>0.47517999999999999</v>
      </c>
      <c r="H11" s="3">
        <f t="shared" si="3"/>
        <v>7.1249999999999925E-3</v>
      </c>
      <c r="I11" s="3">
        <v>0.60381399999999996</v>
      </c>
      <c r="J11" s="2">
        <v>9.3993399999999998E-7</v>
      </c>
      <c r="K11" s="2">
        <v>-1.05226E-6</v>
      </c>
      <c r="L11" s="2">
        <v>1.9921700000000002E-6</v>
      </c>
      <c r="M11" s="2">
        <v>-2.8971300000000002E-6</v>
      </c>
      <c r="N11" s="2">
        <v>-2.7831199999999998E-6</v>
      </c>
      <c r="O11" s="3">
        <v>106.25</v>
      </c>
      <c r="P11" s="7">
        <f t="shared" si="0"/>
        <v>-1.5437234323372259E-4</v>
      </c>
      <c r="Q11" s="7">
        <f t="shared" si="4"/>
        <v>1.0040691222022849E-5</v>
      </c>
    </row>
    <row r="12" spans="1:17" x14ac:dyDescent="0.2">
      <c r="A12" s="1">
        <v>10</v>
      </c>
      <c r="B12" s="4">
        <v>97.516199999999998</v>
      </c>
      <c r="C12" s="3">
        <v>0.44068400000000002</v>
      </c>
      <c r="D12" s="6">
        <f t="shared" si="1"/>
        <v>5.4500000000001769E-4</v>
      </c>
      <c r="E12" s="5">
        <v>-1.79731E-4</v>
      </c>
      <c r="F12" s="5">
        <f t="shared" si="2"/>
        <v>1.0135999999999999E-5</v>
      </c>
      <c r="G12" s="3">
        <v>0.48203000000000001</v>
      </c>
      <c r="H12" s="3">
        <f t="shared" si="3"/>
        <v>6.8500000000000227E-3</v>
      </c>
      <c r="I12" s="3">
        <v>0.60368900000000003</v>
      </c>
      <c r="J12" s="2">
        <v>9.43241E-7</v>
      </c>
      <c r="K12" s="2">
        <v>-1.04988E-6</v>
      </c>
      <c r="L12" s="2">
        <v>1.9930100000000001E-6</v>
      </c>
      <c r="M12" s="2">
        <v>-3.0687599999999999E-6</v>
      </c>
      <c r="N12" s="2">
        <v>-2.9669700000000002E-6</v>
      </c>
      <c r="O12" s="3">
        <v>102.547</v>
      </c>
      <c r="P12" s="7">
        <f t="shared" si="0"/>
        <v>-1.6441417541805407E-4</v>
      </c>
      <c r="Q12" s="7">
        <f t="shared" si="4"/>
        <v>1.0041832184331476E-5</v>
      </c>
    </row>
    <row r="13" spans="1:17" x14ac:dyDescent="0.2">
      <c r="A13" s="1">
        <v>11</v>
      </c>
      <c r="B13" s="4">
        <v>100.358</v>
      </c>
      <c r="C13" s="3">
        <v>0.44120500000000001</v>
      </c>
      <c r="D13" s="6">
        <f t="shared" si="1"/>
        <v>5.2099999999999369E-4</v>
      </c>
      <c r="E13" s="5">
        <v>-1.8979899999999999E-4</v>
      </c>
      <c r="F13" s="5">
        <f t="shared" si="2"/>
        <v>1.0067999999999986E-5</v>
      </c>
      <c r="G13" s="3">
        <v>0.48863499999999999</v>
      </c>
      <c r="H13" s="3">
        <f t="shared" si="3"/>
        <v>6.604999999999972E-3</v>
      </c>
      <c r="I13" s="3">
        <v>0.60356799999999999</v>
      </c>
      <c r="J13" s="2">
        <v>9.46398E-7</v>
      </c>
      <c r="K13" s="2">
        <v>-1.0475699999999999E-6</v>
      </c>
      <c r="L13" s="2">
        <v>1.99382E-6</v>
      </c>
      <c r="M13" s="2">
        <v>-3.0992299999999999E-6</v>
      </c>
      <c r="N13" s="2">
        <v>-3.0881900000000001E-6</v>
      </c>
      <c r="O13" s="3">
        <v>99.643799999999999</v>
      </c>
      <c r="P13" s="7">
        <f t="shared" si="0"/>
        <v>-1.7445562755641339E-4</v>
      </c>
      <c r="Q13" s="7">
        <f t="shared" si="4"/>
        <v>1.0041452138359326E-5</v>
      </c>
    </row>
    <row r="14" spans="1:17" x14ac:dyDescent="0.2">
      <c r="A14" s="1">
        <v>12</v>
      </c>
      <c r="B14" s="4">
        <v>103.86</v>
      </c>
      <c r="C14" s="3">
        <v>0.44170900000000002</v>
      </c>
      <c r="D14" s="6">
        <f t="shared" si="1"/>
        <v>5.0400000000000444E-4</v>
      </c>
      <c r="E14" s="5">
        <v>-1.9979500000000001E-4</v>
      </c>
      <c r="F14" s="5">
        <f t="shared" si="2"/>
        <v>9.9960000000000175E-6</v>
      </c>
      <c r="G14" s="3">
        <v>0.49501600000000001</v>
      </c>
      <c r="H14" s="3">
        <f t="shared" si="3"/>
        <v>6.3810000000000255E-3</v>
      </c>
      <c r="I14" s="3">
        <v>0.60345099999999996</v>
      </c>
      <c r="J14" s="2">
        <v>9.4953799999999996E-7</v>
      </c>
      <c r="K14" s="2">
        <v>-1.04533E-6</v>
      </c>
      <c r="L14" s="2">
        <v>1.9945799999999998E-6</v>
      </c>
      <c r="M14" s="2">
        <v>-3.2370699999999999E-6</v>
      </c>
      <c r="N14" s="2">
        <v>-3.3217299999999999E-6</v>
      </c>
      <c r="O14" s="3">
        <v>96.283799999999999</v>
      </c>
      <c r="P14" s="7">
        <f t="shared" si="0"/>
        <v>-1.8449825008541796E-4</v>
      </c>
      <c r="Q14" s="7">
        <f t="shared" si="4"/>
        <v>1.0042622529004566E-5</v>
      </c>
    </row>
    <row r="15" spans="1:17" x14ac:dyDescent="0.2">
      <c r="A15" s="1">
        <v>13</v>
      </c>
      <c r="B15" s="4">
        <v>107.11199999999999</v>
      </c>
      <c r="C15" s="3">
        <v>0.44219599999999998</v>
      </c>
      <c r="D15" s="6">
        <f t="shared" si="1"/>
        <v>4.8699999999995969E-4</v>
      </c>
      <c r="E15" s="5">
        <v>-2.0972499999999999E-4</v>
      </c>
      <c r="F15" s="5">
        <f t="shared" si="2"/>
        <v>9.9299999999999812E-6</v>
      </c>
      <c r="G15" s="3">
        <v>0.50119400000000003</v>
      </c>
      <c r="H15" s="3">
        <f t="shared" si="3"/>
        <v>6.1780000000000168E-3</v>
      </c>
      <c r="I15" s="3">
        <v>0.60333700000000001</v>
      </c>
      <c r="J15" s="2">
        <v>9.5261600000000001E-7</v>
      </c>
      <c r="K15" s="2">
        <v>-1.04313E-6</v>
      </c>
      <c r="L15" s="2">
        <v>1.9953199999999999E-6</v>
      </c>
      <c r="M15" s="2">
        <v>-3.4752499999999999E-6</v>
      </c>
      <c r="N15" s="2">
        <v>-3.47157E-6</v>
      </c>
      <c r="O15" s="3">
        <v>93.359899999999996</v>
      </c>
      <c r="P15" s="7">
        <f t="shared" si="0"/>
        <v>-1.9454287410485685E-4</v>
      </c>
      <c r="Q15" s="7">
        <f t="shared" si="4"/>
        <v>1.0044624019438892E-5</v>
      </c>
    </row>
    <row r="16" spans="1:17" x14ac:dyDescent="0.2">
      <c r="A16" s="1">
        <v>14</v>
      </c>
      <c r="B16" s="4">
        <v>110.44</v>
      </c>
      <c r="C16" s="3">
        <v>0.442666</v>
      </c>
      <c r="D16" s="6">
        <f t="shared" si="1"/>
        <v>4.7000000000002595E-4</v>
      </c>
      <c r="E16" s="5">
        <v>-2.1958599999999999E-4</v>
      </c>
      <c r="F16" s="5">
        <f t="shared" si="2"/>
        <v>9.861000000000006E-6</v>
      </c>
      <c r="G16" s="3">
        <v>0.507189</v>
      </c>
      <c r="H16" s="3">
        <f t="shared" si="3"/>
        <v>5.9949999999999726E-3</v>
      </c>
      <c r="I16" s="3">
        <v>0.60322600000000004</v>
      </c>
      <c r="J16" s="2">
        <v>9.5538800000000008E-7</v>
      </c>
      <c r="K16" s="2">
        <v>-1.04089E-6</v>
      </c>
      <c r="L16" s="2">
        <v>1.9960699999999998E-6</v>
      </c>
      <c r="M16" s="2">
        <v>-3.5174599999999999E-6</v>
      </c>
      <c r="N16" s="2">
        <v>-3.5941800000000001E-6</v>
      </c>
      <c r="O16" s="3">
        <v>90.546800000000005</v>
      </c>
      <c r="P16" s="7">
        <f t="shared" si="0"/>
        <v>-2.0458195911826627E-4</v>
      </c>
      <c r="Q16" s="7">
        <f t="shared" si="4"/>
        <v>1.0039085013409415E-5</v>
      </c>
    </row>
    <row r="17" spans="1:17" x14ac:dyDescent="0.2">
      <c r="A17" s="1">
        <v>15</v>
      </c>
      <c r="B17" s="4">
        <v>115.158</v>
      </c>
      <c r="C17" s="3">
        <v>0.44312400000000002</v>
      </c>
      <c r="D17" s="6">
        <f t="shared" si="1"/>
        <v>4.5800000000001395E-4</v>
      </c>
      <c r="E17" s="5">
        <v>-2.2938200000000001E-4</v>
      </c>
      <c r="F17" s="5">
        <f t="shared" si="2"/>
        <v>9.7960000000000126E-6</v>
      </c>
      <c r="G17" s="3">
        <v>0.51301200000000002</v>
      </c>
      <c r="H17" s="3">
        <f t="shared" si="3"/>
        <v>5.8230000000000226E-3</v>
      </c>
      <c r="I17" s="3">
        <v>0.60311800000000004</v>
      </c>
      <c r="J17" s="2">
        <v>9.5825600000000005E-7</v>
      </c>
      <c r="K17" s="2">
        <v>-1.03871E-6</v>
      </c>
      <c r="L17" s="2">
        <v>1.9967899999999998E-6</v>
      </c>
      <c r="M17" s="2">
        <v>-3.6581600000000001E-6</v>
      </c>
      <c r="N17" s="2">
        <v>-3.6930500000000002E-6</v>
      </c>
      <c r="O17" s="3">
        <v>86.8369</v>
      </c>
      <c r="P17" s="7">
        <f t="shared" si="0"/>
        <v>-2.1462442456678766E-4</v>
      </c>
      <c r="Q17" s="7">
        <f t="shared" si="4"/>
        <v>1.0042465448521396E-5</v>
      </c>
    </row>
    <row r="18" spans="1:17" x14ac:dyDescent="0.2">
      <c r="A18" s="1">
        <v>16</v>
      </c>
      <c r="B18" s="4">
        <v>118.282</v>
      </c>
      <c r="C18" s="3">
        <v>0.44356699999999999</v>
      </c>
      <c r="D18" s="6">
        <f t="shared" si="1"/>
        <v>4.4299999999997119E-4</v>
      </c>
      <c r="E18" s="5">
        <v>-2.39118E-4</v>
      </c>
      <c r="F18" s="5">
        <f t="shared" si="2"/>
        <v>9.7359999999999895E-6</v>
      </c>
      <c r="G18" s="3">
        <v>0.51868000000000003</v>
      </c>
      <c r="H18" s="3">
        <f t="shared" si="3"/>
        <v>5.6680000000000064E-3</v>
      </c>
      <c r="I18" s="3">
        <v>0.60301300000000002</v>
      </c>
      <c r="J18" s="2">
        <v>9.6101800000000006E-7</v>
      </c>
      <c r="K18" s="2">
        <v>-1.03658E-6</v>
      </c>
      <c r="L18" s="2">
        <v>1.9974799999999998E-6</v>
      </c>
      <c r="M18" s="2">
        <v>-3.8495199999999999E-6</v>
      </c>
      <c r="N18" s="2">
        <v>-3.8363199999999997E-6</v>
      </c>
      <c r="O18" s="3">
        <v>84.543599999999998</v>
      </c>
      <c r="P18" s="7">
        <f t="shared" si="0"/>
        <v>-2.2466528238422283E-4</v>
      </c>
      <c r="Q18" s="7">
        <f t="shared" si="4"/>
        <v>1.0040857817435173E-5</v>
      </c>
    </row>
    <row r="19" spans="1:17" x14ac:dyDescent="0.2">
      <c r="A19" s="1">
        <v>17</v>
      </c>
      <c r="B19" s="4">
        <v>120.482</v>
      </c>
      <c r="C19" s="3">
        <v>0.443998</v>
      </c>
      <c r="D19" s="6">
        <f t="shared" si="1"/>
        <v>4.310000000000147E-4</v>
      </c>
      <c r="E19" s="5">
        <v>-2.4879600000000002E-4</v>
      </c>
      <c r="F19" s="5">
        <f t="shared" si="2"/>
        <v>9.6780000000000249E-6</v>
      </c>
      <c r="G19" s="3">
        <v>0.52420699999999998</v>
      </c>
      <c r="H19" s="3">
        <f t="shared" si="3"/>
        <v>5.5269999999999486E-3</v>
      </c>
      <c r="I19" s="3">
        <v>0.60290999999999995</v>
      </c>
      <c r="J19" s="2">
        <v>9.6378299999999994E-7</v>
      </c>
      <c r="K19" s="2">
        <v>-1.03457E-6</v>
      </c>
      <c r="L19" s="2">
        <v>1.9981200000000001E-6</v>
      </c>
      <c r="M19" s="2">
        <v>-3.91171E-6</v>
      </c>
      <c r="N19" s="2">
        <v>-3.9484600000000001E-6</v>
      </c>
      <c r="O19" s="3">
        <v>82.999700000000004</v>
      </c>
      <c r="P19" s="7">
        <f t="shared" si="0"/>
        <v>-2.3470877907963997E-4</v>
      </c>
      <c r="Q19" s="7">
        <f t="shared" si="4"/>
        <v>1.0043496695417135E-5</v>
      </c>
    </row>
    <row r="20" spans="1:17" x14ac:dyDescent="0.2">
      <c r="A20" s="1">
        <v>18</v>
      </c>
      <c r="B20" s="4">
        <v>124.965</v>
      </c>
      <c r="C20" s="3">
        <v>0.44441799999999998</v>
      </c>
      <c r="D20" s="6">
        <f t="shared" si="1"/>
        <v>4.1999999999997595E-4</v>
      </c>
      <c r="E20" s="5">
        <v>-2.5841200000000002E-4</v>
      </c>
      <c r="F20" s="5">
        <f t="shared" si="2"/>
        <v>9.6159999999999974E-6</v>
      </c>
      <c r="G20" s="3">
        <v>0.52959900000000004</v>
      </c>
      <c r="H20" s="3">
        <f t="shared" si="3"/>
        <v>5.3920000000000634E-3</v>
      </c>
      <c r="I20" s="3">
        <v>0.60280900000000004</v>
      </c>
      <c r="J20" s="2">
        <v>9.6648100000000009E-7</v>
      </c>
      <c r="K20" s="2">
        <v>-1.03256E-6</v>
      </c>
      <c r="L20" s="2">
        <v>1.9987500000000001E-6</v>
      </c>
      <c r="M20" s="2">
        <v>-3.9702800000000002E-6</v>
      </c>
      <c r="N20" s="2">
        <v>-4.04381E-6</v>
      </c>
      <c r="O20" s="3">
        <v>80.0227</v>
      </c>
      <c r="P20" s="7">
        <f t="shared" si="0"/>
        <v>-2.4475005209221256E-4</v>
      </c>
      <c r="Q20" s="7">
        <f t="shared" si="4"/>
        <v>1.0041273012572586E-5</v>
      </c>
    </row>
    <row r="21" spans="1:17" x14ac:dyDescent="0.2">
      <c r="A21" s="1">
        <v>19</v>
      </c>
      <c r="B21" s="4">
        <v>127.586</v>
      </c>
      <c r="C21" s="3">
        <v>0.44483</v>
      </c>
      <c r="D21" s="6">
        <f t="shared" si="1"/>
        <v>4.1200000000002346E-4</v>
      </c>
      <c r="E21" s="5">
        <v>-2.6796600000000002E-4</v>
      </c>
      <c r="F21" s="5">
        <f t="shared" si="2"/>
        <v>9.553999999999997E-6</v>
      </c>
      <c r="G21" s="3">
        <v>0.53486400000000001</v>
      </c>
      <c r="H21" s="3">
        <f t="shared" si="3"/>
        <v>5.2649999999999642E-3</v>
      </c>
      <c r="I21" s="3">
        <v>0.602711</v>
      </c>
      <c r="J21" s="2">
        <v>9.6914300000000009E-7</v>
      </c>
      <c r="K21" s="2">
        <v>-1.03051E-6</v>
      </c>
      <c r="L21" s="2">
        <v>1.99939E-6</v>
      </c>
      <c r="M21" s="2">
        <v>-4.1580599999999998E-6</v>
      </c>
      <c r="N21" s="2">
        <v>-4.0502900000000001E-6</v>
      </c>
      <c r="O21" s="3">
        <v>78.378399999999999</v>
      </c>
      <c r="P21" s="7">
        <f t="shared" si="0"/>
        <v>-2.5479319197489774E-4</v>
      </c>
      <c r="Q21" s="7">
        <f t="shared" si="4"/>
        <v>1.0043139882685186E-5</v>
      </c>
    </row>
    <row r="22" spans="1:17" x14ac:dyDescent="0.2">
      <c r="A22" s="1">
        <v>20</v>
      </c>
      <c r="B22" s="4">
        <v>130.10300000000001</v>
      </c>
      <c r="C22" s="3">
        <v>0.44522899999999999</v>
      </c>
      <c r="D22" s="6">
        <f t="shared" si="1"/>
        <v>3.989999999999827E-4</v>
      </c>
      <c r="E22" s="5">
        <v>-2.7746800000000001E-4</v>
      </c>
      <c r="F22" s="5">
        <f t="shared" si="2"/>
        <v>9.5019999999999914E-6</v>
      </c>
      <c r="G22" s="3">
        <v>0.54001699999999997</v>
      </c>
      <c r="H22" s="3">
        <f t="shared" si="3"/>
        <v>5.1529999999999632E-3</v>
      </c>
      <c r="I22" s="3">
        <v>0.60261399999999998</v>
      </c>
      <c r="J22" s="2">
        <v>9.7167300000000005E-7</v>
      </c>
      <c r="K22" s="2">
        <v>-1.02853E-6</v>
      </c>
      <c r="L22" s="2">
        <v>2.0000100000000002E-6</v>
      </c>
      <c r="M22" s="2">
        <v>-4.2972899999999996E-6</v>
      </c>
      <c r="N22" s="2">
        <v>-4.2944699999999997E-6</v>
      </c>
      <c r="O22" s="3">
        <v>76.862300000000005</v>
      </c>
      <c r="P22" s="7">
        <f t="shared" si="0"/>
        <v>-2.6483282587738964E-4</v>
      </c>
      <c r="Q22" s="7">
        <f t="shared" si="4"/>
        <v>1.0039633902491902E-5</v>
      </c>
    </row>
    <row r="23" spans="1:17" x14ac:dyDescent="0.2">
      <c r="A23" s="1">
        <v>21</v>
      </c>
      <c r="B23" s="4">
        <v>133.16800000000001</v>
      </c>
      <c r="C23" s="3">
        <v>0.44562200000000002</v>
      </c>
      <c r="D23" s="6">
        <f t="shared" si="1"/>
        <v>3.9300000000003221E-4</v>
      </c>
      <c r="E23" s="5">
        <v>-2.8690900000000001E-4</v>
      </c>
      <c r="F23" s="5">
        <f t="shared" si="2"/>
        <v>9.4410000000000067E-6</v>
      </c>
      <c r="G23" s="3">
        <v>0.54505899999999996</v>
      </c>
      <c r="H23" s="3">
        <f t="shared" si="3"/>
        <v>5.0419999999999909E-3</v>
      </c>
      <c r="I23" s="3">
        <v>0.602518</v>
      </c>
      <c r="J23" s="2">
        <v>9.741910000000001E-7</v>
      </c>
      <c r="K23" s="2">
        <v>-1.0265700000000001E-6</v>
      </c>
      <c r="L23" s="2">
        <v>2.0006E-6</v>
      </c>
      <c r="M23" s="2">
        <v>-4.4543400000000001E-6</v>
      </c>
      <c r="N23" s="2">
        <v>-4.44648E-6</v>
      </c>
      <c r="O23" s="3">
        <v>75.093199999999996</v>
      </c>
      <c r="P23" s="7">
        <f t="shared" si="0"/>
        <v>-2.7487497365345185E-4</v>
      </c>
      <c r="Q23" s="7">
        <f t="shared" si="4"/>
        <v>1.0042147776062203E-5</v>
      </c>
    </row>
    <row r="24" spans="1:17" x14ac:dyDescent="0.2">
      <c r="A24" s="1">
        <v>22</v>
      </c>
      <c r="B24" s="4">
        <v>135.809</v>
      </c>
      <c r="C24" s="3">
        <v>0.44600499999999998</v>
      </c>
      <c r="D24" s="6">
        <f t="shared" si="1"/>
        <v>3.829999999999667E-4</v>
      </c>
      <c r="E24" s="5">
        <v>-2.9629599999999998E-4</v>
      </c>
      <c r="F24" s="5">
        <f t="shared" si="2"/>
        <v>9.3869999999999696E-6</v>
      </c>
      <c r="G24" s="3">
        <v>0.55000000000000004</v>
      </c>
      <c r="H24" s="3">
        <f t="shared" si="3"/>
        <v>4.9410000000000842E-3</v>
      </c>
      <c r="I24" s="3">
        <v>0.60242499999999999</v>
      </c>
      <c r="J24" s="2">
        <v>9.7653800000000009E-7</v>
      </c>
      <c r="K24" s="2">
        <v>-1.02461E-6</v>
      </c>
      <c r="L24" s="2">
        <v>2.0012E-6</v>
      </c>
      <c r="M24" s="2">
        <v>-4.5853199999999997E-6</v>
      </c>
      <c r="N24" s="2">
        <v>-4.54785E-6</v>
      </c>
      <c r="O24" s="3">
        <v>73.633099999999999</v>
      </c>
      <c r="P24" s="7">
        <f t="shared" si="0"/>
        <v>-2.8491369777393127E-4</v>
      </c>
      <c r="Q24" s="7">
        <f t="shared" si="4"/>
        <v>1.0038724120479427E-5</v>
      </c>
    </row>
    <row r="25" spans="1:17" x14ac:dyDescent="0.2">
      <c r="A25" s="1">
        <v>23</v>
      </c>
      <c r="B25" s="4">
        <v>138.19499999999999</v>
      </c>
      <c r="C25" s="3">
        <v>0.446382</v>
      </c>
      <c r="D25" s="6">
        <f t="shared" si="1"/>
        <v>3.7700000000001621E-4</v>
      </c>
      <c r="E25" s="5">
        <v>-3.0562599999999998E-4</v>
      </c>
      <c r="F25" s="5">
        <f t="shared" si="2"/>
        <v>9.3299999999999937E-6</v>
      </c>
      <c r="G25" s="3">
        <v>0.55484299999999998</v>
      </c>
      <c r="H25" s="3">
        <f t="shared" si="3"/>
        <v>4.8429999999999307E-3</v>
      </c>
      <c r="I25" s="3">
        <v>0.60233300000000001</v>
      </c>
      <c r="J25" s="2">
        <v>9.7893100000000007E-7</v>
      </c>
      <c r="K25" s="2">
        <v>-1.02267E-6</v>
      </c>
      <c r="L25" s="2">
        <v>2.0017799999999999E-6</v>
      </c>
      <c r="M25" s="2">
        <v>-4.6871399999999998E-6</v>
      </c>
      <c r="N25" s="2">
        <v>-4.7004799999999996E-6</v>
      </c>
      <c r="O25" s="3">
        <v>72.3613</v>
      </c>
      <c r="P25" s="7">
        <f t="shared" si="0"/>
        <v>-2.9495454457719686E-4</v>
      </c>
      <c r="Q25" s="7">
        <f t="shared" si="4"/>
        <v>1.0040846803265589E-5</v>
      </c>
    </row>
    <row r="26" spans="1:17" x14ac:dyDescent="0.2">
      <c r="A26" s="1">
        <v>24</v>
      </c>
      <c r="B26" s="4">
        <v>139.61699999999999</v>
      </c>
      <c r="C26" s="3">
        <v>0.44675100000000001</v>
      </c>
      <c r="D26" s="6">
        <f t="shared" si="1"/>
        <v>3.6900000000000821E-4</v>
      </c>
      <c r="E26" s="5">
        <v>-3.1491199999999998E-4</v>
      </c>
      <c r="F26" s="5">
        <f t="shared" si="2"/>
        <v>9.2860000000000056E-6</v>
      </c>
      <c r="G26" s="3">
        <v>0.55959899999999996</v>
      </c>
      <c r="H26" s="3">
        <f t="shared" si="3"/>
        <v>4.7559999999999825E-3</v>
      </c>
      <c r="I26" s="3">
        <v>0.60224200000000006</v>
      </c>
      <c r="J26" s="2">
        <v>9.8172499999999991E-7</v>
      </c>
      <c r="K26" s="2">
        <v>-1.02092E-6</v>
      </c>
      <c r="L26" s="2">
        <v>2.0022800000000002E-6</v>
      </c>
      <c r="M26" s="2">
        <v>-4.8036900000000004E-6</v>
      </c>
      <c r="N26" s="2">
        <v>-4.7717899999999999E-6</v>
      </c>
      <c r="O26" s="3">
        <v>71.624600000000001</v>
      </c>
      <c r="P26" s="7">
        <f t="shared" si="0"/>
        <v>-3.0500246975757623E-4</v>
      </c>
      <c r="Q26" s="7">
        <f t="shared" si="4"/>
        <v>1.0047925180379363E-5</v>
      </c>
    </row>
    <row r="27" spans="1:17" x14ac:dyDescent="0.2">
      <c r="A27" s="1">
        <v>25</v>
      </c>
      <c r="B27" s="4">
        <v>142.208</v>
      </c>
      <c r="C27" s="3">
        <v>0.44711400000000001</v>
      </c>
      <c r="D27" s="6">
        <f t="shared" si="1"/>
        <v>3.6300000000000221E-4</v>
      </c>
      <c r="E27" s="5">
        <v>-3.2413899999999998E-4</v>
      </c>
      <c r="F27" s="5">
        <f t="shared" si="2"/>
        <v>9.2269999999999982E-6</v>
      </c>
      <c r="G27" s="3">
        <v>0.56426799999999999</v>
      </c>
      <c r="H27" s="3">
        <f t="shared" si="3"/>
        <v>4.6690000000000342E-3</v>
      </c>
      <c r="I27" s="3">
        <v>0.60215300000000005</v>
      </c>
      <c r="J27" s="2">
        <v>9.8418500000000005E-7</v>
      </c>
      <c r="K27" s="2">
        <v>-1.01905E-6</v>
      </c>
      <c r="L27" s="2">
        <v>2.0028300000000001E-6</v>
      </c>
      <c r="M27" s="2">
        <v>-4.8281399999999998E-6</v>
      </c>
      <c r="N27" s="2">
        <v>-4.9957999999999997E-6</v>
      </c>
      <c r="O27" s="3">
        <v>70.319500000000005</v>
      </c>
      <c r="P27" s="7">
        <f t="shared" si="0"/>
        <v>-3.1504675077269974E-4</v>
      </c>
      <c r="Q27" s="7">
        <f t="shared" si="4"/>
        <v>1.0044281015123512E-5</v>
      </c>
    </row>
    <row r="28" spans="1:17" x14ac:dyDescent="0.2">
      <c r="A28" s="1">
        <v>26</v>
      </c>
      <c r="B28" s="4">
        <v>146.804</v>
      </c>
      <c r="C28" s="3">
        <v>0.44746999999999998</v>
      </c>
      <c r="D28" s="6">
        <f t="shared" si="1"/>
        <v>3.5599999999996745E-4</v>
      </c>
      <c r="E28" s="5">
        <v>-3.3331600000000001E-4</v>
      </c>
      <c r="F28" s="5">
        <f t="shared" si="2"/>
        <v>9.1770000000000241E-6</v>
      </c>
      <c r="G28" s="3">
        <v>0.56885699999999995</v>
      </c>
      <c r="H28" s="3">
        <f t="shared" si="3"/>
        <v>4.5889999999999542E-3</v>
      </c>
      <c r="I28" s="3">
        <v>0.60206599999999999</v>
      </c>
      <c r="J28" s="2">
        <v>9.8656200000000002E-7</v>
      </c>
      <c r="K28" s="2">
        <v>-1.01721E-6</v>
      </c>
      <c r="L28" s="2">
        <v>2.0033700000000002E-6</v>
      </c>
      <c r="M28" s="2">
        <v>-5.0281399999999996E-6</v>
      </c>
      <c r="N28" s="2">
        <v>-4.86787E-6</v>
      </c>
      <c r="O28" s="3">
        <v>68.118099999999998</v>
      </c>
      <c r="P28" s="7">
        <f t="shared" si="0"/>
        <v>-3.2509119282161301E-4</v>
      </c>
      <c r="Q28" s="7">
        <f t="shared" si="4"/>
        <v>1.0044442048913276E-5</v>
      </c>
    </row>
    <row r="29" spans="1:17" x14ac:dyDescent="0.2">
      <c r="A29" s="1">
        <v>27</v>
      </c>
      <c r="B29" s="4">
        <v>148.405</v>
      </c>
      <c r="C29" s="3">
        <v>0.44782</v>
      </c>
      <c r="D29" s="6">
        <f t="shared" si="1"/>
        <v>3.5000000000001696E-4</v>
      </c>
      <c r="E29" s="5">
        <v>-3.42429E-4</v>
      </c>
      <c r="F29" s="5">
        <f t="shared" si="2"/>
        <v>9.1129999999999922E-6</v>
      </c>
      <c r="G29" s="3">
        <v>0.57336600000000004</v>
      </c>
      <c r="H29" s="3">
        <f t="shared" si="3"/>
        <v>4.5090000000000963E-3</v>
      </c>
      <c r="I29" s="3">
        <v>0.60197800000000001</v>
      </c>
      <c r="J29" s="2">
        <v>9.8851300000000008E-7</v>
      </c>
      <c r="K29" s="2">
        <v>-1.01523E-6</v>
      </c>
      <c r="L29" s="2">
        <v>2.0039399999999998E-6</v>
      </c>
      <c r="M29" s="2">
        <v>-5.0939800000000001E-6</v>
      </c>
      <c r="N29" s="2">
        <v>-4.9997499999999999E-6</v>
      </c>
      <c r="O29" s="3">
        <v>67.383300000000006</v>
      </c>
      <c r="P29" s="7">
        <f t="shared" si="0"/>
        <v>-3.3512331180270101E-4</v>
      </c>
      <c r="Q29" s="7">
        <f t="shared" si="4"/>
        <v>1.0032118981087991E-5</v>
      </c>
    </row>
    <row r="30" spans="1:17" x14ac:dyDescent="0.2">
      <c r="A30" s="1">
        <v>28</v>
      </c>
      <c r="B30" s="4">
        <v>151.863</v>
      </c>
      <c r="C30" s="3">
        <v>0.44816499999999998</v>
      </c>
      <c r="D30" s="6">
        <f t="shared" si="1"/>
        <v>3.4499999999998421E-4</v>
      </c>
      <c r="E30" s="5">
        <v>-3.5150900000000001E-4</v>
      </c>
      <c r="F30" s="5">
        <f t="shared" si="2"/>
        <v>9.0800000000000147E-6</v>
      </c>
      <c r="G30" s="3">
        <v>0.57780600000000004</v>
      </c>
      <c r="H30" s="3">
        <f t="shared" si="3"/>
        <v>4.4399999999999995E-3</v>
      </c>
      <c r="I30" s="3">
        <v>0.60189300000000001</v>
      </c>
      <c r="J30" s="2">
        <v>9.9125299999999991E-7</v>
      </c>
      <c r="K30" s="2">
        <v>-1.0135600000000001E-6</v>
      </c>
      <c r="L30" s="2">
        <v>2.0044100000000001E-6</v>
      </c>
      <c r="M30" s="2">
        <v>-5.1942600000000001E-6</v>
      </c>
      <c r="N30" s="2">
        <v>-5.2586199999999996E-6</v>
      </c>
      <c r="O30" s="3">
        <v>65.849000000000004</v>
      </c>
      <c r="P30" s="7">
        <f t="shared" si="0"/>
        <v>-3.451750380517502E-4</v>
      </c>
      <c r="Q30" s="7">
        <f t="shared" si="4"/>
        <v>1.0051726249049196E-5</v>
      </c>
    </row>
    <row r="31" spans="1:17" x14ac:dyDescent="0.2">
      <c r="A31" s="1">
        <v>29</v>
      </c>
      <c r="B31" s="4">
        <v>154.131</v>
      </c>
      <c r="C31" s="3">
        <v>0.44850499999999999</v>
      </c>
      <c r="D31" s="6">
        <f t="shared" si="1"/>
        <v>3.4000000000000696E-4</v>
      </c>
      <c r="E31" s="5">
        <v>-3.60529E-4</v>
      </c>
      <c r="F31" s="5">
        <f t="shared" si="2"/>
        <v>9.0199999999999916E-6</v>
      </c>
      <c r="G31" s="3">
        <v>0.58217399999999997</v>
      </c>
      <c r="H31" s="3">
        <f t="shared" si="3"/>
        <v>4.3679999999999275E-3</v>
      </c>
      <c r="I31" s="3">
        <v>0.60180800000000001</v>
      </c>
      <c r="J31" s="2">
        <v>9.9356199999999991E-7</v>
      </c>
      <c r="K31" s="2">
        <v>-1.01174E-6</v>
      </c>
      <c r="L31" s="2">
        <v>2.0049200000000002E-6</v>
      </c>
      <c r="M31" s="2">
        <v>-5.3948100000000003E-6</v>
      </c>
      <c r="N31" s="2">
        <v>-5.2867100000000004E-6</v>
      </c>
      <c r="O31" s="3">
        <v>64.879900000000006</v>
      </c>
      <c r="P31" s="7">
        <f t="shared" si="0"/>
        <v>-3.552184836691461E-4</v>
      </c>
      <c r="Q31" s="7">
        <f t="shared" si="4"/>
        <v>1.0043445617395901E-5</v>
      </c>
    </row>
    <row r="32" spans="1:17" x14ac:dyDescent="0.2">
      <c r="A32" s="1">
        <v>30</v>
      </c>
      <c r="B32" s="4">
        <v>155.93899999999999</v>
      </c>
      <c r="C32" s="3">
        <v>0.44883699999999999</v>
      </c>
      <c r="D32" s="6">
        <f t="shared" si="1"/>
        <v>3.3199999999999896E-4</v>
      </c>
      <c r="E32" s="5">
        <v>-3.6950900000000002E-4</v>
      </c>
      <c r="F32" s="5">
        <f t="shared" si="2"/>
        <v>8.9800000000000123E-6</v>
      </c>
      <c r="G32" s="3">
        <v>0.58648199999999995</v>
      </c>
      <c r="H32" s="3">
        <f t="shared" si="3"/>
        <v>4.3079999999999785E-3</v>
      </c>
      <c r="I32" s="3">
        <v>0.60172599999999998</v>
      </c>
      <c r="J32" s="2">
        <v>9.9578400000000004E-7</v>
      </c>
      <c r="K32" s="2">
        <v>-1.0099700000000001E-6</v>
      </c>
      <c r="L32" s="2">
        <v>2.00542E-6</v>
      </c>
      <c r="M32" s="2">
        <v>-5.5536800000000002E-6</v>
      </c>
      <c r="N32" s="2">
        <v>-5.4665299999999997E-6</v>
      </c>
      <c r="O32" s="3">
        <v>64.127700000000004</v>
      </c>
      <c r="P32" s="7">
        <f t="shared" si="0"/>
        <v>-3.652610144024988E-4</v>
      </c>
      <c r="Q32" s="7">
        <f t="shared" si="4"/>
        <v>1.0042530733352702E-5</v>
      </c>
    </row>
    <row r="33" spans="1:17" x14ac:dyDescent="0.2">
      <c r="A33" s="1">
        <v>31</v>
      </c>
      <c r="B33" s="4">
        <v>159.11199999999999</v>
      </c>
      <c r="C33" s="3">
        <v>0.44916800000000001</v>
      </c>
      <c r="D33" s="6">
        <f t="shared" si="1"/>
        <v>3.3100000000002572E-4</v>
      </c>
      <c r="E33" s="5">
        <v>-3.78425E-4</v>
      </c>
      <c r="F33" s="5">
        <f t="shared" si="2"/>
        <v>8.9159999999999804E-6</v>
      </c>
      <c r="G33" s="3">
        <v>0.59071799999999997</v>
      </c>
      <c r="H33" s="3">
        <f t="shared" si="3"/>
        <v>4.2360000000000175E-3</v>
      </c>
      <c r="I33" s="3">
        <v>0.60164200000000001</v>
      </c>
      <c r="J33" s="2">
        <v>9.9811899999999991E-7</v>
      </c>
      <c r="K33" s="2">
        <v>-1.0081999999999999E-6</v>
      </c>
      <c r="L33" s="2">
        <v>2.0059000000000001E-6</v>
      </c>
      <c r="M33" s="2">
        <v>-5.5264199999999999E-6</v>
      </c>
      <c r="N33" s="2">
        <v>-5.5449799999999997E-6</v>
      </c>
      <c r="O33" s="3">
        <v>62.848599999999998</v>
      </c>
      <c r="P33" s="7">
        <f t="shared" si="0"/>
        <v>-3.7530248333862254E-4</v>
      </c>
      <c r="Q33" s="7">
        <f t="shared" si="4"/>
        <v>1.0041468936123731E-5</v>
      </c>
    </row>
    <row r="34" spans="1:17" x14ac:dyDescent="0.2">
      <c r="A34" s="1">
        <v>32</v>
      </c>
      <c r="B34" s="4">
        <v>160.27699999999999</v>
      </c>
      <c r="C34" s="3">
        <v>0.449492</v>
      </c>
      <c r="D34" s="6">
        <f t="shared" si="1"/>
        <v>3.2399999999999096E-4</v>
      </c>
      <c r="E34" s="5">
        <v>-3.8729900000000002E-4</v>
      </c>
      <c r="F34" s="5">
        <f t="shared" si="2"/>
        <v>8.8740000000000238E-6</v>
      </c>
      <c r="G34" s="3">
        <v>0.59489800000000004</v>
      </c>
      <c r="H34" s="3">
        <f t="shared" si="3"/>
        <v>4.1800000000000725E-3</v>
      </c>
      <c r="I34" s="3">
        <v>0.60155999999999998</v>
      </c>
      <c r="J34" s="2">
        <v>1.00024E-6</v>
      </c>
      <c r="K34" s="2">
        <v>-1.0064E-6</v>
      </c>
      <c r="L34" s="2">
        <v>2.0064E-6</v>
      </c>
      <c r="M34" s="2">
        <v>-5.6432800000000001E-6</v>
      </c>
      <c r="N34" s="2">
        <v>-5.6731400000000002E-6</v>
      </c>
      <c r="O34" s="3">
        <v>62.3919</v>
      </c>
      <c r="P34" s="7">
        <f t="shared" si="0"/>
        <v>-3.8534146535599146E-4</v>
      </c>
      <c r="Q34" s="7">
        <f t="shared" si="4"/>
        <v>1.0038982017368926E-5</v>
      </c>
    </row>
    <row r="35" spans="1:17" x14ac:dyDescent="0.2">
      <c r="A35" s="1">
        <v>33</v>
      </c>
      <c r="B35" s="4">
        <v>161.971</v>
      </c>
      <c r="C35" s="3">
        <v>0.44981300000000002</v>
      </c>
      <c r="D35" s="6">
        <f t="shared" si="1"/>
        <v>3.2100000000001572E-4</v>
      </c>
      <c r="E35" s="5">
        <v>-3.9612700000000002E-4</v>
      </c>
      <c r="F35" s="5">
        <f t="shared" si="2"/>
        <v>8.8280000000000042E-6</v>
      </c>
      <c r="G35" s="3">
        <v>0.59902100000000003</v>
      </c>
      <c r="H35" s="3">
        <f t="shared" si="3"/>
        <v>4.1229999999999878E-3</v>
      </c>
      <c r="I35" s="3">
        <v>0.60147899999999999</v>
      </c>
      <c r="J35" s="2">
        <v>1.0025900000000001E-6</v>
      </c>
      <c r="K35" s="2">
        <v>-1.0047000000000001E-6</v>
      </c>
      <c r="L35" s="2">
        <v>2.00686E-6</v>
      </c>
      <c r="M35" s="2">
        <v>-5.7585799999999997E-6</v>
      </c>
      <c r="N35" s="2">
        <v>-5.8437800000000001E-6</v>
      </c>
      <c r="O35" s="3">
        <v>61.7393</v>
      </c>
      <c r="P35" s="7">
        <f t="shared" si="0"/>
        <v>-3.9538762514098631E-4</v>
      </c>
      <c r="Q35" s="7">
        <f t="shared" si="4"/>
        <v>1.0046159784994851E-5</v>
      </c>
    </row>
    <row r="36" spans="1:17" x14ac:dyDescent="0.2">
      <c r="A36" s="1">
        <v>34</v>
      </c>
      <c r="B36" s="4">
        <v>165.471</v>
      </c>
      <c r="C36" s="3">
        <v>0.450129</v>
      </c>
      <c r="D36" s="6">
        <f t="shared" si="1"/>
        <v>3.1599999999998296E-4</v>
      </c>
      <c r="E36" s="5">
        <v>-4.0491000000000002E-4</v>
      </c>
      <c r="F36" s="5">
        <f t="shared" si="2"/>
        <v>8.7830000000000004E-6</v>
      </c>
      <c r="G36" s="3">
        <v>0.60309000000000001</v>
      </c>
      <c r="H36" s="3">
        <f t="shared" si="3"/>
        <v>4.0689999999999893E-3</v>
      </c>
      <c r="I36" s="3">
        <v>0.60140000000000005</v>
      </c>
      <c r="J36" s="2">
        <v>1.00479E-6</v>
      </c>
      <c r="K36" s="2">
        <v>-1.0029800000000001E-6</v>
      </c>
      <c r="L36" s="2">
        <v>2.0073299999999998E-6</v>
      </c>
      <c r="M36" s="2">
        <v>-5.7708699999999997E-6</v>
      </c>
      <c r="N36" s="2">
        <v>-5.8768299999999998E-6</v>
      </c>
      <c r="O36" s="3">
        <v>60.433500000000002</v>
      </c>
      <c r="P36" s="7">
        <f t="shared" si="0"/>
        <v>-4.0543300858106941E-4</v>
      </c>
      <c r="Q36" s="7">
        <f t="shared" si="4"/>
        <v>1.00453834400831E-5</v>
      </c>
    </row>
    <row r="37" spans="1:17" x14ac:dyDescent="0.2">
      <c r="A37" s="1">
        <v>35</v>
      </c>
      <c r="B37" s="4">
        <v>167.93600000000001</v>
      </c>
      <c r="C37" s="3">
        <v>0.45044200000000001</v>
      </c>
      <c r="D37" s="6">
        <f t="shared" si="1"/>
        <v>3.1300000000000772E-4</v>
      </c>
      <c r="E37" s="5">
        <v>-4.1363800000000003E-4</v>
      </c>
      <c r="F37" s="5">
        <f t="shared" si="2"/>
        <v>8.7280000000000018E-6</v>
      </c>
      <c r="G37" s="3">
        <v>0.607101</v>
      </c>
      <c r="H37" s="3">
        <f t="shared" si="3"/>
        <v>4.0109999999999868E-3</v>
      </c>
      <c r="I37" s="3">
        <v>0.60131999999999997</v>
      </c>
      <c r="J37" s="2">
        <v>1.0070099999999999E-6</v>
      </c>
      <c r="K37" s="2">
        <v>-1.0012499999999999E-6</v>
      </c>
      <c r="L37" s="2">
        <v>2.0077899999999998E-6</v>
      </c>
      <c r="M37" s="2">
        <v>-5.89663E-6</v>
      </c>
      <c r="N37" s="2">
        <v>-5.8730200000000001E-6</v>
      </c>
      <c r="O37" s="3">
        <v>59.546599999999998</v>
      </c>
      <c r="P37" s="7">
        <f t="shared" si="0"/>
        <v>-4.1547439683400623E-4</v>
      </c>
      <c r="Q37" s="7">
        <f t="shared" si="4"/>
        <v>1.004138825293682E-5</v>
      </c>
    </row>
    <row r="38" spans="1:17" x14ac:dyDescent="0.2">
      <c r="A38" s="1">
        <v>36</v>
      </c>
      <c r="B38" s="4">
        <v>167.614</v>
      </c>
      <c r="C38" s="3">
        <v>0.45074900000000001</v>
      </c>
      <c r="D38" s="6">
        <f t="shared" si="1"/>
        <v>3.0700000000000172E-4</v>
      </c>
      <c r="E38" s="5">
        <v>-4.2232000000000001E-4</v>
      </c>
      <c r="F38" s="5">
        <f t="shared" si="2"/>
        <v>8.6819999999999823E-6</v>
      </c>
      <c r="G38" s="3">
        <v>0.611066</v>
      </c>
      <c r="H38" s="3">
        <f t="shared" si="3"/>
        <v>3.9649999999999963E-3</v>
      </c>
      <c r="I38" s="3">
        <v>0.60124200000000005</v>
      </c>
      <c r="J38" s="2">
        <v>1.00867E-6</v>
      </c>
      <c r="K38" s="2">
        <v>-9.9939600000000001E-7</v>
      </c>
      <c r="L38" s="2">
        <v>2.0082999999999999E-6</v>
      </c>
      <c r="M38" s="2">
        <v>-6.1461399999999997E-6</v>
      </c>
      <c r="N38" s="2">
        <v>-6.1104900000000003E-6</v>
      </c>
      <c r="O38" s="3">
        <v>59.661000000000001</v>
      </c>
      <c r="P38" s="7">
        <f t="shared" si="0"/>
        <v>-4.2550704778793153E-4</v>
      </c>
      <c r="Q38" s="7">
        <f t="shared" si="4"/>
        <v>1.00326509539253E-5</v>
      </c>
    </row>
    <row r="39" spans="1:17" x14ac:dyDescent="0.2">
      <c r="A39" s="1">
        <v>37</v>
      </c>
      <c r="B39" s="4">
        <v>171.99</v>
      </c>
      <c r="C39" s="3">
        <v>0.45105499999999998</v>
      </c>
      <c r="D39" s="6">
        <f t="shared" si="1"/>
        <v>3.0599999999997296E-4</v>
      </c>
      <c r="E39" s="5">
        <v>-4.3095299999999998E-4</v>
      </c>
      <c r="F39" s="5">
        <f t="shared" si="2"/>
        <v>8.6329999999999697E-6</v>
      </c>
      <c r="G39" s="3">
        <v>0.614977</v>
      </c>
      <c r="H39" s="3">
        <f t="shared" si="3"/>
        <v>3.9109999999999978E-3</v>
      </c>
      <c r="I39" s="3">
        <v>0.60116400000000003</v>
      </c>
      <c r="J39" s="2">
        <v>1.01084E-6</v>
      </c>
      <c r="K39" s="2">
        <v>-9.9767000000000001E-7</v>
      </c>
      <c r="L39" s="2">
        <v>2.00875E-6</v>
      </c>
      <c r="M39" s="2">
        <v>-6.1900699999999998E-6</v>
      </c>
      <c r="N39" s="2">
        <v>-6.2055899999999997E-6</v>
      </c>
      <c r="O39" s="3">
        <v>58.143000000000001</v>
      </c>
      <c r="P39" s="7">
        <f t="shared" si="0"/>
        <v>-4.3554803173480192E-4</v>
      </c>
      <c r="Q39" s="7">
        <f t="shared" si="4"/>
        <v>1.0040983946870384E-5</v>
      </c>
    </row>
    <row r="40" spans="1:17" x14ac:dyDescent="0.2">
      <c r="A40" s="1">
        <v>38</v>
      </c>
      <c r="B40" s="4">
        <v>173.244</v>
      </c>
      <c r="C40" s="3">
        <v>0.45135700000000001</v>
      </c>
      <c r="D40" s="6">
        <f t="shared" si="1"/>
        <v>3.0200000000002447E-4</v>
      </c>
      <c r="E40" s="5">
        <v>-4.3955600000000002E-4</v>
      </c>
      <c r="F40" s="5">
        <f t="shared" si="2"/>
        <v>8.6030000000000394E-6</v>
      </c>
      <c r="G40" s="3">
        <v>0.61884600000000001</v>
      </c>
      <c r="H40" s="3">
        <f t="shared" si="3"/>
        <v>3.8690000000000113E-3</v>
      </c>
      <c r="I40" s="3">
        <v>0.60108700000000004</v>
      </c>
      <c r="J40" s="2">
        <v>1.0134699999999999E-6</v>
      </c>
      <c r="K40" s="2">
        <v>-9.9615400000000009E-7</v>
      </c>
      <c r="L40" s="2">
        <v>2.0091299999999999E-6</v>
      </c>
      <c r="M40" s="2">
        <v>-6.2526699999999999E-6</v>
      </c>
      <c r="N40" s="2">
        <v>-6.2956999999999997E-6</v>
      </c>
      <c r="O40" s="3">
        <v>57.722000000000001</v>
      </c>
      <c r="P40" s="7">
        <f t="shared" si="0"/>
        <v>-4.4560283040864519E-4</v>
      </c>
      <c r="Q40" s="7">
        <f t="shared" si="4"/>
        <v>1.005479867384327E-5</v>
      </c>
    </row>
    <row r="41" spans="1:17" x14ac:dyDescent="0.2">
      <c r="A41" s="1">
        <v>39</v>
      </c>
      <c r="B41" s="4">
        <v>176.2</v>
      </c>
      <c r="C41" s="3">
        <v>0.45165699999999998</v>
      </c>
      <c r="D41" s="6">
        <f t="shared" si="1"/>
        <v>2.9999999999996696E-4</v>
      </c>
      <c r="E41" s="5">
        <v>-4.48097E-4</v>
      </c>
      <c r="F41" s="5">
        <f t="shared" si="2"/>
        <v>8.5409999999999848E-6</v>
      </c>
      <c r="G41" s="3">
        <v>0.622664</v>
      </c>
      <c r="H41" s="3">
        <f t="shared" si="3"/>
        <v>3.8179999999999881E-3</v>
      </c>
      <c r="I41" s="3">
        <v>0.60101000000000004</v>
      </c>
      <c r="J41" s="2">
        <v>1.01556E-6</v>
      </c>
      <c r="K41" s="2">
        <v>-9.944360000000001E-7</v>
      </c>
      <c r="L41" s="2">
        <v>2.0095800000000001E-6</v>
      </c>
      <c r="M41" s="2">
        <v>-6.4536999999999997E-6</v>
      </c>
      <c r="N41" s="2">
        <v>-6.2881500000000001E-6</v>
      </c>
      <c r="O41" s="3">
        <v>56.753799999999998</v>
      </c>
      <c r="P41" s="7">
        <f t="shared" si="0"/>
        <v>-4.5564707198275396E-4</v>
      </c>
      <c r="Q41" s="7">
        <f t="shared" si="4"/>
        <v>1.0044241574108767E-5</v>
      </c>
    </row>
    <row r="42" spans="1:17" x14ac:dyDescent="0.2">
      <c r="A42" s="1">
        <v>40</v>
      </c>
      <c r="B42" s="4">
        <v>176.72499999999999</v>
      </c>
      <c r="C42" s="3">
        <v>0.45195000000000002</v>
      </c>
      <c r="D42" s="6">
        <f t="shared" si="1"/>
        <v>2.9300000000004323E-4</v>
      </c>
      <c r="E42" s="5">
        <v>-4.5659699999999999E-4</v>
      </c>
      <c r="F42" s="5">
        <f t="shared" si="2"/>
        <v>8.4999999999999898E-6</v>
      </c>
      <c r="G42" s="3">
        <v>0.626444</v>
      </c>
      <c r="H42" s="3">
        <f t="shared" si="3"/>
        <v>3.7800000000000056E-3</v>
      </c>
      <c r="I42" s="3">
        <v>0.600935</v>
      </c>
      <c r="J42" s="2">
        <v>1.0171500000000001E-6</v>
      </c>
      <c r="K42" s="2">
        <v>-9.9261099999999991E-7</v>
      </c>
      <c r="L42" s="2">
        <v>2.0100700000000001E-6</v>
      </c>
      <c r="M42" s="2">
        <v>-6.5829500000000002E-6</v>
      </c>
      <c r="N42" s="2">
        <v>-6.4213699999999996E-6</v>
      </c>
      <c r="O42" s="3">
        <v>56.5852</v>
      </c>
      <c r="P42" s="7">
        <f t="shared" si="0"/>
        <v>-4.6567771545130021E-4</v>
      </c>
      <c r="Q42" s="7">
        <f t="shared" si="4"/>
        <v>1.0030643468546252E-5</v>
      </c>
    </row>
    <row r="43" spans="1:17" x14ac:dyDescent="0.2">
      <c r="A43" s="1">
        <v>41</v>
      </c>
      <c r="B43" s="4">
        <v>180.114</v>
      </c>
      <c r="C43" s="3">
        <v>0.45224399999999998</v>
      </c>
      <c r="D43" s="6">
        <f t="shared" si="1"/>
        <v>2.9399999999996096E-4</v>
      </c>
      <c r="E43" s="5">
        <v>-4.6505800000000002E-4</v>
      </c>
      <c r="F43" s="5">
        <f t="shared" si="2"/>
        <v>8.4610000000000262E-6</v>
      </c>
      <c r="G43" s="3">
        <v>0.63017699999999999</v>
      </c>
      <c r="H43" s="3">
        <f t="shared" si="3"/>
        <v>3.7329999999999863E-3</v>
      </c>
      <c r="I43" s="3">
        <v>0.60085900000000003</v>
      </c>
      <c r="J43" s="2">
        <v>1.0197899999999999E-6</v>
      </c>
      <c r="K43" s="2">
        <v>-9.9109299999999994E-7</v>
      </c>
      <c r="L43" s="2">
        <v>2.0104400000000001E-6</v>
      </c>
      <c r="M43" s="2">
        <v>-6.5981200000000001E-6</v>
      </c>
      <c r="N43" s="2">
        <v>-6.6794400000000002E-6</v>
      </c>
      <c r="O43" s="3">
        <v>55.520400000000002</v>
      </c>
      <c r="P43" s="7">
        <f t="shared" si="0"/>
        <v>-4.757334588158269E-4</v>
      </c>
      <c r="Q43" s="7">
        <f t="shared" si="4"/>
        <v>1.0055743364526697E-5</v>
      </c>
    </row>
    <row r="44" spans="1:17" x14ac:dyDescent="0.2">
      <c r="A44" s="1">
        <v>42</v>
      </c>
      <c r="B44" s="4">
        <v>181.42</v>
      </c>
      <c r="C44" s="3">
        <v>0.45253300000000002</v>
      </c>
      <c r="D44" s="6">
        <f t="shared" si="1"/>
        <v>2.8900000000003923E-4</v>
      </c>
      <c r="E44" s="5">
        <v>-4.7346999999999998E-4</v>
      </c>
      <c r="F44" s="5">
        <f t="shared" si="2"/>
        <v>8.4119999999999594E-6</v>
      </c>
      <c r="G44" s="3">
        <v>0.63387099999999996</v>
      </c>
      <c r="H44" s="3">
        <f t="shared" si="3"/>
        <v>3.6939999999999751E-3</v>
      </c>
      <c r="I44" s="3">
        <v>0.60078500000000001</v>
      </c>
      <c r="J44" s="2">
        <v>1.0218699999999999E-6</v>
      </c>
      <c r="K44" s="2">
        <v>-9.8941999999999992E-7</v>
      </c>
      <c r="L44" s="2">
        <v>2.0108700000000001E-6</v>
      </c>
      <c r="M44" s="2">
        <v>-6.6537299999999999E-6</v>
      </c>
      <c r="N44" s="2">
        <v>-6.7514399999999997E-6</v>
      </c>
      <c r="O44" s="3">
        <v>55.120600000000003</v>
      </c>
      <c r="P44" s="7">
        <f t="shared" si="0"/>
        <v>-4.8577467245324046E-4</v>
      </c>
      <c r="Q44" s="7">
        <f t="shared" si="4"/>
        <v>1.0041213637413554E-5</v>
      </c>
    </row>
    <row r="45" spans="1:17" x14ac:dyDescent="0.2">
      <c r="A45" s="1">
        <v>43</v>
      </c>
      <c r="B45" s="4">
        <v>182.804</v>
      </c>
      <c r="C45" s="3">
        <v>0.45282099999999997</v>
      </c>
      <c r="D45" s="6">
        <f t="shared" si="1"/>
        <v>2.8799999999995496E-4</v>
      </c>
      <c r="E45" s="5">
        <v>-4.81817E-4</v>
      </c>
      <c r="F45" s="5">
        <f t="shared" si="2"/>
        <v>8.3470000000000202E-6</v>
      </c>
      <c r="G45" s="3">
        <v>0.63751899999999995</v>
      </c>
      <c r="H45" s="3">
        <f t="shared" si="3"/>
        <v>3.6479999999999846E-3</v>
      </c>
      <c r="I45" s="3">
        <v>0.60070999999999997</v>
      </c>
      <c r="J45" s="2">
        <v>1.0232499999999999E-6</v>
      </c>
      <c r="K45" s="2">
        <v>-9.8749699999999999E-7</v>
      </c>
      <c r="L45" s="2">
        <v>2.0113799999999998E-6</v>
      </c>
      <c r="M45" s="2">
        <v>-6.8197699999999999E-6</v>
      </c>
      <c r="N45" s="2">
        <v>-6.9363599999999999E-6</v>
      </c>
      <c r="O45" s="3">
        <v>54.703499999999998</v>
      </c>
      <c r="P45" s="7">
        <f t="shared" si="0"/>
        <v>-4.958036201236889E-4</v>
      </c>
      <c r="Q45" s="7">
        <f t="shared" si="4"/>
        <v>1.0028947670448441E-5</v>
      </c>
    </row>
    <row r="46" spans="1:17" x14ac:dyDescent="0.2">
      <c r="A46" s="1">
        <v>44</v>
      </c>
      <c r="B46" s="4">
        <v>182.80699999999999</v>
      </c>
      <c r="C46" s="3">
        <v>0.45310499999999998</v>
      </c>
      <c r="D46" s="6">
        <f t="shared" si="1"/>
        <v>2.8400000000000647E-4</v>
      </c>
      <c r="E46" s="5">
        <v>-4.9015899999999999E-4</v>
      </c>
      <c r="F46" s="5">
        <f t="shared" si="2"/>
        <v>8.3419999999999957E-6</v>
      </c>
      <c r="G46" s="3">
        <v>0.64113799999999999</v>
      </c>
      <c r="H46" s="3">
        <f t="shared" si="3"/>
        <v>3.6190000000000389E-3</v>
      </c>
      <c r="I46" s="3">
        <v>0.60063699999999998</v>
      </c>
      <c r="J46" s="2">
        <v>1.0261E-6</v>
      </c>
      <c r="K46" s="2">
        <v>-9.8612700000000008E-7</v>
      </c>
      <c r="L46" s="2">
        <v>2.0116899999999999E-6</v>
      </c>
      <c r="M46" s="2">
        <v>-6.80868E-6</v>
      </c>
      <c r="N46" s="2">
        <v>-6.9079200000000001E-6</v>
      </c>
      <c r="O46" s="3">
        <v>54.702500000000001</v>
      </c>
      <c r="P46" s="7">
        <f t="shared" si="0"/>
        <v>-5.0586614376386778E-4</v>
      </c>
      <c r="Q46" s="7">
        <f t="shared" si="4"/>
        <v>1.0062523640178879E-5</v>
      </c>
    </row>
    <row r="47" spans="1:17" x14ac:dyDescent="0.2">
      <c r="A47" s="1">
        <v>45</v>
      </c>
      <c r="B47" s="4">
        <v>186.94900000000001</v>
      </c>
      <c r="C47" s="3">
        <v>0.45338600000000001</v>
      </c>
      <c r="D47" s="6">
        <f t="shared" si="1"/>
        <v>2.8100000000003122E-4</v>
      </c>
      <c r="E47" s="5">
        <v>-4.9843399999999996E-4</v>
      </c>
      <c r="F47" s="5">
        <f t="shared" si="2"/>
        <v>8.2749999999999707E-6</v>
      </c>
      <c r="G47" s="3">
        <v>0.64471500000000004</v>
      </c>
      <c r="H47" s="3">
        <f t="shared" si="3"/>
        <v>3.5770000000000524E-3</v>
      </c>
      <c r="I47" s="3">
        <v>0.60056399999999999</v>
      </c>
      <c r="J47" s="2">
        <v>1.0279200000000001E-6</v>
      </c>
      <c r="K47" s="2">
        <v>-9.8438899999999996E-7</v>
      </c>
      <c r="L47" s="2">
        <v>2.01214E-6</v>
      </c>
      <c r="M47" s="2">
        <v>-6.9084099999999996E-6</v>
      </c>
      <c r="N47" s="2">
        <v>-7.0141299999999999E-6</v>
      </c>
      <c r="O47" s="3">
        <v>53.490400000000001</v>
      </c>
      <c r="P47" s="7">
        <f t="shared" si="0"/>
        <v>-5.1590245720081957E-4</v>
      </c>
      <c r="Q47" s="7">
        <f t="shared" si="4"/>
        <v>1.0036313436951791E-5</v>
      </c>
    </row>
    <row r="48" spans="1:17" x14ac:dyDescent="0.2">
      <c r="A48" s="1">
        <v>46</v>
      </c>
      <c r="B48" s="4">
        <v>186.398</v>
      </c>
      <c r="C48" s="3">
        <v>0.45366699999999999</v>
      </c>
      <c r="D48" s="6">
        <f t="shared" si="1"/>
        <v>2.8099999999997571E-4</v>
      </c>
      <c r="E48" s="5">
        <v>-5.0665300000000003E-4</v>
      </c>
      <c r="F48" s="5">
        <f t="shared" si="2"/>
        <v>8.2190000000000648E-6</v>
      </c>
      <c r="G48" s="3">
        <v>0.64825100000000002</v>
      </c>
      <c r="H48" s="3">
        <f t="shared" si="3"/>
        <v>3.5359999999999836E-3</v>
      </c>
      <c r="I48" s="3">
        <v>0.60048999999999997</v>
      </c>
      <c r="J48" s="2">
        <v>1.02962E-6</v>
      </c>
      <c r="K48" s="2">
        <v>-9.82626E-7</v>
      </c>
      <c r="L48" s="2">
        <v>2.0125799999999999E-6</v>
      </c>
      <c r="M48" s="2">
        <v>-7.1010299999999998E-6</v>
      </c>
      <c r="N48" s="2">
        <v>-7.1218799999999998E-6</v>
      </c>
      <c r="O48" s="3">
        <v>53.648499999999999</v>
      </c>
      <c r="P48" s="7">
        <f t="shared" si="0"/>
        <v>-5.2593919010100352E-4</v>
      </c>
      <c r="Q48" s="7">
        <f t="shared" si="4"/>
        <v>1.0036732900183952E-5</v>
      </c>
    </row>
    <row r="49" spans="1:17" x14ac:dyDescent="0.2">
      <c r="A49" s="1">
        <v>47</v>
      </c>
      <c r="B49" s="4">
        <v>188.24600000000001</v>
      </c>
      <c r="C49" s="3">
        <v>0.45394200000000001</v>
      </c>
      <c r="D49" s="6">
        <f t="shared" si="1"/>
        <v>2.7500000000002522E-4</v>
      </c>
      <c r="E49" s="5">
        <v>-5.1486200000000005E-4</v>
      </c>
      <c r="F49" s="5">
        <f t="shared" si="2"/>
        <v>8.2090000000000158E-6</v>
      </c>
      <c r="G49" s="3">
        <v>0.65176199999999995</v>
      </c>
      <c r="H49" s="3">
        <f t="shared" si="3"/>
        <v>3.5109999999999308E-3</v>
      </c>
      <c r="I49" s="3">
        <v>0.60041900000000004</v>
      </c>
      <c r="J49" s="2">
        <v>1.0321799999999999E-6</v>
      </c>
      <c r="K49" s="2">
        <v>-9.81176E-7</v>
      </c>
      <c r="L49" s="2">
        <v>2.0129199999999999E-6</v>
      </c>
      <c r="M49" s="2">
        <v>-7.1282099999999996E-6</v>
      </c>
      <c r="N49" s="2">
        <v>-7.1224800000000003E-6</v>
      </c>
      <c r="O49" s="3">
        <v>53.122100000000003</v>
      </c>
      <c r="P49" s="7">
        <f t="shared" si="0"/>
        <v>-5.3599075558516721E-4</v>
      </c>
      <c r="Q49" s="7">
        <f t="shared" si="4"/>
        <v>1.0051565484163688E-5</v>
      </c>
    </row>
    <row r="50" spans="1:17" x14ac:dyDescent="0.2">
      <c r="A50" s="1">
        <v>48</v>
      </c>
      <c r="B50" s="4">
        <v>191.25800000000001</v>
      </c>
      <c r="C50" s="3">
        <v>0.45421899999999998</v>
      </c>
      <c r="D50" s="6">
        <f t="shared" si="1"/>
        <v>2.7699999999997171E-4</v>
      </c>
      <c r="E50" s="5">
        <v>-5.2300299999999997E-4</v>
      </c>
      <c r="F50" s="5">
        <f t="shared" si="2"/>
        <v>8.1409999999999209E-6</v>
      </c>
      <c r="G50" s="3">
        <v>0.65522999999999998</v>
      </c>
      <c r="H50" s="3">
        <f t="shared" si="3"/>
        <v>3.4680000000000266E-3</v>
      </c>
      <c r="I50" s="3">
        <v>0.60034600000000005</v>
      </c>
      <c r="J50" s="2">
        <v>1.0343100000000001E-6</v>
      </c>
      <c r="K50" s="2">
        <v>-9.7957300000000001E-7</v>
      </c>
      <c r="L50" s="2">
        <v>2.0132999999999998E-6</v>
      </c>
      <c r="M50" s="2">
        <v>-7.2077800000000001E-6</v>
      </c>
      <c r="N50" s="2">
        <v>-7.1852600000000002E-6</v>
      </c>
      <c r="O50" s="3">
        <v>52.285299999999999</v>
      </c>
      <c r="P50" s="7">
        <f t="shared" si="0"/>
        <v>-5.4604044643509638E-4</v>
      </c>
      <c r="Q50" s="7">
        <f t="shared" si="4"/>
        <v>1.0049690849929169E-5</v>
      </c>
    </row>
    <row r="51" spans="1:17" x14ac:dyDescent="0.2">
      <c r="A51" s="1">
        <v>49</v>
      </c>
      <c r="B51" s="4">
        <v>193.386</v>
      </c>
      <c r="C51" s="3">
        <v>0.45448899999999998</v>
      </c>
      <c r="D51" s="6">
        <f t="shared" si="1"/>
        <v>2.6999999999999247E-4</v>
      </c>
      <c r="E51" s="5">
        <v>-5.3112000000000005E-4</v>
      </c>
      <c r="F51" s="5">
        <f t="shared" si="2"/>
        <v>8.1170000000000851E-6</v>
      </c>
      <c r="G51" s="3">
        <v>0.65867399999999998</v>
      </c>
      <c r="H51" s="3">
        <f t="shared" si="3"/>
        <v>3.4440000000000026E-3</v>
      </c>
      <c r="I51" s="3">
        <v>0.60027600000000003</v>
      </c>
      <c r="J51" s="2">
        <v>1.0362699999999999E-6</v>
      </c>
      <c r="K51" s="2">
        <v>-9.7793699999999995E-7</v>
      </c>
      <c r="L51" s="2">
        <v>2.0137100000000002E-6</v>
      </c>
      <c r="M51" s="2">
        <v>-7.2532999999999997E-6</v>
      </c>
      <c r="N51" s="2">
        <v>-7.4036800000000002E-6</v>
      </c>
      <c r="O51" s="3">
        <v>51.7102</v>
      </c>
      <c r="P51" s="7">
        <f t="shared" si="0"/>
        <v>-5.5608254546596694E-4</v>
      </c>
      <c r="Q51" s="7">
        <f t="shared" si="4"/>
        <v>1.0042099030870564E-5</v>
      </c>
    </row>
    <row r="52" spans="1:17" x14ac:dyDescent="0.2">
      <c r="A52" s="1">
        <v>50</v>
      </c>
      <c r="B52" s="4">
        <v>194.53100000000001</v>
      </c>
      <c r="C52" s="3">
        <v>0.45476</v>
      </c>
      <c r="D52" s="6">
        <f t="shared" si="1"/>
        <v>2.7100000000002122E-4</v>
      </c>
      <c r="E52" s="5">
        <v>-5.3916100000000002E-4</v>
      </c>
      <c r="F52" s="5">
        <f t="shared" si="2"/>
        <v>8.0409999999999726E-6</v>
      </c>
      <c r="G52" s="3">
        <v>0.66207400000000005</v>
      </c>
      <c r="H52" s="3">
        <f t="shared" si="3"/>
        <v>3.4000000000000696E-3</v>
      </c>
      <c r="I52" s="3">
        <v>0.60020399999999996</v>
      </c>
      <c r="J52" s="2">
        <v>1.03756E-6</v>
      </c>
      <c r="K52" s="2">
        <v>-9.7605300000000004E-7</v>
      </c>
      <c r="L52" s="2">
        <v>2.0141899999999999E-6</v>
      </c>
      <c r="M52" s="2">
        <v>-7.4325200000000001E-6</v>
      </c>
      <c r="N52" s="2">
        <v>-7.5143399999999996E-6</v>
      </c>
      <c r="O52" s="3">
        <v>51.405700000000003</v>
      </c>
      <c r="P52" s="7">
        <f t="shared" si="0"/>
        <v>-5.6610772784544282E-4</v>
      </c>
      <c r="Q52" s="7">
        <f t="shared" si="4"/>
        <v>1.0025182379475874E-5</v>
      </c>
    </row>
    <row r="53" spans="1:17" x14ac:dyDescent="0.2">
      <c r="A53" s="1">
        <v>51</v>
      </c>
      <c r="B53" s="4">
        <v>196.85499999999999</v>
      </c>
      <c r="C53" s="3">
        <v>0.45502900000000002</v>
      </c>
      <c r="D53" s="6">
        <f t="shared" si="1"/>
        <v>2.6900000000001922E-4</v>
      </c>
      <c r="E53" s="5">
        <v>-5.4718300000000002E-4</v>
      </c>
      <c r="F53" s="5">
        <f t="shared" si="2"/>
        <v>8.0219999999999987E-6</v>
      </c>
      <c r="G53" s="3">
        <v>0.66544800000000004</v>
      </c>
      <c r="H53" s="3">
        <f t="shared" si="3"/>
        <v>3.3739999999999881E-3</v>
      </c>
      <c r="I53" s="3">
        <v>0.60013300000000003</v>
      </c>
      <c r="J53" s="2">
        <v>1.0397800000000001E-6</v>
      </c>
      <c r="K53" s="2">
        <v>-9.7451900000000005E-7</v>
      </c>
      <c r="L53" s="2">
        <v>2.0145400000000002E-6</v>
      </c>
      <c r="M53" s="2">
        <v>-7.5581999999999999E-6</v>
      </c>
      <c r="N53" s="2">
        <v>-7.5092099999999999E-6</v>
      </c>
      <c r="O53" s="3">
        <v>50.798699999999997</v>
      </c>
      <c r="P53" s="7">
        <f t="shared" si="0"/>
        <v>-5.7615798506912631E-4</v>
      </c>
      <c r="Q53" s="7">
        <f t="shared" si="4"/>
        <v>1.0050257223683488E-5</v>
      </c>
    </row>
    <row r="54" spans="1:17" x14ac:dyDescent="0.2">
      <c r="A54" s="1">
        <v>52</v>
      </c>
      <c r="B54" s="4">
        <v>197.98500000000001</v>
      </c>
      <c r="C54" s="3">
        <v>0.45529399999999998</v>
      </c>
      <c r="D54" s="6">
        <f t="shared" si="1"/>
        <v>2.6499999999995971E-4</v>
      </c>
      <c r="E54" s="5">
        <v>-5.5516199999999999E-4</v>
      </c>
      <c r="F54" s="5">
        <f t="shared" si="2"/>
        <v>7.9789999999999722E-6</v>
      </c>
      <c r="G54" s="3">
        <v>0.668794</v>
      </c>
      <c r="H54" s="3">
        <f t="shared" si="3"/>
        <v>3.3459999999999601E-3</v>
      </c>
      <c r="I54" s="3">
        <v>0.60006400000000004</v>
      </c>
      <c r="J54" s="2">
        <v>1.0414699999999999E-6</v>
      </c>
      <c r="K54" s="2">
        <v>-9.7280599999999998E-7</v>
      </c>
      <c r="L54" s="2">
        <v>2.0149700000000002E-6</v>
      </c>
      <c r="M54" s="2">
        <v>-7.6112199999999998E-6</v>
      </c>
      <c r="N54" s="2">
        <v>-7.5204500000000001E-6</v>
      </c>
      <c r="O54" s="3">
        <v>50.508899999999997</v>
      </c>
      <c r="P54" s="7">
        <f t="shared" si="0"/>
        <v>-5.8619517242835682E-4</v>
      </c>
      <c r="Q54" s="7">
        <f t="shared" si="4"/>
        <v>1.0037187359230519E-5</v>
      </c>
    </row>
    <row r="55" spans="1:17" x14ac:dyDescent="0.2">
      <c r="A55" s="1">
        <v>53</v>
      </c>
      <c r="B55" s="4">
        <v>198.91800000000001</v>
      </c>
      <c r="C55" s="3">
        <v>0.45555600000000002</v>
      </c>
      <c r="D55" s="6">
        <f t="shared" si="1"/>
        <v>2.6200000000003998E-4</v>
      </c>
      <c r="E55" s="5">
        <v>-5.6312500000000004E-4</v>
      </c>
      <c r="F55" s="5">
        <f t="shared" si="2"/>
        <v>7.9630000000000456E-6</v>
      </c>
      <c r="G55" s="3">
        <v>0.67211500000000002</v>
      </c>
      <c r="H55" s="3">
        <f t="shared" si="3"/>
        <v>3.3210000000000184E-3</v>
      </c>
      <c r="I55" s="3">
        <v>0.59999499999999995</v>
      </c>
      <c r="J55" s="2">
        <v>1.04419E-6</v>
      </c>
      <c r="K55" s="2">
        <v>-9.7145800000000004E-7</v>
      </c>
      <c r="L55" s="2">
        <v>2.0152600000000002E-6</v>
      </c>
      <c r="M55" s="2">
        <v>-7.5759300000000002E-6</v>
      </c>
      <c r="N55" s="2">
        <v>-7.5819299999999998E-6</v>
      </c>
      <c r="O55" s="3">
        <v>50.271999999999998</v>
      </c>
      <c r="P55" s="7">
        <f t="shared" si="0"/>
        <v>-5.9625280589555702E-4</v>
      </c>
      <c r="Q55" s="7">
        <f t="shared" si="4"/>
        <v>1.0057633467200192E-5</v>
      </c>
    </row>
    <row r="56" spans="1:17" x14ac:dyDescent="0.2">
      <c r="A56" s="1">
        <v>54</v>
      </c>
      <c r="B56" s="4">
        <v>201.767</v>
      </c>
      <c r="C56" s="3">
        <v>0.45581899999999997</v>
      </c>
      <c r="D56" s="6">
        <f t="shared" si="1"/>
        <v>2.6299999999995771E-4</v>
      </c>
      <c r="E56" s="5">
        <v>-5.7101600000000004E-4</v>
      </c>
      <c r="F56" s="5">
        <f t="shared" si="2"/>
        <v>7.8909999999999961E-6</v>
      </c>
      <c r="G56" s="3">
        <v>0.67539800000000005</v>
      </c>
      <c r="H56" s="3">
        <f t="shared" si="3"/>
        <v>3.2830000000000359E-3</v>
      </c>
      <c r="I56" s="3">
        <v>0.59992500000000004</v>
      </c>
      <c r="J56" s="2">
        <v>1.04609E-6</v>
      </c>
      <c r="K56" s="2">
        <v>-9.698260000000001E-7</v>
      </c>
      <c r="L56" s="2">
        <v>2.0156499999999999E-6</v>
      </c>
      <c r="M56" s="2">
        <v>-7.7108299999999995E-6</v>
      </c>
      <c r="N56" s="2">
        <v>-7.6213000000000002E-6</v>
      </c>
      <c r="O56" s="3">
        <v>49.562199999999997</v>
      </c>
      <c r="P56" s="7">
        <f t="shared" si="0"/>
        <v>-6.0629638674467219E-4</v>
      </c>
      <c r="Q56" s="7">
        <f t="shared" si="4"/>
        <v>1.004358084911517E-5</v>
      </c>
    </row>
    <row r="57" spans="1:17" x14ac:dyDescent="0.2">
      <c r="A57" s="1">
        <v>55</v>
      </c>
      <c r="B57" s="4">
        <v>201.80199999999999</v>
      </c>
      <c r="C57" s="3">
        <v>0.45607999999999999</v>
      </c>
      <c r="D57" s="6">
        <f t="shared" si="1"/>
        <v>2.6100000000001122E-4</v>
      </c>
      <c r="E57" s="5">
        <v>-5.7886600000000004E-4</v>
      </c>
      <c r="F57" s="5">
        <f t="shared" si="2"/>
        <v>7.8500000000000011E-6</v>
      </c>
      <c r="G57" s="3">
        <v>0.67865200000000003</v>
      </c>
      <c r="H57" s="3">
        <f t="shared" si="3"/>
        <v>3.2539999999999791E-3</v>
      </c>
      <c r="I57" s="3">
        <v>0.59985599999999994</v>
      </c>
      <c r="J57" s="2">
        <v>1.04807E-6</v>
      </c>
      <c r="K57" s="2">
        <v>-9.6822000000000002E-7</v>
      </c>
      <c r="L57" s="2">
        <v>2.01602E-6</v>
      </c>
      <c r="M57" s="2">
        <v>-7.6836700000000002E-6</v>
      </c>
      <c r="N57" s="2">
        <v>-7.7658299999999998E-6</v>
      </c>
      <c r="O57" s="3">
        <v>49.553600000000003</v>
      </c>
      <c r="P57" s="7">
        <f t="shared" si="0"/>
        <v>-6.1633943781942051E-4</v>
      </c>
      <c r="Q57" s="7">
        <f t="shared" si="4"/>
        <v>1.0043051074748325E-5</v>
      </c>
    </row>
    <row r="58" spans="1:17" x14ac:dyDescent="0.2">
      <c r="A58" s="1">
        <v>56</v>
      </c>
      <c r="B58" s="4">
        <v>204.64</v>
      </c>
      <c r="C58" s="3">
        <v>0.45633899999999999</v>
      </c>
      <c r="D58" s="6">
        <f t="shared" si="1"/>
        <v>2.5900000000000922E-4</v>
      </c>
      <c r="E58" s="5">
        <v>-5.86672E-4</v>
      </c>
      <c r="F58" s="5">
        <f t="shared" si="2"/>
        <v>7.8059999999999588E-6</v>
      </c>
      <c r="G58" s="3">
        <v>0.68187900000000001</v>
      </c>
      <c r="H58" s="3">
        <f t="shared" si="3"/>
        <v>3.2269999999999799E-3</v>
      </c>
      <c r="I58" s="3">
        <v>0.59978699999999996</v>
      </c>
      <c r="J58" s="2">
        <v>1.04989E-6</v>
      </c>
      <c r="K58" s="2">
        <v>-9.6657200000000006E-7</v>
      </c>
      <c r="L58" s="2">
        <v>2.0164100000000001E-6</v>
      </c>
      <c r="M58" s="2">
        <v>-7.8998000000000002E-6</v>
      </c>
      <c r="N58" s="2">
        <v>-7.9882799999999997E-6</v>
      </c>
      <c r="O58" s="3">
        <v>48.866300000000003</v>
      </c>
      <c r="P58" s="7">
        <f t="shared" si="0"/>
        <v>-6.2637810828413071E-4</v>
      </c>
      <c r="Q58" s="7">
        <f t="shared" si="4"/>
        <v>1.00386704647102E-5</v>
      </c>
    </row>
    <row r="59" spans="1:17" x14ac:dyDescent="0.2">
      <c r="A59" s="1">
        <v>57</v>
      </c>
      <c r="B59" s="4">
        <v>205.321</v>
      </c>
      <c r="C59" s="3">
        <v>0.45659499999999997</v>
      </c>
      <c r="D59" s="6">
        <f t="shared" si="1"/>
        <v>2.5599999999997847E-4</v>
      </c>
      <c r="E59" s="5">
        <v>-5.9445400000000001E-4</v>
      </c>
      <c r="F59" s="5">
        <f t="shared" si="2"/>
        <v>7.7820000000000146E-6</v>
      </c>
      <c r="G59" s="3">
        <v>0.685083</v>
      </c>
      <c r="H59" s="3">
        <f t="shared" si="3"/>
        <v>3.2039999999999846E-3</v>
      </c>
      <c r="I59" s="3">
        <v>0.59972000000000003</v>
      </c>
      <c r="J59" s="2">
        <v>1.0519499999999999E-6</v>
      </c>
      <c r="K59" s="2">
        <v>-9.6500600000000003E-7</v>
      </c>
      <c r="L59" s="2">
        <v>2.0167699999999999E-6</v>
      </c>
      <c r="M59" s="2">
        <v>-7.9430399999999994E-6</v>
      </c>
      <c r="N59" s="2">
        <v>-7.96046E-6</v>
      </c>
      <c r="O59" s="3">
        <v>48.704099999999997</v>
      </c>
      <c r="P59" s="7">
        <f t="shared" si="0"/>
        <v>-6.3642631550773468E-4</v>
      </c>
      <c r="Q59" s="7">
        <f t="shared" si="4"/>
        <v>1.0048207223603968E-5</v>
      </c>
    </row>
    <row r="60" spans="1:17" x14ac:dyDescent="0.2">
      <c r="A60" s="1">
        <v>58</v>
      </c>
      <c r="B60" s="4">
        <v>207.33199999999999</v>
      </c>
      <c r="C60" s="3">
        <v>0.45684999999999998</v>
      </c>
      <c r="D60" s="6">
        <f t="shared" si="1"/>
        <v>2.5500000000000522E-4</v>
      </c>
      <c r="E60" s="5">
        <v>-6.02193E-4</v>
      </c>
      <c r="F60" s="5">
        <f t="shared" si="2"/>
        <v>7.7389999999999881E-6</v>
      </c>
      <c r="G60" s="3">
        <v>0.68825999999999998</v>
      </c>
      <c r="H60" s="3">
        <f t="shared" si="3"/>
        <v>3.1769999999999854E-3</v>
      </c>
      <c r="I60" s="3">
        <v>0.59965199999999996</v>
      </c>
      <c r="J60" s="2">
        <v>1.05404E-6</v>
      </c>
      <c r="K60" s="2">
        <v>-9.6347599999999994E-7</v>
      </c>
      <c r="L60" s="2">
        <v>2.0171199999999998E-6</v>
      </c>
      <c r="M60" s="2">
        <v>-7.9756700000000002E-6</v>
      </c>
      <c r="N60" s="2">
        <v>-7.9348500000000008E-6</v>
      </c>
      <c r="O60" s="3">
        <v>48.231699999999996</v>
      </c>
      <c r="P60" s="7">
        <f t="shared" si="0"/>
        <v>-6.4647665056360667E-4</v>
      </c>
      <c r="Q60" s="7">
        <f t="shared" si="4"/>
        <v>1.0050335055871991E-5</v>
      </c>
    </row>
    <row r="61" spans="1:17" x14ac:dyDescent="0.2">
      <c r="A61" s="1">
        <v>59</v>
      </c>
      <c r="B61" s="4">
        <v>208.09200000000001</v>
      </c>
      <c r="C61" s="3">
        <v>0.45710600000000001</v>
      </c>
      <c r="D61" s="6">
        <f t="shared" si="1"/>
        <v>2.5600000000003398E-4</v>
      </c>
      <c r="E61" s="5">
        <v>-6.0986099999999995E-4</v>
      </c>
      <c r="F61" s="5">
        <f t="shared" si="2"/>
        <v>7.6679999999999544E-6</v>
      </c>
      <c r="G61" s="3">
        <v>0.69140100000000004</v>
      </c>
      <c r="H61" s="3">
        <f t="shared" si="3"/>
        <v>3.1410000000000604E-3</v>
      </c>
      <c r="I61" s="3">
        <v>0.59958299999999998</v>
      </c>
      <c r="J61" s="2">
        <v>1.05568E-6</v>
      </c>
      <c r="K61" s="2">
        <v>-9.6176900000000004E-7</v>
      </c>
      <c r="L61" s="2">
        <v>2.0175199999999999E-6</v>
      </c>
      <c r="M61" s="2">
        <v>-8.1590600000000001E-6</v>
      </c>
      <c r="N61" s="2">
        <v>-8.1960200000000005E-6</v>
      </c>
      <c r="O61" s="3">
        <v>48.055599999999998</v>
      </c>
      <c r="P61" s="7">
        <f t="shared" si="0"/>
        <v>-6.5651279953495359E-4</v>
      </c>
      <c r="Q61" s="7">
        <f t="shared" si="4"/>
        <v>1.003614897134692E-5</v>
      </c>
    </row>
    <row r="62" spans="1:17" x14ac:dyDescent="0.2">
      <c r="A62" s="1">
        <v>60</v>
      </c>
      <c r="B62" s="4">
        <v>210.04</v>
      </c>
      <c r="C62" s="3">
        <v>0.45735700000000001</v>
      </c>
      <c r="D62" s="6">
        <f t="shared" si="1"/>
        <v>2.5100000000000122E-4</v>
      </c>
      <c r="E62" s="5">
        <v>-6.1752400000000005E-4</v>
      </c>
      <c r="F62" s="5">
        <f t="shared" si="2"/>
        <v>7.6630000000000925E-6</v>
      </c>
      <c r="G62" s="3">
        <v>0.69452800000000003</v>
      </c>
      <c r="H62" s="3">
        <f t="shared" si="3"/>
        <v>3.1269999999999909E-3</v>
      </c>
      <c r="I62" s="3">
        <v>0.59951600000000005</v>
      </c>
      <c r="J62" s="2">
        <v>1.0578799999999999E-6</v>
      </c>
      <c r="K62" s="2">
        <v>-9.6026999999999996E-7</v>
      </c>
      <c r="L62" s="2">
        <v>2.0178500000000001E-6</v>
      </c>
      <c r="M62" s="2">
        <v>-8.1468899999999992E-6</v>
      </c>
      <c r="N62" s="2">
        <v>-8.1761600000000003E-6</v>
      </c>
      <c r="O62" s="3">
        <v>47.61</v>
      </c>
      <c r="P62" s="7">
        <f t="shared" si="0"/>
        <v>-6.6656304307934739E-4</v>
      </c>
      <c r="Q62" s="7">
        <f t="shared" si="4"/>
        <v>1.00502435443938E-5</v>
      </c>
    </row>
    <row r="63" spans="1:17" x14ac:dyDescent="0.2">
      <c r="A63" s="1">
        <v>61</v>
      </c>
      <c r="B63" s="4">
        <v>207.79400000000001</v>
      </c>
      <c r="C63" s="3">
        <v>0.45760699999999999</v>
      </c>
      <c r="D63" s="6">
        <f t="shared" si="1"/>
        <v>2.4999999999997247E-4</v>
      </c>
      <c r="E63" s="5">
        <v>-6.2514099999999996E-4</v>
      </c>
      <c r="F63" s="5">
        <f t="shared" si="2"/>
        <v>7.6169999999999103E-6</v>
      </c>
      <c r="G63" s="3">
        <v>0.69762900000000005</v>
      </c>
      <c r="H63" s="3">
        <f t="shared" si="3"/>
        <v>3.1010000000000204E-3</v>
      </c>
      <c r="I63" s="3">
        <v>0.59945000000000004</v>
      </c>
      <c r="J63" s="2">
        <v>1.0598499999999999E-6</v>
      </c>
      <c r="K63" s="2">
        <v>-9.5871199999999994E-7</v>
      </c>
      <c r="L63" s="2">
        <v>2.0182E-6</v>
      </c>
      <c r="M63" s="2">
        <v>-8.27382E-6</v>
      </c>
      <c r="N63" s="2">
        <v>-8.3403399999999998E-6</v>
      </c>
      <c r="O63" s="3">
        <v>48.124600000000001</v>
      </c>
      <c r="P63" s="7">
        <f t="shared" si="0"/>
        <v>-6.766107822021144E-4</v>
      </c>
      <c r="Q63" s="7">
        <f t="shared" si="4"/>
        <v>1.0047739122767013E-5</v>
      </c>
    </row>
    <row r="64" spans="1:17" x14ac:dyDescent="0.2">
      <c r="A64" s="1">
        <v>62</v>
      </c>
      <c r="B64" s="4">
        <v>211.57</v>
      </c>
      <c r="C64" s="3">
        <v>0.45785599999999999</v>
      </c>
      <c r="D64" s="6">
        <f t="shared" si="1"/>
        <v>2.4899999999999922E-4</v>
      </c>
      <c r="E64" s="5">
        <v>-6.3271200000000001E-4</v>
      </c>
      <c r="F64" s="5">
        <f t="shared" si="2"/>
        <v>7.5710000000000534E-6</v>
      </c>
      <c r="G64" s="3">
        <v>0.70070200000000005</v>
      </c>
      <c r="H64" s="3">
        <f t="shared" si="3"/>
        <v>3.0729999999999924E-3</v>
      </c>
      <c r="I64" s="3">
        <v>0.599383</v>
      </c>
      <c r="J64" s="2">
        <v>1.06184E-6</v>
      </c>
      <c r="K64" s="2">
        <v>-9.5715100000000005E-7</v>
      </c>
      <c r="L64" s="2">
        <v>2.0185499999999999E-6</v>
      </c>
      <c r="M64" s="2">
        <v>-8.4025400000000007E-6</v>
      </c>
      <c r="N64" s="2">
        <v>-8.2155699999999993E-6</v>
      </c>
      <c r="O64" s="3">
        <v>47.265799999999999</v>
      </c>
      <c r="P64" s="7">
        <f t="shared" si="0"/>
        <v>-6.8665566938704589E-4</v>
      </c>
      <c r="Q64" s="7">
        <f t="shared" si="4"/>
        <v>1.0044887184931491E-5</v>
      </c>
    </row>
    <row r="65" spans="1:17" x14ac:dyDescent="0.2">
      <c r="A65" s="1">
        <v>63</v>
      </c>
      <c r="B65" s="4">
        <v>213.19499999999999</v>
      </c>
      <c r="C65" s="3">
        <v>0.45810400000000001</v>
      </c>
      <c r="D65" s="6">
        <f t="shared" si="1"/>
        <v>2.4800000000002598E-4</v>
      </c>
      <c r="E65" s="5">
        <v>-6.4023499999999996E-4</v>
      </c>
      <c r="F65" s="5">
        <f t="shared" si="2"/>
        <v>7.5229999999999481E-6</v>
      </c>
      <c r="G65" s="3">
        <v>0.70374800000000004</v>
      </c>
      <c r="H65" s="3">
        <f t="shared" si="3"/>
        <v>3.0459999999999932E-3</v>
      </c>
      <c r="I65" s="3">
        <v>0.59931599999999996</v>
      </c>
      <c r="J65" s="2">
        <v>1.06368E-6</v>
      </c>
      <c r="K65" s="2">
        <v>-9.5553699999999996E-7</v>
      </c>
      <c r="L65" s="2">
        <v>2.01892E-6</v>
      </c>
      <c r="M65" s="2">
        <v>-8.3479000000000002E-6</v>
      </c>
      <c r="N65" s="2">
        <v>-8.4416200000000003E-6</v>
      </c>
      <c r="O65" s="3">
        <v>46.9054</v>
      </c>
      <c r="P65" s="7">
        <f t="shared" si="0"/>
        <v>-6.9669517715678566E-4</v>
      </c>
      <c r="Q65" s="7">
        <f t="shared" si="4"/>
        <v>1.0039507769739765E-5</v>
      </c>
    </row>
  </sheetData>
  <autoFilter ref="A1:Q1" xr:uid="{85B6BAB9-96B4-AE4D-BDE6-E7882834AAFB}"/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A1272C-57BB-8442-8AED-2CB9D1571464}">
  <dimension ref="A1:Q65"/>
  <sheetViews>
    <sheetView zoomScaleNormal="100" workbookViewId="0">
      <selection activeCell="S33" sqref="S33"/>
    </sheetView>
  </sheetViews>
  <sheetFormatPr baseColWidth="10" defaultRowHeight="16" x14ac:dyDescent="0.2"/>
  <cols>
    <col min="1" max="8" width="10.83203125" style="1"/>
    <col min="9" max="9" width="14.33203125" style="1" bestFit="1" customWidth="1"/>
    <col min="10" max="16384" width="10.83203125" style="1"/>
  </cols>
  <sheetData>
    <row r="1" spans="1:17" x14ac:dyDescent="0.2">
      <c r="A1" s="1" t="s">
        <v>11</v>
      </c>
      <c r="B1" s="1" t="s">
        <v>10</v>
      </c>
      <c r="C1" s="1" t="s">
        <v>0</v>
      </c>
      <c r="D1" s="1" t="s">
        <v>24</v>
      </c>
      <c r="E1" s="1" t="s">
        <v>1</v>
      </c>
      <c r="F1" s="11" t="s">
        <v>20</v>
      </c>
      <c r="G1" s="1" t="s">
        <v>21</v>
      </c>
      <c r="H1" s="1" t="s">
        <v>25</v>
      </c>
      <c r="I1" s="1" t="s">
        <v>26</v>
      </c>
      <c r="J1" s="1" t="s">
        <v>4</v>
      </c>
      <c r="K1" s="1" t="s">
        <v>5</v>
      </c>
      <c r="L1" s="1" t="s">
        <v>6</v>
      </c>
      <c r="M1" s="1" t="s">
        <v>22</v>
      </c>
      <c r="N1" s="1" t="s">
        <v>23</v>
      </c>
      <c r="O1" s="1" t="s">
        <v>9</v>
      </c>
      <c r="P1" s="1" t="s">
        <v>27</v>
      </c>
      <c r="Q1" s="1" t="s">
        <v>28</v>
      </c>
    </row>
    <row r="2" spans="1:17" x14ac:dyDescent="0.2">
      <c r="A2" s="1">
        <v>0</v>
      </c>
      <c r="B2" s="1">
        <v>57.328000000000003</v>
      </c>
      <c r="C2" s="1">
        <v>0.43286000000000002</v>
      </c>
      <c r="D2" s="10">
        <v>0.55818999999999996</v>
      </c>
      <c r="E2" s="2">
        <v>-8.0216000000000006E-5</v>
      </c>
      <c r="F2" s="2">
        <v>0.40088000000000001</v>
      </c>
      <c r="G2" s="10">
        <v>0.64095999999999997</v>
      </c>
      <c r="H2" s="1">
        <v>0.61084000000000005</v>
      </c>
      <c r="I2" s="12">
        <v>0.55079</v>
      </c>
      <c r="J2" s="2">
        <v>1.5460999999999999E-6</v>
      </c>
      <c r="K2" s="2">
        <v>-1.8504000000000001E-6</v>
      </c>
      <c r="L2" s="12">
        <v>3.3964000000000002E-6</v>
      </c>
      <c r="M2" s="2">
        <v>-1.5486000000000001E-6</v>
      </c>
      <c r="N2" s="2">
        <v>7.8249000000000002E-6</v>
      </c>
      <c r="O2" s="2">
        <v>174.43</v>
      </c>
      <c r="P2" s="2">
        <v>1</v>
      </c>
      <c r="Q2" s="2">
        <v>0.48726000000000003</v>
      </c>
    </row>
    <row r="3" spans="1:17" x14ac:dyDescent="0.2">
      <c r="A3" s="1">
        <v>1</v>
      </c>
      <c r="B3" s="1">
        <v>62.753</v>
      </c>
      <c r="C3" s="1">
        <v>0.43386000000000002</v>
      </c>
      <c r="D3" s="10">
        <v>0.55750999999999995</v>
      </c>
      <c r="E3" s="2">
        <v>-9.1558000000000007E-5</v>
      </c>
      <c r="F3" s="2">
        <v>0.41244999999999998</v>
      </c>
      <c r="G3" s="10">
        <v>0.63241000000000003</v>
      </c>
      <c r="H3" s="1">
        <v>0.61063000000000001</v>
      </c>
      <c r="I3" s="12">
        <v>0.55096999999999996</v>
      </c>
      <c r="J3" s="2">
        <v>1.5551999999999999E-6</v>
      </c>
      <c r="K3" s="2">
        <v>-1.8443000000000001E-6</v>
      </c>
      <c r="L3" s="12">
        <v>3.3994999999999998E-6</v>
      </c>
      <c r="M3" s="2">
        <v>-1.6783000000000001E-6</v>
      </c>
      <c r="N3" s="2">
        <v>8.7229999999999993E-6</v>
      </c>
      <c r="O3" s="2">
        <v>159.36000000000001</v>
      </c>
      <c r="P3" s="2">
        <v>1</v>
      </c>
      <c r="Q3" s="2">
        <v>0.47754999999999997</v>
      </c>
    </row>
    <row r="4" spans="1:17" x14ac:dyDescent="0.2">
      <c r="A4" s="1">
        <v>2</v>
      </c>
      <c r="B4" s="1">
        <v>67.375</v>
      </c>
      <c r="C4" s="1">
        <v>0.43475999999999998</v>
      </c>
      <c r="D4" s="1">
        <v>0.55691000000000002</v>
      </c>
      <c r="E4" s="10">
        <v>-1.0271E-4</v>
      </c>
      <c r="F4" s="2">
        <v>0.42298999999999998</v>
      </c>
      <c r="G4" s="1">
        <v>0.62480000000000002</v>
      </c>
      <c r="H4" s="1">
        <v>0.61043999999999998</v>
      </c>
      <c r="I4" s="12">
        <v>0.55113000000000001</v>
      </c>
      <c r="J4" s="2">
        <v>1.5634999999999999E-6</v>
      </c>
      <c r="K4" s="2">
        <v>-1.8387000000000001E-6</v>
      </c>
      <c r="L4" s="12">
        <v>3.4021999999999998E-6</v>
      </c>
      <c r="M4" s="2">
        <v>-1.8866000000000001E-6</v>
      </c>
      <c r="N4" s="2">
        <v>9.5376E-6</v>
      </c>
      <c r="O4" s="2">
        <v>148.41999999999999</v>
      </c>
      <c r="P4" s="2">
        <v>1</v>
      </c>
      <c r="Q4" s="2">
        <v>0.46911000000000003</v>
      </c>
    </row>
    <row r="5" spans="1:17" x14ac:dyDescent="0.2">
      <c r="A5" s="1">
        <v>3</v>
      </c>
      <c r="B5" s="1">
        <v>72.290000000000006</v>
      </c>
      <c r="C5" s="1">
        <v>0.43558999999999998</v>
      </c>
      <c r="D5" s="1">
        <v>0.55637000000000003</v>
      </c>
      <c r="E5" s="10">
        <v>-1.1369E-4</v>
      </c>
      <c r="F5" s="2">
        <v>0.43269999999999997</v>
      </c>
      <c r="G5" s="1">
        <v>0.61792999999999998</v>
      </c>
      <c r="H5" s="1">
        <v>0.61026000000000002</v>
      </c>
      <c r="I5" s="12">
        <v>0.55127000000000004</v>
      </c>
      <c r="J5" s="2">
        <v>1.5713000000000001E-6</v>
      </c>
      <c r="K5" s="2">
        <v>-1.8334000000000001E-6</v>
      </c>
      <c r="L5" s="12">
        <v>3.4047000000000002E-6</v>
      </c>
      <c r="M5" s="2">
        <v>-2.1055999999999998E-6</v>
      </c>
      <c r="N5" s="2">
        <v>1.0365E-5</v>
      </c>
      <c r="O5" s="2">
        <v>138.33000000000001</v>
      </c>
      <c r="P5" s="2">
        <v>1</v>
      </c>
      <c r="Q5" s="2">
        <v>0.46110000000000001</v>
      </c>
    </row>
    <row r="6" spans="1:17" x14ac:dyDescent="0.2">
      <c r="A6" s="1">
        <v>4</v>
      </c>
      <c r="B6" s="1">
        <v>77.117000000000004</v>
      </c>
      <c r="C6" s="1">
        <v>0.43635000000000002</v>
      </c>
      <c r="D6" s="1">
        <v>0.55586999999999998</v>
      </c>
      <c r="E6" s="10">
        <v>-1.2449999999999999E-4</v>
      </c>
      <c r="F6" s="2">
        <v>0.44174999999999998</v>
      </c>
      <c r="G6" s="1">
        <v>0.61163999999999996</v>
      </c>
      <c r="H6" s="1">
        <v>0.61009000000000002</v>
      </c>
      <c r="I6" s="12">
        <v>0.5514</v>
      </c>
      <c r="J6" s="2">
        <v>1.5786E-6</v>
      </c>
      <c r="K6" s="2">
        <v>-1.8284999999999999E-6</v>
      </c>
      <c r="L6" s="12">
        <v>3.4068999999999999E-6</v>
      </c>
      <c r="M6" s="2">
        <v>-2.1281999999999998E-6</v>
      </c>
      <c r="N6" s="2">
        <v>1.1087000000000001E-5</v>
      </c>
      <c r="O6" s="2">
        <v>129.66999999999999</v>
      </c>
      <c r="P6" s="2">
        <v>1</v>
      </c>
      <c r="Q6" s="2">
        <v>0.45384000000000002</v>
      </c>
    </row>
    <row r="7" spans="1:17" x14ac:dyDescent="0.2">
      <c r="A7" s="1">
        <v>5</v>
      </c>
      <c r="B7" s="1">
        <v>81.626999999999995</v>
      </c>
      <c r="C7" s="1">
        <v>0.43706</v>
      </c>
      <c r="D7" s="1">
        <v>0.55540999999999996</v>
      </c>
      <c r="E7" s="10">
        <v>-1.3517E-4</v>
      </c>
      <c r="F7" s="2">
        <v>0.45023999999999997</v>
      </c>
      <c r="G7" s="1">
        <v>0.60585</v>
      </c>
      <c r="H7" s="1">
        <v>0.60994000000000004</v>
      </c>
      <c r="I7" s="12">
        <v>0.55152000000000001</v>
      </c>
      <c r="J7" s="2">
        <v>1.5854000000000001E-6</v>
      </c>
      <c r="K7" s="2">
        <v>-1.8237E-6</v>
      </c>
      <c r="L7" s="12">
        <v>3.4091000000000001E-6</v>
      </c>
      <c r="M7" s="2">
        <v>-2.3765E-6</v>
      </c>
      <c r="N7" s="2">
        <v>1.1887E-5</v>
      </c>
      <c r="O7" s="2">
        <v>122.51</v>
      </c>
      <c r="P7" s="2">
        <v>1</v>
      </c>
      <c r="Q7" s="2">
        <v>0.44684000000000001</v>
      </c>
    </row>
    <row r="8" spans="1:17" x14ac:dyDescent="0.2">
      <c r="A8" s="1">
        <v>6</v>
      </c>
      <c r="B8" s="1">
        <v>85.391999999999996</v>
      </c>
      <c r="C8" s="1">
        <v>0.43773000000000001</v>
      </c>
      <c r="D8" s="1">
        <v>0.55498999999999998</v>
      </c>
      <c r="E8" s="10">
        <v>-1.4569E-4</v>
      </c>
      <c r="F8" s="2">
        <v>0.45824999999999999</v>
      </c>
      <c r="G8" s="1">
        <v>0.60045999999999999</v>
      </c>
      <c r="H8" s="1">
        <v>0.60979000000000005</v>
      </c>
      <c r="I8" s="12">
        <v>0.55162999999999995</v>
      </c>
      <c r="J8" s="2">
        <v>1.592E-6</v>
      </c>
      <c r="K8" s="2">
        <v>-1.8192000000000001E-6</v>
      </c>
      <c r="L8" s="12">
        <v>3.411E-6</v>
      </c>
      <c r="M8" s="2">
        <v>-2.4592999999999999E-6</v>
      </c>
      <c r="N8" s="2">
        <v>1.2534999999999999E-5</v>
      </c>
      <c r="O8" s="2">
        <v>117.11</v>
      </c>
      <c r="P8" s="2">
        <v>1</v>
      </c>
      <c r="Q8" s="2">
        <v>0.44016</v>
      </c>
    </row>
    <row r="9" spans="1:17" x14ac:dyDescent="0.2">
      <c r="A9" s="1">
        <v>7</v>
      </c>
      <c r="B9" s="1">
        <v>88.950999999999993</v>
      </c>
      <c r="C9" s="1">
        <v>0.43836000000000003</v>
      </c>
      <c r="D9" s="1">
        <v>0.55459000000000003</v>
      </c>
      <c r="E9" s="10">
        <v>-1.5608000000000001E-4</v>
      </c>
      <c r="F9" s="2">
        <v>0.46583999999999998</v>
      </c>
      <c r="G9" s="1">
        <v>0.59543000000000001</v>
      </c>
      <c r="H9" s="1">
        <v>0.60965000000000003</v>
      </c>
      <c r="I9" s="12">
        <v>0.55173000000000005</v>
      </c>
      <c r="J9" s="2">
        <v>1.5982E-6</v>
      </c>
      <c r="K9" s="2">
        <v>-1.8147E-6</v>
      </c>
      <c r="L9" s="12">
        <v>3.4129E-6</v>
      </c>
      <c r="M9" s="2">
        <v>-2.6767000000000001E-6</v>
      </c>
      <c r="N9" s="2">
        <v>1.3353000000000001E-5</v>
      </c>
      <c r="O9" s="2">
        <v>112.42</v>
      </c>
      <c r="P9" s="2">
        <v>1</v>
      </c>
      <c r="Q9" s="2">
        <v>0.43435000000000001</v>
      </c>
    </row>
    <row r="10" spans="1:17" x14ac:dyDescent="0.2">
      <c r="A10" s="1">
        <v>8</v>
      </c>
      <c r="B10" s="1">
        <v>93.022000000000006</v>
      </c>
      <c r="C10" s="1">
        <v>0.43896000000000002</v>
      </c>
      <c r="D10" s="1">
        <v>0.55420999999999998</v>
      </c>
      <c r="E10" s="10">
        <v>-1.6635E-4</v>
      </c>
      <c r="F10" s="2">
        <v>0.47308</v>
      </c>
      <c r="G10" s="1">
        <v>0.59069000000000005</v>
      </c>
      <c r="H10" s="1">
        <v>0.60951999999999995</v>
      </c>
      <c r="I10" s="12">
        <v>0.55183000000000004</v>
      </c>
      <c r="J10" s="2">
        <v>1.6042E-6</v>
      </c>
      <c r="K10" s="2">
        <v>-1.8106000000000001E-6</v>
      </c>
      <c r="L10" s="12">
        <v>3.4145999999999999E-6</v>
      </c>
      <c r="M10" s="2">
        <v>-2.8345999999999999E-6</v>
      </c>
      <c r="N10" s="2">
        <v>1.4068E-5</v>
      </c>
      <c r="O10" s="2">
        <v>107.5</v>
      </c>
      <c r="P10" s="2">
        <v>1</v>
      </c>
      <c r="Q10" s="2">
        <v>0.42814000000000002</v>
      </c>
    </row>
    <row r="11" spans="1:17" x14ac:dyDescent="0.2">
      <c r="A11" s="1">
        <v>9</v>
      </c>
      <c r="B11" s="1">
        <v>96.647999999999996</v>
      </c>
      <c r="C11" s="1">
        <v>0.43952999999999998</v>
      </c>
      <c r="D11" s="1">
        <v>0.55386000000000002</v>
      </c>
      <c r="E11" s="10">
        <v>-1.7649000000000001E-4</v>
      </c>
      <c r="F11" s="2">
        <v>0.48</v>
      </c>
      <c r="G11" s="1">
        <v>0.58621999999999996</v>
      </c>
      <c r="H11" s="1">
        <v>0.60938999999999999</v>
      </c>
      <c r="I11" s="12">
        <v>0.55191999999999997</v>
      </c>
      <c r="J11" s="2">
        <v>1.6099E-6</v>
      </c>
      <c r="K11" s="2">
        <v>-1.8064E-6</v>
      </c>
      <c r="L11" s="12">
        <v>3.4164E-6</v>
      </c>
      <c r="M11" s="2">
        <v>-2.9509E-6</v>
      </c>
      <c r="N11" s="2">
        <v>1.4792E-5</v>
      </c>
      <c r="O11" s="2">
        <v>103.47</v>
      </c>
      <c r="P11" s="2">
        <v>1</v>
      </c>
      <c r="Q11" s="2">
        <v>0.42281999999999997</v>
      </c>
    </row>
    <row r="12" spans="1:17" x14ac:dyDescent="0.2">
      <c r="A12" s="1">
        <v>10</v>
      </c>
      <c r="B12" s="1">
        <v>99.286000000000001</v>
      </c>
      <c r="C12" s="1">
        <v>0.44008000000000003</v>
      </c>
      <c r="D12" s="1">
        <v>0.55352000000000001</v>
      </c>
      <c r="E12" s="10">
        <v>-1.8652E-4</v>
      </c>
      <c r="F12" s="2">
        <v>0.48664000000000002</v>
      </c>
      <c r="G12" s="1">
        <v>0.58198000000000005</v>
      </c>
      <c r="H12" s="1">
        <v>0.60926999999999998</v>
      </c>
      <c r="I12" s="12">
        <v>0.55200000000000005</v>
      </c>
      <c r="J12" s="2">
        <v>1.6155E-6</v>
      </c>
      <c r="K12" s="2">
        <v>-1.8024999999999999E-6</v>
      </c>
      <c r="L12" s="12">
        <v>3.4178999999999999E-6</v>
      </c>
      <c r="M12" s="2">
        <v>-3.1041000000000001E-6</v>
      </c>
      <c r="N12" s="2">
        <v>1.5458999999999999E-5</v>
      </c>
      <c r="O12" s="2">
        <v>100.72</v>
      </c>
      <c r="P12" s="2">
        <v>1</v>
      </c>
      <c r="Q12" s="2">
        <v>0.41743000000000002</v>
      </c>
    </row>
    <row r="13" spans="1:17" x14ac:dyDescent="0.2">
      <c r="A13" s="1">
        <v>11</v>
      </c>
      <c r="B13" s="1">
        <v>103.07</v>
      </c>
      <c r="C13" s="1">
        <v>0.44059999999999999</v>
      </c>
      <c r="D13" s="1">
        <v>0.55320000000000003</v>
      </c>
      <c r="E13" s="10">
        <v>-1.9642999999999999E-4</v>
      </c>
      <c r="F13" s="2">
        <v>0.49302000000000001</v>
      </c>
      <c r="G13" s="1">
        <v>0.57794999999999996</v>
      </c>
      <c r="H13" s="1">
        <v>0.60914999999999997</v>
      </c>
      <c r="I13" s="12">
        <v>0.55208000000000002</v>
      </c>
      <c r="J13" s="2">
        <v>1.6208E-6</v>
      </c>
      <c r="K13" s="2">
        <v>-1.7986E-6</v>
      </c>
      <c r="L13" s="12">
        <v>3.4193999999999998E-6</v>
      </c>
      <c r="M13" s="2">
        <v>-3.2578E-6</v>
      </c>
      <c r="N13" s="2">
        <v>1.6109000000000001E-5</v>
      </c>
      <c r="O13" s="2">
        <v>97.024000000000001</v>
      </c>
      <c r="P13" s="2">
        <v>1</v>
      </c>
      <c r="Q13" s="2">
        <v>0.41244999999999998</v>
      </c>
    </row>
    <row r="14" spans="1:17" x14ac:dyDescent="0.2">
      <c r="A14" s="1">
        <v>12</v>
      </c>
      <c r="B14" s="1">
        <v>106.41</v>
      </c>
      <c r="C14" s="1">
        <v>0.44111</v>
      </c>
      <c r="D14" s="1">
        <v>0.55288999999999999</v>
      </c>
      <c r="E14" s="10">
        <v>-2.0624E-4</v>
      </c>
      <c r="F14" s="2">
        <v>0.49918000000000001</v>
      </c>
      <c r="G14" s="1">
        <v>0.57410000000000005</v>
      </c>
      <c r="H14" s="1">
        <v>0.60904000000000003</v>
      </c>
      <c r="I14" s="12">
        <v>0.55215999999999998</v>
      </c>
      <c r="J14" s="2">
        <v>1.6262E-6</v>
      </c>
      <c r="K14" s="2">
        <v>-1.795E-6</v>
      </c>
      <c r="L14" s="12">
        <v>3.4207999999999999E-6</v>
      </c>
      <c r="M14" s="2">
        <v>-3.4106999999999998E-6</v>
      </c>
      <c r="N14" s="2">
        <v>1.6731E-5</v>
      </c>
      <c r="O14" s="2">
        <v>93.977999999999994</v>
      </c>
      <c r="P14" s="2">
        <v>1</v>
      </c>
      <c r="Q14" s="2">
        <v>0.40709000000000001</v>
      </c>
    </row>
    <row r="15" spans="1:17" x14ac:dyDescent="0.2">
      <c r="A15" s="1">
        <v>13</v>
      </c>
      <c r="B15" s="1">
        <v>109.24</v>
      </c>
      <c r="C15" s="1">
        <v>0.44158999999999998</v>
      </c>
      <c r="D15" s="1">
        <v>0.55259999999999998</v>
      </c>
      <c r="E15" s="10">
        <v>-2.1594E-4</v>
      </c>
      <c r="F15" s="2">
        <v>0.50512000000000001</v>
      </c>
      <c r="G15" s="1">
        <v>0.57042000000000004</v>
      </c>
      <c r="H15" s="1">
        <v>0.60892000000000002</v>
      </c>
      <c r="I15" s="12">
        <v>0.55223</v>
      </c>
      <c r="J15" s="2">
        <v>1.6309999999999999E-6</v>
      </c>
      <c r="K15" s="2">
        <v>-1.7912000000000001E-6</v>
      </c>
      <c r="L15" s="12">
        <v>3.4222999999999998E-6</v>
      </c>
      <c r="M15" s="2">
        <v>-3.5269000000000001E-6</v>
      </c>
      <c r="N15" s="2">
        <v>1.7373000000000001E-5</v>
      </c>
      <c r="O15" s="2">
        <v>91.54</v>
      </c>
      <c r="P15" s="2">
        <v>1</v>
      </c>
      <c r="Q15" s="2">
        <v>0.40249000000000001</v>
      </c>
    </row>
    <row r="16" spans="1:17" x14ac:dyDescent="0.2">
      <c r="A16" s="1">
        <v>14</v>
      </c>
      <c r="B16" s="1">
        <v>114.4</v>
      </c>
      <c r="C16" s="1">
        <v>0.44206000000000001</v>
      </c>
      <c r="D16" s="1">
        <v>0.55230999999999997</v>
      </c>
      <c r="E16" s="10">
        <v>-2.2555000000000001E-4</v>
      </c>
      <c r="F16" s="2">
        <v>0.51088</v>
      </c>
      <c r="G16" s="1">
        <v>0.56688000000000005</v>
      </c>
      <c r="H16" s="1">
        <v>0.60882000000000003</v>
      </c>
      <c r="I16" s="12">
        <v>0.55230000000000001</v>
      </c>
      <c r="J16" s="2">
        <v>1.6360000000000001E-6</v>
      </c>
      <c r="K16" s="2">
        <v>-1.7877000000000001E-6</v>
      </c>
      <c r="L16" s="12">
        <v>3.4236999999999999E-6</v>
      </c>
      <c r="M16" s="2">
        <v>-3.6982E-6</v>
      </c>
      <c r="N16" s="2">
        <v>1.8063E-5</v>
      </c>
      <c r="O16" s="2">
        <v>87.409000000000006</v>
      </c>
      <c r="P16" s="2">
        <v>1</v>
      </c>
      <c r="Q16" s="2">
        <v>0.39845999999999998</v>
      </c>
    </row>
    <row r="17" spans="1:17" x14ac:dyDescent="0.2">
      <c r="A17" s="1">
        <v>15</v>
      </c>
      <c r="B17" s="1">
        <v>117.58</v>
      </c>
      <c r="C17" s="1">
        <v>0.44252000000000002</v>
      </c>
      <c r="D17" s="1">
        <v>0.55203999999999998</v>
      </c>
      <c r="E17" s="10">
        <v>-2.3507000000000001E-4</v>
      </c>
      <c r="F17" s="2">
        <v>0.51646000000000003</v>
      </c>
      <c r="G17" s="1">
        <v>0.56349000000000005</v>
      </c>
      <c r="H17" s="1">
        <v>0.60870999999999997</v>
      </c>
      <c r="I17" s="12">
        <v>0.55237000000000003</v>
      </c>
      <c r="J17" s="2">
        <v>1.6408E-6</v>
      </c>
      <c r="K17" s="2">
        <v>-1.7842E-6</v>
      </c>
      <c r="L17" s="12">
        <v>3.4249999999999998E-6</v>
      </c>
      <c r="M17" s="2">
        <v>-3.7316E-6</v>
      </c>
      <c r="N17" s="2">
        <v>1.8715E-5</v>
      </c>
      <c r="O17" s="2">
        <v>85.052000000000007</v>
      </c>
      <c r="P17" s="2">
        <v>1</v>
      </c>
      <c r="Q17" s="2">
        <v>0.39406000000000002</v>
      </c>
    </row>
    <row r="18" spans="1:17" x14ac:dyDescent="0.2">
      <c r="A18" s="1">
        <v>16</v>
      </c>
      <c r="B18" s="1">
        <v>120.28</v>
      </c>
      <c r="C18" s="1">
        <v>0.44296000000000002</v>
      </c>
      <c r="D18" s="1">
        <v>0.55178000000000005</v>
      </c>
      <c r="E18" s="10">
        <v>-2.4447999999999999E-4</v>
      </c>
      <c r="F18" s="2">
        <v>0.52188000000000001</v>
      </c>
      <c r="G18" s="1">
        <v>0.56022000000000005</v>
      </c>
      <c r="H18" s="1">
        <v>0.60860999999999998</v>
      </c>
      <c r="I18" s="12">
        <v>0.55242999999999998</v>
      </c>
      <c r="J18" s="2">
        <v>1.6455E-6</v>
      </c>
      <c r="K18" s="2">
        <v>-1.7808E-6</v>
      </c>
      <c r="L18" s="12">
        <v>3.4263000000000001E-6</v>
      </c>
      <c r="M18" s="2">
        <v>-3.8577999999999997E-6</v>
      </c>
      <c r="N18" s="2">
        <v>1.9318999999999999E-5</v>
      </c>
      <c r="O18" s="2">
        <v>83.138999999999996</v>
      </c>
      <c r="P18" s="2">
        <v>1</v>
      </c>
      <c r="Q18" s="2">
        <v>0.38973000000000002</v>
      </c>
    </row>
    <row r="19" spans="1:17" x14ac:dyDescent="0.2">
      <c r="A19" s="1">
        <v>17</v>
      </c>
      <c r="B19" s="1">
        <v>121.5</v>
      </c>
      <c r="C19" s="1">
        <v>0.44339000000000001</v>
      </c>
      <c r="D19" s="1">
        <v>0.55152999999999996</v>
      </c>
      <c r="E19" s="10">
        <v>-2.5380999999999998E-4</v>
      </c>
      <c r="F19" s="2">
        <v>0.52715000000000001</v>
      </c>
      <c r="G19" s="1">
        <v>0.55706999999999995</v>
      </c>
      <c r="H19" s="1">
        <v>0.60851</v>
      </c>
      <c r="I19" s="12">
        <v>0.55249000000000004</v>
      </c>
      <c r="J19" s="2">
        <v>1.6501000000000001E-6</v>
      </c>
      <c r="K19" s="2">
        <v>-1.7773999999999999E-6</v>
      </c>
      <c r="L19" s="12">
        <v>3.4274999999999998E-6</v>
      </c>
      <c r="M19" s="2">
        <v>-3.9221000000000001E-6</v>
      </c>
      <c r="N19" s="2">
        <v>1.9935000000000001E-5</v>
      </c>
      <c r="O19" s="2">
        <v>82.302000000000007</v>
      </c>
      <c r="P19" s="2">
        <v>1</v>
      </c>
      <c r="Q19" s="2">
        <v>0.38561000000000001</v>
      </c>
    </row>
    <row r="20" spans="1:17" x14ac:dyDescent="0.2">
      <c r="A20" s="1">
        <v>18</v>
      </c>
      <c r="B20" s="1">
        <v>126.07</v>
      </c>
      <c r="C20" s="1">
        <v>0.44380999999999998</v>
      </c>
      <c r="D20" s="1">
        <v>0.55127999999999999</v>
      </c>
      <c r="E20" s="10">
        <v>-2.6305000000000002E-4</v>
      </c>
      <c r="F20" s="2">
        <v>0.53229000000000004</v>
      </c>
      <c r="G20" s="1">
        <v>0.55401999999999996</v>
      </c>
      <c r="H20" s="1">
        <v>0.60841000000000001</v>
      </c>
      <c r="I20" s="12">
        <v>0.55254999999999999</v>
      </c>
      <c r="J20" s="2">
        <v>1.6546E-6</v>
      </c>
      <c r="K20" s="2">
        <v>-1.7741000000000001E-6</v>
      </c>
      <c r="L20" s="12">
        <v>3.4286999999999999E-6</v>
      </c>
      <c r="M20" s="2">
        <v>-4.1363999999999999E-6</v>
      </c>
      <c r="N20" s="2">
        <v>2.0556000000000001E-5</v>
      </c>
      <c r="O20" s="2">
        <v>79.322000000000003</v>
      </c>
      <c r="P20" s="2">
        <v>1</v>
      </c>
      <c r="Q20" s="2">
        <v>0.38163000000000002</v>
      </c>
    </row>
    <row r="21" spans="1:17" x14ac:dyDescent="0.2">
      <c r="A21" s="1">
        <v>19</v>
      </c>
      <c r="B21" s="1">
        <v>129.08000000000001</v>
      </c>
      <c r="C21" s="1">
        <v>0.44420999999999999</v>
      </c>
      <c r="D21" s="1">
        <v>0.55103999999999997</v>
      </c>
      <c r="E21" s="10">
        <v>-2.722E-4</v>
      </c>
      <c r="F21" s="2">
        <v>0.53729000000000005</v>
      </c>
      <c r="G21" s="1">
        <v>0.55106999999999995</v>
      </c>
      <c r="H21" s="1">
        <v>0.60831999999999997</v>
      </c>
      <c r="I21" s="12">
        <v>0.55261000000000005</v>
      </c>
      <c r="J21" s="2">
        <v>1.6589999999999999E-6</v>
      </c>
      <c r="K21" s="2">
        <v>-1.7709000000000001E-6</v>
      </c>
      <c r="L21" s="12">
        <v>3.4298000000000002E-6</v>
      </c>
      <c r="M21" s="2">
        <v>-4.2524000000000001E-6</v>
      </c>
      <c r="N21" s="2">
        <v>2.1115999999999999E-5</v>
      </c>
      <c r="O21" s="2">
        <v>77.47</v>
      </c>
      <c r="P21" s="2">
        <v>1</v>
      </c>
      <c r="Q21" s="2">
        <v>0.37774999999999997</v>
      </c>
    </row>
    <row r="22" spans="1:17" x14ac:dyDescent="0.2">
      <c r="A22" s="1">
        <v>20</v>
      </c>
      <c r="B22" s="1">
        <v>131.80000000000001</v>
      </c>
      <c r="C22" s="1">
        <v>0.44461000000000001</v>
      </c>
      <c r="D22" s="1">
        <v>0.55081000000000002</v>
      </c>
      <c r="E22" s="10">
        <v>-2.8127000000000002E-4</v>
      </c>
      <c r="F22" s="2">
        <v>0.54217000000000004</v>
      </c>
      <c r="G22" s="1">
        <v>0.54820999999999998</v>
      </c>
      <c r="H22" s="1">
        <v>0.60823000000000005</v>
      </c>
      <c r="I22" s="12">
        <v>0.55266000000000004</v>
      </c>
      <c r="J22" s="2">
        <v>1.6635E-6</v>
      </c>
      <c r="K22" s="2">
        <v>-1.7679E-6</v>
      </c>
      <c r="L22" s="12">
        <v>3.4307999999999998E-6</v>
      </c>
      <c r="M22" s="2">
        <v>-4.3691999999999996E-6</v>
      </c>
      <c r="N22" s="2">
        <v>2.1783000000000001E-5</v>
      </c>
      <c r="O22" s="2">
        <v>75.870999999999995</v>
      </c>
      <c r="P22" s="2">
        <v>1</v>
      </c>
      <c r="Q22" s="2">
        <v>0.37241000000000002</v>
      </c>
    </row>
    <row r="23" spans="1:17" x14ac:dyDescent="0.2">
      <c r="A23" s="1">
        <v>21</v>
      </c>
      <c r="B23" s="1">
        <v>134.80000000000001</v>
      </c>
      <c r="C23" s="1">
        <v>0.44499</v>
      </c>
      <c r="D23" s="1">
        <v>0.55059000000000002</v>
      </c>
      <c r="E23" s="10">
        <v>-2.9024999999999998E-4</v>
      </c>
      <c r="F23" s="2">
        <v>0.54693999999999998</v>
      </c>
      <c r="G23" s="1">
        <v>0.54544000000000004</v>
      </c>
      <c r="H23" s="1">
        <v>0.60812999999999995</v>
      </c>
      <c r="I23" s="12">
        <v>0.55271999999999999</v>
      </c>
      <c r="J23" s="2">
        <v>1.6674999999999999E-6</v>
      </c>
      <c r="K23" s="2">
        <v>-1.7646E-6</v>
      </c>
      <c r="L23" s="12">
        <v>3.4319999999999999E-6</v>
      </c>
      <c r="M23" s="2">
        <v>-4.5395000000000003E-6</v>
      </c>
      <c r="N23" s="2">
        <v>2.2249999999999999E-5</v>
      </c>
      <c r="O23" s="2">
        <v>74.185000000000002</v>
      </c>
      <c r="P23" s="2">
        <v>1</v>
      </c>
      <c r="Q23" s="2">
        <v>0.36987999999999999</v>
      </c>
    </row>
    <row r="24" spans="1:17" x14ac:dyDescent="0.2">
      <c r="A24" s="1">
        <v>22</v>
      </c>
      <c r="B24" s="1">
        <v>134.93</v>
      </c>
      <c r="C24" s="1">
        <v>0.44536999999999999</v>
      </c>
      <c r="D24" s="1">
        <v>0.55037000000000003</v>
      </c>
      <c r="E24" s="10">
        <v>-2.9914999999999998E-4</v>
      </c>
      <c r="F24" s="2">
        <v>0.55159999999999998</v>
      </c>
      <c r="G24" s="1">
        <v>0.54274999999999995</v>
      </c>
      <c r="H24" s="1">
        <v>0.60804999999999998</v>
      </c>
      <c r="I24" s="12">
        <v>0.55276999999999998</v>
      </c>
      <c r="J24" s="2">
        <v>1.6716E-6</v>
      </c>
      <c r="K24" s="2">
        <v>-1.7614E-6</v>
      </c>
      <c r="L24" s="12">
        <v>3.4330999999999998E-6</v>
      </c>
      <c r="M24" s="2">
        <v>-4.4801999999999999E-6</v>
      </c>
      <c r="N24" s="2">
        <v>2.2872999999999999E-5</v>
      </c>
      <c r="O24" s="2">
        <v>74.111000000000004</v>
      </c>
      <c r="P24" s="2">
        <v>1</v>
      </c>
      <c r="Q24" s="2">
        <v>0.36606</v>
      </c>
    </row>
    <row r="25" spans="1:17" x14ac:dyDescent="0.2">
      <c r="A25" s="1">
        <v>23</v>
      </c>
      <c r="B25" s="1">
        <v>139.93</v>
      </c>
      <c r="C25" s="1">
        <v>0.44574000000000003</v>
      </c>
      <c r="D25" s="1">
        <v>0.55015999999999998</v>
      </c>
      <c r="E25" s="10">
        <v>-3.0797000000000002E-4</v>
      </c>
      <c r="F25" s="2">
        <v>0.55615999999999999</v>
      </c>
      <c r="G25" s="1">
        <v>0.54013999999999995</v>
      </c>
      <c r="H25" s="1">
        <v>0.60795999999999994</v>
      </c>
      <c r="I25" s="12">
        <v>0.55281999999999998</v>
      </c>
      <c r="J25" s="2">
        <v>1.6756999999999999E-6</v>
      </c>
      <c r="K25" s="2">
        <v>-1.7583E-6</v>
      </c>
      <c r="L25" s="12">
        <v>3.4342000000000001E-6</v>
      </c>
      <c r="M25" s="2">
        <v>-4.7003999999999999E-6</v>
      </c>
      <c r="N25" s="2">
        <v>2.3388E-5</v>
      </c>
      <c r="O25" s="2">
        <v>71.463999999999999</v>
      </c>
      <c r="P25" s="2">
        <v>1</v>
      </c>
      <c r="Q25" s="2">
        <v>0.36284</v>
      </c>
    </row>
    <row r="26" spans="1:17" x14ac:dyDescent="0.2">
      <c r="A26" s="1">
        <v>24</v>
      </c>
      <c r="B26" s="1">
        <v>142.34</v>
      </c>
      <c r="C26" s="1">
        <v>0.44611000000000001</v>
      </c>
      <c r="D26" s="1">
        <v>0.54995000000000005</v>
      </c>
      <c r="E26" s="10">
        <v>-3.1672999999999998E-4</v>
      </c>
      <c r="F26" s="2">
        <v>0.56062999999999996</v>
      </c>
      <c r="G26" s="1">
        <v>0.53759000000000001</v>
      </c>
      <c r="H26" s="1">
        <v>0.60787000000000002</v>
      </c>
      <c r="I26" s="12">
        <v>0.55286999999999997</v>
      </c>
      <c r="J26" s="2">
        <v>1.6801E-6</v>
      </c>
      <c r="K26" s="2">
        <v>-1.7556E-6</v>
      </c>
      <c r="L26" s="12">
        <v>3.4350999999999999E-6</v>
      </c>
      <c r="M26" s="2">
        <v>-4.8107000000000004E-6</v>
      </c>
      <c r="N26" s="2">
        <v>2.408E-5</v>
      </c>
      <c r="O26" s="2">
        <v>70.257000000000005</v>
      </c>
      <c r="P26" s="2">
        <v>1</v>
      </c>
      <c r="Q26" s="2">
        <v>0.35786000000000001</v>
      </c>
    </row>
    <row r="27" spans="1:17" x14ac:dyDescent="0.2">
      <c r="A27" s="1">
        <v>25</v>
      </c>
      <c r="B27" s="1">
        <v>142.68</v>
      </c>
      <c r="C27" s="1">
        <v>0.44646000000000002</v>
      </c>
      <c r="D27" s="1">
        <v>0.54974999999999996</v>
      </c>
      <c r="E27" s="10">
        <v>-3.2539999999999999E-4</v>
      </c>
      <c r="F27" s="2">
        <v>0.56501000000000001</v>
      </c>
      <c r="G27" s="1">
        <v>0.53510999999999997</v>
      </c>
      <c r="H27" s="1">
        <v>0.60779000000000005</v>
      </c>
      <c r="I27" s="12">
        <v>0.55291999999999997</v>
      </c>
      <c r="J27" s="2">
        <v>1.6838000000000001E-6</v>
      </c>
      <c r="K27" s="2">
        <v>-1.7523999999999999E-6</v>
      </c>
      <c r="L27" s="12">
        <v>3.4361999999999998E-6</v>
      </c>
      <c r="M27" s="2">
        <v>-4.9116999999999999E-6</v>
      </c>
      <c r="N27" s="2">
        <v>2.4518000000000001E-5</v>
      </c>
      <c r="O27" s="2">
        <v>70.084999999999994</v>
      </c>
      <c r="P27" s="2">
        <v>1</v>
      </c>
      <c r="Q27" s="2">
        <v>0.35585</v>
      </c>
    </row>
    <row r="28" spans="1:17" x14ac:dyDescent="0.2">
      <c r="A28" s="1">
        <v>26</v>
      </c>
      <c r="B28" s="1">
        <v>147.24</v>
      </c>
      <c r="C28" s="1">
        <v>0.44680999999999998</v>
      </c>
      <c r="D28" s="1">
        <v>0.54954999999999998</v>
      </c>
      <c r="E28" s="10">
        <v>-3.3399999999999999E-4</v>
      </c>
      <c r="F28" s="2">
        <v>0.56930000000000003</v>
      </c>
      <c r="G28" s="1">
        <v>0.53269</v>
      </c>
      <c r="H28" s="1">
        <v>0.60770000000000002</v>
      </c>
      <c r="I28" s="12">
        <v>0.55296000000000001</v>
      </c>
      <c r="J28" s="2">
        <v>1.6875999999999999E-6</v>
      </c>
      <c r="K28" s="2">
        <v>-1.7494999999999999E-6</v>
      </c>
      <c r="L28" s="12">
        <v>3.4371000000000001E-6</v>
      </c>
      <c r="M28" s="2">
        <v>-5.0176E-6</v>
      </c>
      <c r="N28" s="2">
        <v>2.5029E-5</v>
      </c>
      <c r="O28" s="2">
        <v>67.915000000000006</v>
      </c>
      <c r="P28" s="2">
        <v>1</v>
      </c>
      <c r="Q28" s="2">
        <v>0.3528</v>
      </c>
    </row>
    <row r="29" spans="1:17" x14ac:dyDescent="0.2">
      <c r="A29" s="1">
        <v>27</v>
      </c>
      <c r="B29" s="1">
        <v>147.77000000000001</v>
      </c>
      <c r="C29" s="1">
        <v>0.44714999999999999</v>
      </c>
      <c r="D29" s="1">
        <v>0.54935999999999996</v>
      </c>
      <c r="E29" s="10">
        <v>-3.4252000000000002E-4</v>
      </c>
      <c r="F29" s="2">
        <v>0.57350999999999996</v>
      </c>
      <c r="G29" s="1">
        <v>0.53032999999999997</v>
      </c>
      <c r="H29" s="1">
        <v>0.60762000000000005</v>
      </c>
      <c r="I29" s="12">
        <v>0.55301</v>
      </c>
      <c r="J29" s="2">
        <v>1.6915E-6</v>
      </c>
      <c r="K29" s="2">
        <v>-1.7464999999999999E-6</v>
      </c>
      <c r="L29" s="12">
        <v>3.4381000000000002E-6</v>
      </c>
      <c r="M29" s="2">
        <v>-5.0652999999999996E-6</v>
      </c>
      <c r="N29" s="2">
        <v>2.5564000000000001E-5</v>
      </c>
      <c r="O29" s="2">
        <v>67.674999999999997</v>
      </c>
      <c r="P29" s="2">
        <v>1</v>
      </c>
      <c r="Q29" s="2">
        <v>0.34963</v>
      </c>
    </row>
    <row r="30" spans="1:17" x14ac:dyDescent="0.2">
      <c r="A30" s="1">
        <v>28</v>
      </c>
      <c r="B30" s="1">
        <v>151.9</v>
      </c>
      <c r="C30" s="1">
        <v>0.44749</v>
      </c>
      <c r="D30" s="1">
        <v>0.54917000000000005</v>
      </c>
      <c r="E30" s="10">
        <v>-3.5097999999999998E-4</v>
      </c>
      <c r="F30" s="2">
        <v>0.57765</v>
      </c>
      <c r="G30" s="1">
        <v>0.52803</v>
      </c>
      <c r="H30" s="1">
        <v>0.60753999999999997</v>
      </c>
      <c r="I30" s="12">
        <v>0.55305000000000004</v>
      </c>
      <c r="J30" s="2">
        <v>1.6952000000000001E-6</v>
      </c>
      <c r="K30" s="2">
        <v>-1.7436999999999999E-6</v>
      </c>
      <c r="L30" s="12">
        <v>3.439E-6</v>
      </c>
      <c r="M30" s="2">
        <v>-5.1915000000000002E-6</v>
      </c>
      <c r="N30" s="2">
        <v>2.6125000000000001E-5</v>
      </c>
      <c r="O30" s="2">
        <v>65.832999999999998</v>
      </c>
      <c r="P30" s="2">
        <v>1</v>
      </c>
      <c r="Q30" s="2">
        <v>0.34636</v>
      </c>
    </row>
    <row r="31" spans="1:17" x14ac:dyDescent="0.2">
      <c r="A31" s="1">
        <v>29</v>
      </c>
      <c r="B31" s="1">
        <v>154.11000000000001</v>
      </c>
      <c r="C31" s="1">
        <v>0.44782</v>
      </c>
      <c r="D31" s="1">
        <v>0.54898999999999998</v>
      </c>
      <c r="E31" s="10">
        <v>-3.5935999999999997E-4</v>
      </c>
      <c r="F31" s="2">
        <v>0.58170999999999995</v>
      </c>
      <c r="G31" s="1">
        <v>0.52578000000000003</v>
      </c>
      <c r="H31" s="1">
        <v>0.60746</v>
      </c>
      <c r="I31" s="12">
        <v>0.55308999999999997</v>
      </c>
      <c r="J31" s="2">
        <v>1.699E-6</v>
      </c>
      <c r="K31" s="2">
        <v>-1.7408999999999999E-6</v>
      </c>
      <c r="L31" s="12">
        <v>3.4400000000000001E-6</v>
      </c>
      <c r="M31" s="2">
        <v>-5.3209000000000002E-6</v>
      </c>
      <c r="N31" s="2">
        <v>2.6630000000000001E-5</v>
      </c>
      <c r="O31" s="2">
        <v>64.888999999999996</v>
      </c>
      <c r="P31" s="2">
        <v>1</v>
      </c>
      <c r="Q31" s="2">
        <v>0.34334999999999999</v>
      </c>
    </row>
    <row r="32" spans="1:17" x14ac:dyDescent="0.2">
      <c r="A32" s="1">
        <v>30</v>
      </c>
      <c r="B32" s="1">
        <v>156.31</v>
      </c>
      <c r="C32" s="1">
        <v>0.44813999999999998</v>
      </c>
      <c r="D32" s="1">
        <v>0.54879999999999995</v>
      </c>
      <c r="E32" s="10">
        <v>-3.6767000000000001E-4</v>
      </c>
      <c r="F32" s="2">
        <v>0.5857</v>
      </c>
      <c r="G32" s="1">
        <v>0.52359</v>
      </c>
      <c r="H32" s="1">
        <v>0.60738000000000003</v>
      </c>
      <c r="I32" s="12">
        <v>0.55313999999999997</v>
      </c>
      <c r="J32" s="2">
        <v>1.7031000000000001E-6</v>
      </c>
      <c r="K32" s="2">
        <v>-1.7382999999999999E-6</v>
      </c>
      <c r="L32" s="12">
        <v>3.4406999999999999E-6</v>
      </c>
      <c r="M32" s="2">
        <v>-5.4383000000000001E-6</v>
      </c>
      <c r="N32" s="2">
        <v>2.7322999999999999E-5</v>
      </c>
      <c r="O32" s="2">
        <v>63.975999999999999</v>
      </c>
      <c r="P32" s="2">
        <v>1</v>
      </c>
      <c r="Q32" s="2">
        <v>0.33859</v>
      </c>
    </row>
    <row r="33" spans="1:17" x14ac:dyDescent="0.2">
      <c r="A33" s="1">
        <v>31</v>
      </c>
      <c r="B33" s="1">
        <v>158.22999999999999</v>
      </c>
      <c r="C33" s="1">
        <v>0.44846000000000003</v>
      </c>
      <c r="D33" s="1">
        <v>0.54862999999999995</v>
      </c>
      <c r="E33" s="10">
        <v>-3.7591000000000002E-4</v>
      </c>
      <c r="F33" s="2">
        <v>0.58962999999999999</v>
      </c>
      <c r="G33" s="1">
        <v>0.52144000000000001</v>
      </c>
      <c r="H33" s="1">
        <v>0.60731000000000002</v>
      </c>
      <c r="I33" s="12">
        <v>0.55318000000000001</v>
      </c>
      <c r="J33" s="2">
        <v>1.7065000000000001E-6</v>
      </c>
      <c r="K33" s="2">
        <v>-1.7352999999999999E-6</v>
      </c>
      <c r="L33" s="12">
        <v>3.4417E-6</v>
      </c>
      <c r="M33" s="2">
        <v>-5.4047000000000001E-6</v>
      </c>
      <c r="N33" s="2">
        <v>2.7642000000000001E-5</v>
      </c>
      <c r="O33" s="2">
        <v>63.198999999999998</v>
      </c>
      <c r="P33" s="2">
        <v>1</v>
      </c>
      <c r="Q33" s="2">
        <v>0.33753</v>
      </c>
    </row>
    <row r="34" spans="1:17" x14ac:dyDescent="0.2">
      <c r="A34" s="1">
        <v>32</v>
      </c>
      <c r="B34" s="1">
        <v>159.68</v>
      </c>
      <c r="C34" s="1">
        <v>0.44878000000000001</v>
      </c>
      <c r="D34" s="1">
        <v>0.54844999999999999</v>
      </c>
      <c r="E34" s="10">
        <v>-3.8410000000000001E-4</v>
      </c>
      <c r="F34" s="2">
        <v>0.59348999999999996</v>
      </c>
      <c r="G34" s="1">
        <v>0.51932999999999996</v>
      </c>
      <c r="H34" s="1">
        <v>0.60723000000000005</v>
      </c>
      <c r="I34" s="12">
        <v>0.55322000000000005</v>
      </c>
      <c r="J34" s="2">
        <v>1.7104E-6</v>
      </c>
      <c r="K34" s="2">
        <v>-1.7326999999999999E-6</v>
      </c>
      <c r="L34" s="12">
        <v>3.4425000000000001E-6</v>
      </c>
      <c r="M34" s="2">
        <v>-5.5342999999999997E-6</v>
      </c>
      <c r="N34" s="2">
        <v>2.8331999999999999E-5</v>
      </c>
      <c r="O34" s="2">
        <v>62.624000000000002</v>
      </c>
      <c r="P34" s="2">
        <v>1</v>
      </c>
      <c r="Q34" s="2">
        <v>0.33267999999999998</v>
      </c>
    </row>
    <row r="35" spans="1:17" x14ac:dyDescent="0.2">
      <c r="A35" s="1">
        <v>33</v>
      </c>
      <c r="B35" s="1">
        <v>162.77000000000001</v>
      </c>
      <c r="C35" s="1">
        <v>0.44908999999999999</v>
      </c>
      <c r="D35" s="1">
        <v>0.54827999999999999</v>
      </c>
      <c r="E35" s="10">
        <v>-3.9220999999999999E-4</v>
      </c>
      <c r="F35" s="2">
        <v>0.59728999999999999</v>
      </c>
      <c r="G35" s="1">
        <v>0.51727000000000001</v>
      </c>
      <c r="H35" s="1">
        <v>0.60714999999999997</v>
      </c>
      <c r="I35" s="12">
        <v>0.55325999999999997</v>
      </c>
      <c r="J35" s="2">
        <v>1.7136E-6</v>
      </c>
      <c r="K35" s="2">
        <v>-1.7297999999999999E-6</v>
      </c>
      <c r="L35" s="12">
        <v>3.4435000000000001E-6</v>
      </c>
      <c r="M35" s="2">
        <v>-5.6768999999999998E-6</v>
      </c>
      <c r="N35" s="2">
        <v>2.8660999999999999E-5</v>
      </c>
      <c r="O35" s="2">
        <v>61.436999999999998</v>
      </c>
      <c r="P35" s="2">
        <v>1</v>
      </c>
      <c r="Q35" s="2">
        <v>0.33162000000000003</v>
      </c>
    </row>
    <row r="36" spans="1:17" x14ac:dyDescent="0.2">
      <c r="A36" s="1">
        <v>34</v>
      </c>
      <c r="B36" s="1">
        <v>162.22999999999999</v>
      </c>
      <c r="C36" s="1">
        <v>0.44939000000000001</v>
      </c>
      <c r="D36" s="1">
        <v>0.54812000000000005</v>
      </c>
      <c r="E36" s="10">
        <v>-4.0024E-4</v>
      </c>
      <c r="F36" s="2">
        <v>0.60102</v>
      </c>
      <c r="G36" s="1">
        <v>0.51524999999999999</v>
      </c>
      <c r="H36" s="1">
        <v>0.60707999999999995</v>
      </c>
      <c r="I36" s="12">
        <v>0.55328999999999995</v>
      </c>
      <c r="J36" s="2">
        <v>1.7169E-6</v>
      </c>
      <c r="K36" s="2">
        <v>-1.7268999999999999E-6</v>
      </c>
      <c r="L36" s="12">
        <v>3.4443000000000002E-6</v>
      </c>
      <c r="M36" s="2">
        <v>-5.8201000000000004E-6</v>
      </c>
      <c r="N36" s="2">
        <v>2.9159999999999999E-5</v>
      </c>
      <c r="O36" s="2">
        <v>61.64</v>
      </c>
      <c r="P36" s="2">
        <v>1</v>
      </c>
      <c r="Q36" s="2">
        <v>0.32895000000000002</v>
      </c>
    </row>
    <row r="37" spans="1:17" x14ac:dyDescent="0.2">
      <c r="A37" s="1">
        <v>35</v>
      </c>
      <c r="B37" s="1">
        <v>164.29</v>
      </c>
      <c r="C37" s="1">
        <v>0.44968999999999998</v>
      </c>
      <c r="D37" s="1">
        <v>0.54795000000000005</v>
      </c>
      <c r="E37" s="10">
        <v>-4.0823999999999998E-4</v>
      </c>
      <c r="F37" s="2">
        <v>0.60470999999999997</v>
      </c>
      <c r="G37" s="1">
        <v>0.51327</v>
      </c>
      <c r="H37" s="1">
        <v>0.60701000000000005</v>
      </c>
      <c r="I37" s="12">
        <v>0.55332999999999999</v>
      </c>
      <c r="J37" s="2">
        <v>1.7210999999999999E-6</v>
      </c>
      <c r="K37" s="2">
        <v>-1.7246E-6</v>
      </c>
      <c r="L37" s="12">
        <v>3.4450000000000001E-6</v>
      </c>
      <c r="M37" s="2">
        <v>-5.9184E-6</v>
      </c>
      <c r="N37" s="2">
        <v>2.9787000000000001E-5</v>
      </c>
      <c r="O37" s="2">
        <v>60.866</v>
      </c>
      <c r="P37" s="2">
        <v>1</v>
      </c>
      <c r="Q37" s="2">
        <v>0.32412000000000002</v>
      </c>
    </row>
    <row r="38" spans="1:17" x14ac:dyDescent="0.2">
      <c r="A38" s="1">
        <v>36</v>
      </c>
      <c r="B38" s="1">
        <v>168.89</v>
      </c>
      <c r="C38" s="1">
        <v>0.44999</v>
      </c>
      <c r="D38" s="1">
        <v>0.54779</v>
      </c>
      <c r="E38" s="10">
        <v>-4.1615000000000001E-4</v>
      </c>
      <c r="F38" s="2">
        <v>0.60833999999999999</v>
      </c>
      <c r="G38" s="1">
        <v>0.51132999999999995</v>
      </c>
      <c r="H38" s="1">
        <v>0.60692999999999997</v>
      </c>
      <c r="I38" s="12">
        <v>0.55337000000000003</v>
      </c>
      <c r="J38" s="2">
        <v>1.7242999999999999E-6</v>
      </c>
      <c r="K38" s="2">
        <v>-1.7217E-6</v>
      </c>
      <c r="L38" s="12">
        <v>3.4458999999999999E-6</v>
      </c>
      <c r="M38" s="2">
        <v>-5.9092000000000001E-6</v>
      </c>
      <c r="N38" s="2">
        <v>2.9972999999999999E-5</v>
      </c>
      <c r="O38" s="2">
        <v>59.209000000000003</v>
      </c>
      <c r="P38" s="2">
        <v>1</v>
      </c>
      <c r="Q38" s="2">
        <v>0.32390000000000002</v>
      </c>
    </row>
    <row r="39" spans="1:17" x14ac:dyDescent="0.2">
      <c r="A39" s="1">
        <v>37</v>
      </c>
      <c r="B39" s="1">
        <v>167.74</v>
      </c>
      <c r="C39" s="1">
        <v>0.45028000000000001</v>
      </c>
      <c r="D39" s="1">
        <v>0.54762999999999995</v>
      </c>
      <c r="E39" s="10">
        <v>-4.2400000000000001E-4</v>
      </c>
      <c r="F39" s="2">
        <v>0.61190999999999995</v>
      </c>
      <c r="G39" s="1">
        <v>0.50943000000000005</v>
      </c>
      <c r="H39" s="1">
        <v>0.60685999999999996</v>
      </c>
      <c r="I39" s="12">
        <v>0.5534</v>
      </c>
      <c r="J39" s="2">
        <v>1.7273E-6</v>
      </c>
      <c r="K39" s="2">
        <v>-1.7189E-6</v>
      </c>
      <c r="L39" s="12">
        <v>3.4467E-6</v>
      </c>
      <c r="M39" s="2">
        <v>-6.0871999999999999E-6</v>
      </c>
      <c r="N39" s="2">
        <v>3.0644E-5</v>
      </c>
      <c r="O39" s="2">
        <v>59.616999999999997</v>
      </c>
      <c r="P39" s="2">
        <v>1</v>
      </c>
      <c r="Q39" s="2">
        <v>0.32090999999999997</v>
      </c>
    </row>
    <row r="40" spans="1:17" x14ac:dyDescent="0.2">
      <c r="A40" s="1">
        <v>38</v>
      </c>
      <c r="B40" s="1">
        <v>172.69</v>
      </c>
      <c r="C40" s="1">
        <v>0.45057000000000003</v>
      </c>
      <c r="D40" s="1">
        <v>0.54747999999999997</v>
      </c>
      <c r="E40" s="10">
        <v>-4.3179999999999998E-4</v>
      </c>
      <c r="F40" s="2">
        <v>0.61543999999999999</v>
      </c>
      <c r="G40" s="1">
        <v>0.50756000000000001</v>
      </c>
      <c r="H40" s="1">
        <v>0.60679000000000005</v>
      </c>
      <c r="I40" s="12">
        <v>0.55344000000000004</v>
      </c>
      <c r="J40" s="2">
        <v>1.7311E-6</v>
      </c>
      <c r="K40" s="2">
        <v>-1.7165E-6</v>
      </c>
      <c r="L40" s="12">
        <v>3.4475E-6</v>
      </c>
      <c r="M40" s="2">
        <v>-6.2926999999999999E-6</v>
      </c>
      <c r="N40" s="2">
        <v>3.0896999999999999E-5</v>
      </c>
      <c r="O40" s="2">
        <v>57.908000000000001</v>
      </c>
      <c r="P40" s="2">
        <v>1</v>
      </c>
      <c r="Q40" s="2">
        <v>0.31885999999999998</v>
      </c>
    </row>
    <row r="41" spans="1:17" x14ac:dyDescent="0.2">
      <c r="A41" s="1">
        <v>39</v>
      </c>
      <c r="B41" s="1">
        <v>172.75</v>
      </c>
      <c r="C41" s="1">
        <v>0.45085999999999998</v>
      </c>
      <c r="D41" s="1">
        <v>0.54732000000000003</v>
      </c>
      <c r="E41" s="10">
        <v>-4.3953999999999998E-4</v>
      </c>
      <c r="F41" s="2">
        <v>0.61892000000000003</v>
      </c>
      <c r="G41" s="1">
        <v>0.50571999999999995</v>
      </c>
      <c r="H41" s="1">
        <v>0.60672000000000004</v>
      </c>
      <c r="I41" s="12">
        <v>0.55347000000000002</v>
      </c>
      <c r="J41" s="2">
        <v>1.7344000000000001E-6</v>
      </c>
      <c r="K41" s="2">
        <v>-1.7139E-6</v>
      </c>
      <c r="L41" s="12">
        <v>3.4483000000000001E-6</v>
      </c>
      <c r="M41" s="2">
        <v>-6.3679999999999998E-6</v>
      </c>
      <c r="N41" s="2">
        <v>3.1343999999999997E-5</v>
      </c>
      <c r="O41" s="2">
        <v>57.886000000000003</v>
      </c>
      <c r="P41" s="2">
        <v>1</v>
      </c>
      <c r="Q41" s="2">
        <v>0.31596000000000002</v>
      </c>
    </row>
    <row r="42" spans="1:17" x14ac:dyDescent="0.2">
      <c r="A42" s="1">
        <v>40</v>
      </c>
      <c r="B42" s="1">
        <v>175.06</v>
      </c>
      <c r="C42" s="1">
        <v>0.45113999999999999</v>
      </c>
      <c r="D42" s="1">
        <v>0.54717000000000005</v>
      </c>
      <c r="E42" s="10">
        <v>-4.4721000000000002E-4</v>
      </c>
      <c r="F42" s="2">
        <v>0.62234999999999996</v>
      </c>
      <c r="G42" s="1">
        <v>0.50392000000000003</v>
      </c>
      <c r="H42" s="1">
        <v>0.60665000000000002</v>
      </c>
      <c r="I42" s="12">
        <v>0.55350999999999995</v>
      </c>
      <c r="J42" s="2">
        <v>1.7377999999999999E-6</v>
      </c>
      <c r="K42" s="2">
        <v>-1.7113E-6</v>
      </c>
      <c r="L42" s="12">
        <v>3.4491000000000001E-6</v>
      </c>
      <c r="M42" s="2">
        <v>-6.3766000000000001E-6</v>
      </c>
      <c r="N42" s="2">
        <v>3.1795000000000003E-5</v>
      </c>
      <c r="O42" s="2">
        <v>57.122999999999998</v>
      </c>
      <c r="P42" s="2">
        <v>1</v>
      </c>
      <c r="Q42" s="2">
        <v>0.31363999999999997</v>
      </c>
    </row>
    <row r="43" spans="1:17" x14ac:dyDescent="0.2">
      <c r="A43" s="1">
        <v>41</v>
      </c>
      <c r="B43" s="1">
        <v>177.31</v>
      </c>
      <c r="C43" s="1">
        <v>0.45141999999999999</v>
      </c>
      <c r="D43" s="1">
        <v>0.54701999999999995</v>
      </c>
      <c r="E43" s="10">
        <v>-4.5482999999999998E-4</v>
      </c>
      <c r="F43" s="2">
        <v>0.62573000000000001</v>
      </c>
      <c r="G43" s="1">
        <v>0.50214999999999999</v>
      </c>
      <c r="H43" s="1">
        <v>0.60658000000000001</v>
      </c>
      <c r="I43" s="12">
        <v>0.55354000000000003</v>
      </c>
      <c r="J43" s="2">
        <v>1.7410999999999999E-6</v>
      </c>
      <c r="K43" s="2">
        <v>-1.7088000000000001E-6</v>
      </c>
      <c r="L43" s="12">
        <v>3.4498E-6</v>
      </c>
      <c r="M43" s="2">
        <v>-6.4238000000000002E-6</v>
      </c>
      <c r="N43" s="2">
        <v>3.2212000000000003E-5</v>
      </c>
      <c r="O43" s="2">
        <v>56.399000000000001</v>
      </c>
      <c r="P43" s="2">
        <v>1</v>
      </c>
      <c r="Q43" s="2">
        <v>0.31122</v>
      </c>
    </row>
    <row r="44" spans="1:17" x14ac:dyDescent="0.2">
      <c r="A44" s="1">
        <v>42</v>
      </c>
      <c r="B44" s="1">
        <v>178.91</v>
      </c>
      <c r="C44" s="1">
        <v>0.45168999999999998</v>
      </c>
      <c r="D44" s="1">
        <v>0.54688000000000003</v>
      </c>
      <c r="E44" s="10">
        <v>-4.6237999999999997E-4</v>
      </c>
      <c r="F44" s="2">
        <v>0.62907000000000002</v>
      </c>
      <c r="G44" s="1">
        <v>0.50041000000000002</v>
      </c>
      <c r="H44" s="1">
        <v>0.60650999999999999</v>
      </c>
      <c r="I44" s="12">
        <v>0.55357000000000001</v>
      </c>
      <c r="J44" s="2">
        <v>1.7444E-6</v>
      </c>
      <c r="K44" s="2">
        <v>-1.7062000000000001E-6</v>
      </c>
      <c r="L44" s="12">
        <v>3.4506E-6</v>
      </c>
      <c r="M44" s="2">
        <v>-6.5123000000000003E-6</v>
      </c>
      <c r="N44" s="2">
        <v>3.2709999999999997E-5</v>
      </c>
      <c r="O44" s="2">
        <v>55.893999999999998</v>
      </c>
      <c r="P44" s="2">
        <v>1</v>
      </c>
      <c r="Q44" s="2">
        <v>0.30914999999999998</v>
      </c>
    </row>
    <row r="45" spans="1:17" x14ac:dyDescent="0.2">
      <c r="A45" s="1">
        <v>43</v>
      </c>
      <c r="B45" s="1">
        <v>180.23</v>
      </c>
      <c r="C45" s="1">
        <v>0.45195999999999997</v>
      </c>
      <c r="D45" s="1">
        <v>0.54673000000000005</v>
      </c>
      <c r="E45" s="10">
        <v>-4.6987E-4</v>
      </c>
      <c r="F45" s="2">
        <v>0.63236999999999999</v>
      </c>
      <c r="G45" s="1">
        <v>0.49869999999999998</v>
      </c>
      <c r="H45" s="1">
        <v>0.60645000000000004</v>
      </c>
      <c r="I45" s="12">
        <v>0.55361000000000005</v>
      </c>
      <c r="J45" s="2">
        <v>1.7475E-6</v>
      </c>
      <c r="K45" s="2">
        <v>-1.7036000000000001E-6</v>
      </c>
      <c r="L45" s="12">
        <v>3.4512999999999999E-6</v>
      </c>
      <c r="M45" s="2">
        <v>-6.6510000000000004E-6</v>
      </c>
      <c r="N45" s="2">
        <v>3.3229999999999999E-5</v>
      </c>
      <c r="O45" s="2">
        <v>55.485999999999997</v>
      </c>
      <c r="P45" s="2">
        <v>1</v>
      </c>
      <c r="Q45" s="2">
        <v>0.30570000000000003</v>
      </c>
    </row>
    <row r="46" spans="1:17" x14ac:dyDescent="0.2">
      <c r="A46" s="1">
        <v>44</v>
      </c>
      <c r="B46" s="1">
        <v>181.63</v>
      </c>
      <c r="C46" s="1">
        <v>0.45223000000000002</v>
      </c>
      <c r="D46" s="1">
        <v>0.54659000000000002</v>
      </c>
      <c r="E46" s="10">
        <v>-4.7731E-4</v>
      </c>
      <c r="F46" s="2">
        <v>0.63563000000000003</v>
      </c>
      <c r="G46" s="1">
        <v>0.49701000000000001</v>
      </c>
      <c r="H46" s="1">
        <v>0.60638000000000003</v>
      </c>
      <c r="I46" s="12">
        <v>0.55364000000000002</v>
      </c>
      <c r="J46" s="2">
        <v>1.7507E-6</v>
      </c>
      <c r="K46" s="2">
        <v>-1.7010999999999999E-6</v>
      </c>
      <c r="L46" s="12">
        <v>3.4520000000000002E-6</v>
      </c>
      <c r="M46" s="2">
        <v>-6.6950999999999996E-6</v>
      </c>
      <c r="N46" s="2">
        <v>3.3696999999999999E-5</v>
      </c>
      <c r="O46" s="2">
        <v>55.055999999999997</v>
      </c>
      <c r="P46" s="2">
        <v>1</v>
      </c>
      <c r="Q46" s="1">
        <v>0.30309000000000003</v>
      </c>
    </row>
    <row r="47" spans="1:17" x14ac:dyDescent="0.2">
      <c r="A47" s="1">
        <v>45</v>
      </c>
      <c r="B47" s="1">
        <v>183.15</v>
      </c>
      <c r="C47" s="1">
        <v>0.45250000000000001</v>
      </c>
      <c r="D47" s="1">
        <v>0.54644999999999999</v>
      </c>
      <c r="E47" s="10">
        <v>-4.8470000000000002E-4</v>
      </c>
      <c r="F47" s="2">
        <v>0.63883999999999996</v>
      </c>
      <c r="G47" s="1">
        <v>0.49536000000000002</v>
      </c>
      <c r="H47" s="1">
        <v>0.60631000000000002</v>
      </c>
      <c r="I47" s="12">
        <v>0.55367</v>
      </c>
      <c r="J47" s="2">
        <v>1.7541000000000001E-6</v>
      </c>
      <c r="K47" s="2">
        <v>-1.6986999999999999E-6</v>
      </c>
      <c r="L47" s="12">
        <v>3.4527E-6</v>
      </c>
      <c r="M47" s="2">
        <v>-6.7892000000000002E-6</v>
      </c>
      <c r="N47" s="2">
        <v>3.4029000000000002E-5</v>
      </c>
      <c r="O47" s="2">
        <v>54.600999999999999</v>
      </c>
      <c r="P47" s="2">
        <v>1</v>
      </c>
      <c r="Q47" s="1">
        <v>0.30137000000000003</v>
      </c>
    </row>
    <row r="48" spans="1:17" x14ac:dyDescent="0.2">
      <c r="A48" s="1">
        <v>46</v>
      </c>
      <c r="B48" s="1">
        <v>185.03</v>
      </c>
      <c r="C48" s="1">
        <v>0.45276</v>
      </c>
      <c r="D48" s="1">
        <v>0.54630999999999996</v>
      </c>
      <c r="E48" s="10">
        <v>-4.9202999999999996E-4</v>
      </c>
      <c r="F48" s="2">
        <v>0.64202000000000004</v>
      </c>
      <c r="G48" s="1">
        <v>0.49373</v>
      </c>
      <c r="H48" s="1">
        <v>0.60624999999999996</v>
      </c>
      <c r="I48" s="12">
        <v>0.55369999999999997</v>
      </c>
      <c r="J48" s="2">
        <v>1.7573000000000001E-6</v>
      </c>
      <c r="K48" s="2">
        <v>-1.6962E-6</v>
      </c>
      <c r="L48" s="12">
        <v>3.4533999999999998E-6</v>
      </c>
      <c r="M48" s="2">
        <v>-6.9376000000000003E-6</v>
      </c>
      <c r="N48" s="2">
        <v>3.4422999999999999E-5</v>
      </c>
      <c r="O48" s="2">
        <v>54.045000000000002</v>
      </c>
      <c r="P48" s="2">
        <v>1</v>
      </c>
      <c r="Q48" s="1">
        <v>0.29898999999999998</v>
      </c>
    </row>
    <row r="49" spans="1:17" x14ac:dyDescent="0.2">
      <c r="A49" s="1">
        <v>47</v>
      </c>
      <c r="B49" s="1">
        <v>187.1</v>
      </c>
      <c r="C49" s="1">
        <v>0.45301999999999998</v>
      </c>
      <c r="D49" s="1">
        <v>0.54617000000000004</v>
      </c>
      <c r="E49" s="10">
        <v>-4.9930000000000005E-4</v>
      </c>
      <c r="F49" s="2">
        <v>0.64515999999999996</v>
      </c>
      <c r="G49" s="1">
        <v>0.49213000000000001</v>
      </c>
      <c r="H49" s="1">
        <v>0.60618000000000005</v>
      </c>
      <c r="I49" s="12">
        <v>0.55373000000000006</v>
      </c>
      <c r="J49" s="2">
        <v>1.7604999999999999E-6</v>
      </c>
      <c r="K49" s="2">
        <v>-1.6938E-6</v>
      </c>
      <c r="L49" s="12">
        <v>3.4541000000000001E-6</v>
      </c>
      <c r="M49" s="2">
        <v>-6.9352000000000001E-6</v>
      </c>
      <c r="N49" s="2">
        <v>3.4811000000000003E-5</v>
      </c>
      <c r="O49" s="2">
        <v>53.447000000000003</v>
      </c>
      <c r="P49" s="2">
        <v>1</v>
      </c>
      <c r="Q49" s="1">
        <v>0.29687999999999998</v>
      </c>
    </row>
    <row r="50" spans="1:17" x14ac:dyDescent="0.2">
      <c r="A50" s="1">
        <v>48</v>
      </c>
      <c r="B50" s="1">
        <v>188.32</v>
      </c>
      <c r="C50" s="1">
        <v>0.45328000000000002</v>
      </c>
      <c r="D50" s="1">
        <v>0.54603999999999997</v>
      </c>
      <c r="E50" s="10">
        <v>-5.0650999999999995E-4</v>
      </c>
      <c r="F50" s="2">
        <v>0.64824999999999999</v>
      </c>
      <c r="G50" s="1">
        <v>0.49054999999999999</v>
      </c>
      <c r="H50" s="1">
        <v>0.60611999999999999</v>
      </c>
      <c r="I50" s="12">
        <v>0.55376000000000003</v>
      </c>
      <c r="J50" s="2">
        <v>1.7634999999999999E-6</v>
      </c>
      <c r="K50" s="2">
        <v>-1.6912E-6</v>
      </c>
      <c r="L50" s="12">
        <v>3.4547999999999999E-6</v>
      </c>
      <c r="M50" s="2">
        <v>-7.0921000000000002E-6</v>
      </c>
      <c r="N50" s="2">
        <v>3.5255E-5</v>
      </c>
      <c r="O50" s="2">
        <v>53.100999999999999</v>
      </c>
      <c r="P50" s="2">
        <v>1</v>
      </c>
      <c r="Q50" s="1">
        <v>0.29504999999999998</v>
      </c>
    </row>
    <row r="51" spans="1:17" x14ac:dyDescent="0.2">
      <c r="A51" s="1">
        <v>49</v>
      </c>
      <c r="B51" s="1">
        <v>189.79</v>
      </c>
      <c r="C51" s="1">
        <v>0.45352999999999999</v>
      </c>
      <c r="D51" s="1">
        <v>0.54591000000000001</v>
      </c>
      <c r="E51" s="10">
        <v>-5.1367999999999997E-4</v>
      </c>
      <c r="F51" s="2">
        <v>0.65132000000000001</v>
      </c>
      <c r="G51" s="1">
        <v>0.48898999999999998</v>
      </c>
      <c r="H51" s="1">
        <v>0.60606000000000004</v>
      </c>
      <c r="I51" s="12">
        <v>0.55379</v>
      </c>
      <c r="J51" s="2">
        <v>1.7666E-6</v>
      </c>
      <c r="K51" s="2">
        <v>-1.6888E-6</v>
      </c>
      <c r="L51" s="12">
        <v>3.4555000000000002E-6</v>
      </c>
      <c r="M51" s="2">
        <v>-7.1323000000000003E-6</v>
      </c>
      <c r="N51" s="2">
        <v>3.5682000000000002E-5</v>
      </c>
      <c r="O51" s="2">
        <v>52.689</v>
      </c>
      <c r="P51" s="2">
        <v>1</v>
      </c>
      <c r="Q51" s="1">
        <v>0.29302</v>
      </c>
    </row>
    <row r="52" spans="1:17" x14ac:dyDescent="0.2">
      <c r="A52" s="1">
        <v>50</v>
      </c>
      <c r="B52" s="1">
        <v>191.65</v>
      </c>
      <c r="C52" s="1">
        <v>0.45378000000000002</v>
      </c>
      <c r="D52" s="1">
        <v>0.54578000000000004</v>
      </c>
      <c r="E52" s="10">
        <v>-5.2077999999999998E-4</v>
      </c>
      <c r="F52" s="2">
        <v>0.65434999999999999</v>
      </c>
      <c r="G52" s="1">
        <v>0.48746</v>
      </c>
      <c r="H52" s="1">
        <v>0.60599000000000003</v>
      </c>
      <c r="I52" s="12">
        <v>0.55381999999999998</v>
      </c>
      <c r="J52" s="2">
        <v>1.7697E-6</v>
      </c>
      <c r="K52" s="2">
        <v>-1.6863000000000001E-6</v>
      </c>
      <c r="L52" s="12">
        <v>3.4562E-6</v>
      </c>
      <c r="M52" s="2">
        <v>-7.2667999999999996E-6</v>
      </c>
      <c r="N52" s="2">
        <v>3.6083E-5</v>
      </c>
      <c r="O52" s="2">
        <v>52.18</v>
      </c>
      <c r="P52" s="2">
        <v>1</v>
      </c>
      <c r="Q52" s="1">
        <v>0.29109000000000002</v>
      </c>
    </row>
    <row r="53" spans="1:17" x14ac:dyDescent="0.2">
      <c r="A53" s="1">
        <v>51</v>
      </c>
      <c r="B53" s="1">
        <v>192.86</v>
      </c>
      <c r="C53" s="1">
        <v>0.45402999999999999</v>
      </c>
      <c r="D53" s="1">
        <v>0.54564999999999997</v>
      </c>
      <c r="E53" s="10">
        <v>-5.2784000000000001E-4</v>
      </c>
      <c r="F53" s="2">
        <v>0.65734000000000004</v>
      </c>
      <c r="G53" s="1">
        <v>0.48594999999999999</v>
      </c>
      <c r="H53" s="1">
        <v>0.60592999999999997</v>
      </c>
      <c r="I53" s="12">
        <v>0.55384999999999995</v>
      </c>
      <c r="J53" s="2">
        <v>1.7728E-6</v>
      </c>
      <c r="K53" s="2">
        <v>-1.6839000000000001E-6</v>
      </c>
      <c r="L53" s="12">
        <v>3.4568999999999999E-6</v>
      </c>
      <c r="M53" s="2">
        <v>-7.2505999999999997E-6</v>
      </c>
      <c r="N53" s="2">
        <v>3.6464000000000002E-5</v>
      </c>
      <c r="O53" s="2">
        <v>51.850999999999999</v>
      </c>
      <c r="P53" s="2">
        <v>1</v>
      </c>
      <c r="Q53" s="1">
        <v>0.28877000000000003</v>
      </c>
    </row>
    <row r="54" spans="1:17" x14ac:dyDescent="0.2">
      <c r="A54" s="1">
        <v>52</v>
      </c>
      <c r="B54" s="1">
        <v>195.53</v>
      </c>
      <c r="C54" s="1">
        <v>0.45428000000000002</v>
      </c>
      <c r="D54" s="1">
        <v>0.54552</v>
      </c>
      <c r="E54" s="10">
        <v>-5.3485000000000002E-4</v>
      </c>
      <c r="F54" s="2">
        <v>0.66030999999999995</v>
      </c>
      <c r="G54" s="1">
        <v>0.48446</v>
      </c>
      <c r="H54" s="1">
        <v>0.60587000000000002</v>
      </c>
      <c r="I54" s="12">
        <v>0.55386999999999997</v>
      </c>
      <c r="J54" s="2">
        <v>1.776E-6</v>
      </c>
      <c r="K54" s="2">
        <v>-1.6815999999999999E-6</v>
      </c>
      <c r="L54" s="12">
        <v>3.4574999999999999E-6</v>
      </c>
      <c r="M54" s="2">
        <v>-7.3942000000000003E-6</v>
      </c>
      <c r="N54" s="2">
        <v>3.6748000000000001E-5</v>
      </c>
      <c r="O54" s="2">
        <v>51.143000000000001</v>
      </c>
      <c r="P54" s="2">
        <v>1</v>
      </c>
      <c r="Q54" s="1">
        <v>0.28694999999999998</v>
      </c>
    </row>
    <row r="55" spans="1:17" x14ac:dyDescent="0.2">
      <c r="A55" s="1">
        <v>53</v>
      </c>
      <c r="B55" s="1">
        <v>196.75</v>
      </c>
      <c r="C55" s="1">
        <v>0.45451999999999998</v>
      </c>
      <c r="D55" s="1">
        <v>0.54539000000000004</v>
      </c>
      <c r="E55" s="10">
        <v>-5.4180000000000005E-4</v>
      </c>
      <c r="F55" s="2">
        <v>0.66324000000000005</v>
      </c>
      <c r="G55" s="1">
        <v>0.48299999999999998</v>
      </c>
      <c r="H55" s="1">
        <v>0.60580999999999996</v>
      </c>
      <c r="I55" s="12">
        <v>0.55389999999999995</v>
      </c>
      <c r="J55" s="2">
        <v>1.7791E-6</v>
      </c>
      <c r="K55" s="2">
        <v>-1.6791999999999999E-6</v>
      </c>
      <c r="L55" s="12">
        <v>3.4582000000000002E-6</v>
      </c>
      <c r="M55" s="2">
        <v>-7.4957000000000001E-6</v>
      </c>
      <c r="N55" s="2">
        <v>3.7135000000000003E-5</v>
      </c>
      <c r="O55" s="2">
        <v>50.826999999999998</v>
      </c>
      <c r="P55" s="2">
        <v>1</v>
      </c>
      <c r="Q55" s="1">
        <v>0.28499999999999998</v>
      </c>
    </row>
    <row r="56" spans="1:17" x14ac:dyDescent="0.2">
      <c r="A56" s="1">
        <v>54</v>
      </c>
      <c r="B56" s="1">
        <v>196.59</v>
      </c>
      <c r="C56" s="1">
        <v>0.45477000000000001</v>
      </c>
      <c r="D56" s="1">
        <v>0.54527000000000003</v>
      </c>
      <c r="E56" s="10">
        <v>-5.4867999999999996E-4</v>
      </c>
      <c r="F56" s="2">
        <v>0.66613</v>
      </c>
      <c r="G56" s="1">
        <v>0.48154999999999998</v>
      </c>
      <c r="H56" s="1">
        <v>0.60575000000000001</v>
      </c>
      <c r="I56" s="12">
        <v>0.55393000000000003</v>
      </c>
      <c r="J56" s="2">
        <v>1.7816E-6</v>
      </c>
      <c r="K56" s="2">
        <v>-1.6766E-6</v>
      </c>
      <c r="L56" s="12">
        <v>3.4589E-6</v>
      </c>
      <c r="M56" s="2">
        <v>-7.4123000000000002E-6</v>
      </c>
      <c r="N56" s="2">
        <v>3.7787000000000003E-5</v>
      </c>
      <c r="O56" s="2">
        <v>50.868000000000002</v>
      </c>
      <c r="P56" s="2">
        <v>1</v>
      </c>
      <c r="Q56" s="1">
        <v>0.28360000000000002</v>
      </c>
    </row>
    <row r="57" spans="1:17" x14ac:dyDescent="0.2">
      <c r="A57" s="1">
        <v>55</v>
      </c>
      <c r="B57" s="1">
        <v>198.07</v>
      </c>
      <c r="C57" s="1">
        <v>0.45501000000000003</v>
      </c>
      <c r="D57" s="1">
        <v>0.54513999999999996</v>
      </c>
      <c r="E57" s="10">
        <v>-5.5553999999999998E-4</v>
      </c>
      <c r="F57" s="2">
        <v>0.66900000000000004</v>
      </c>
      <c r="G57" s="1">
        <v>0.48013</v>
      </c>
      <c r="H57" s="1">
        <v>0.60568</v>
      </c>
      <c r="I57" s="12">
        <v>0.55395000000000005</v>
      </c>
      <c r="J57" s="2">
        <v>1.7851000000000001E-6</v>
      </c>
      <c r="K57" s="2">
        <v>-1.6745E-6</v>
      </c>
      <c r="L57" s="12">
        <v>3.4593999999999999E-6</v>
      </c>
      <c r="M57" s="2">
        <v>-7.7000999999999993E-6</v>
      </c>
      <c r="N57" s="2">
        <v>3.7799999999999997E-5</v>
      </c>
      <c r="O57" s="2">
        <v>50.487000000000002</v>
      </c>
      <c r="P57" s="2">
        <v>1</v>
      </c>
      <c r="Q57" s="1">
        <v>0.28123999999999999</v>
      </c>
    </row>
    <row r="58" spans="1:17" x14ac:dyDescent="0.2">
      <c r="A58" s="1">
        <v>56</v>
      </c>
      <c r="B58" s="1">
        <v>199.4</v>
      </c>
      <c r="C58" s="1">
        <v>0.45524999999999999</v>
      </c>
      <c r="D58" s="1">
        <v>0.54501999999999995</v>
      </c>
      <c r="E58" s="10">
        <v>-5.6234000000000004E-4</v>
      </c>
      <c r="F58" s="2">
        <v>0.67183999999999999</v>
      </c>
      <c r="G58" s="1">
        <v>0.47871999999999998</v>
      </c>
      <c r="H58" s="1">
        <v>0.60562000000000005</v>
      </c>
      <c r="I58" s="12">
        <v>0.55398000000000003</v>
      </c>
      <c r="J58" s="2">
        <v>1.7880000000000001E-6</v>
      </c>
      <c r="K58" s="2">
        <v>-1.6721000000000001E-6</v>
      </c>
      <c r="L58" s="12">
        <v>3.4601000000000001E-6</v>
      </c>
      <c r="M58" s="2">
        <v>-7.5904000000000002E-6</v>
      </c>
      <c r="N58" s="2">
        <v>3.8141E-5</v>
      </c>
      <c r="O58" s="2">
        <v>50.151000000000003</v>
      </c>
      <c r="P58" s="2">
        <v>1</v>
      </c>
      <c r="Q58" s="1">
        <v>0.27917999999999998</v>
      </c>
    </row>
    <row r="59" spans="1:17" x14ac:dyDescent="0.2">
      <c r="A59" s="1">
        <v>57</v>
      </c>
      <c r="B59" s="1">
        <v>200.94</v>
      </c>
      <c r="C59" s="1">
        <v>0.45548</v>
      </c>
      <c r="D59" s="1">
        <v>0.54490000000000005</v>
      </c>
      <c r="E59" s="10">
        <v>-5.6908000000000002E-4</v>
      </c>
      <c r="F59" s="2">
        <v>0.67464000000000002</v>
      </c>
      <c r="G59" s="1">
        <v>0.47733999999999999</v>
      </c>
      <c r="H59" s="1">
        <v>0.60555999999999999</v>
      </c>
      <c r="I59" s="12">
        <v>0.55401</v>
      </c>
      <c r="J59" s="2">
        <v>1.7910000000000001E-6</v>
      </c>
      <c r="K59" s="2">
        <v>-1.6698000000000001E-6</v>
      </c>
      <c r="L59" s="12">
        <v>3.4607000000000002E-6</v>
      </c>
      <c r="M59" s="2">
        <v>-7.7466999999999999E-6</v>
      </c>
      <c r="N59" s="2">
        <v>3.8449999999999999E-5</v>
      </c>
      <c r="O59" s="2">
        <v>49.765000000000001</v>
      </c>
      <c r="P59" s="2">
        <v>1</v>
      </c>
      <c r="Q59" s="1">
        <v>0.27755999999999997</v>
      </c>
    </row>
    <row r="60" spans="1:17" x14ac:dyDescent="0.2">
      <c r="A60" s="1">
        <v>58</v>
      </c>
      <c r="B60" s="1">
        <v>201.95</v>
      </c>
      <c r="C60" s="1">
        <v>0.45572000000000001</v>
      </c>
      <c r="D60" s="1">
        <v>0.54478000000000004</v>
      </c>
      <c r="E60" s="10">
        <v>-5.7578000000000002E-4</v>
      </c>
      <c r="F60" s="2">
        <v>0.67742000000000002</v>
      </c>
      <c r="G60" s="1">
        <v>0.47597</v>
      </c>
      <c r="H60" s="1">
        <v>0.60550999999999999</v>
      </c>
      <c r="I60" s="12">
        <v>0.55403000000000002</v>
      </c>
      <c r="J60" s="2">
        <v>1.7939000000000001E-6</v>
      </c>
      <c r="K60" s="2">
        <v>-1.6673999999999999E-6</v>
      </c>
      <c r="L60" s="12">
        <v>3.4614E-6</v>
      </c>
      <c r="M60" s="2">
        <v>-7.8268999999999996E-6</v>
      </c>
      <c r="N60" s="2">
        <v>3.8806000000000001E-5</v>
      </c>
      <c r="O60" s="2">
        <v>49.517000000000003</v>
      </c>
      <c r="P60" s="2">
        <v>1</v>
      </c>
      <c r="Q60" s="1">
        <v>0.27578999999999998</v>
      </c>
    </row>
    <row r="61" spans="1:17" x14ac:dyDescent="0.2">
      <c r="A61" s="1">
        <v>59</v>
      </c>
      <c r="B61" s="1">
        <v>204.75</v>
      </c>
      <c r="C61" s="1">
        <v>0.45595000000000002</v>
      </c>
      <c r="D61" s="1">
        <v>0.54466000000000003</v>
      </c>
      <c r="E61" s="10">
        <v>-5.8242000000000005E-4</v>
      </c>
      <c r="F61" s="2">
        <v>0.68017000000000005</v>
      </c>
      <c r="G61" s="1">
        <v>0.47461999999999999</v>
      </c>
      <c r="H61" s="1">
        <v>0.60545000000000004</v>
      </c>
      <c r="I61" s="12">
        <v>0.55406</v>
      </c>
      <c r="J61" s="2">
        <v>1.7968999999999999E-6</v>
      </c>
      <c r="K61" s="2">
        <v>-1.6652E-6</v>
      </c>
      <c r="L61" s="12">
        <v>3.4618999999999998E-6</v>
      </c>
      <c r="M61" s="2">
        <v>-7.7523000000000003E-6</v>
      </c>
      <c r="N61" s="2">
        <v>3.9209999999999999E-5</v>
      </c>
      <c r="O61" s="2">
        <v>48.841000000000001</v>
      </c>
      <c r="P61" s="2">
        <v>1</v>
      </c>
      <c r="Q61" s="1">
        <v>0.27428000000000002</v>
      </c>
    </row>
    <row r="62" spans="1:17" x14ac:dyDescent="0.2">
      <c r="A62" s="1">
        <v>60</v>
      </c>
      <c r="B62" s="1">
        <v>204.49</v>
      </c>
      <c r="C62" s="1">
        <v>0.45617999999999997</v>
      </c>
      <c r="D62" s="1">
        <v>0.54454999999999998</v>
      </c>
      <c r="E62" s="10">
        <v>-5.8900999999999995E-4</v>
      </c>
      <c r="F62" s="2">
        <v>0.68289</v>
      </c>
      <c r="G62" s="1">
        <v>0.47328999999999999</v>
      </c>
      <c r="H62" s="1">
        <v>0.60538999999999998</v>
      </c>
      <c r="I62" s="12">
        <v>0.55408000000000002</v>
      </c>
      <c r="J62" s="2">
        <v>1.7994000000000001E-6</v>
      </c>
      <c r="K62" s="2">
        <v>-1.6626E-6</v>
      </c>
      <c r="L62" s="12">
        <v>3.4626000000000001E-6</v>
      </c>
      <c r="M62" s="2">
        <v>-7.9150999999999998E-6</v>
      </c>
      <c r="N62" s="2">
        <v>3.9801000000000001E-5</v>
      </c>
      <c r="O62" s="2">
        <v>48.902000000000001</v>
      </c>
      <c r="P62" s="2">
        <v>1</v>
      </c>
      <c r="Q62" s="1">
        <v>0.27313999999999999</v>
      </c>
    </row>
    <row r="63" spans="1:17" x14ac:dyDescent="0.2">
      <c r="A63" s="1">
        <v>61</v>
      </c>
      <c r="B63" s="1">
        <v>205.61</v>
      </c>
      <c r="C63" s="1">
        <v>0.45640999999999998</v>
      </c>
      <c r="D63" s="1">
        <v>0.54442999999999997</v>
      </c>
      <c r="E63" s="10">
        <v>-5.9557000000000002E-4</v>
      </c>
      <c r="F63" s="2">
        <v>0.68557999999999997</v>
      </c>
      <c r="G63" s="1">
        <v>0.47197</v>
      </c>
      <c r="H63" s="1">
        <v>0.60533000000000003</v>
      </c>
      <c r="I63" s="12">
        <v>0.55410999999999999</v>
      </c>
      <c r="J63" s="2">
        <v>1.8024000000000001E-6</v>
      </c>
      <c r="K63" s="2">
        <v>-1.6604E-6</v>
      </c>
      <c r="L63" s="12">
        <v>3.4632000000000001E-6</v>
      </c>
      <c r="M63" s="2">
        <v>-8.0204000000000003E-6</v>
      </c>
      <c r="N63" s="2">
        <v>4.0006000000000003E-5</v>
      </c>
      <c r="O63" s="2">
        <v>48.636000000000003</v>
      </c>
      <c r="P63" s="2">
        <v>1</v>
      </c>
      <c r="Q63" s="1">
        <v>0.27131</v>
      </c>
    </row>
    <row r="64" spans="1:17" x14ac:dyDescent="0.2">
      <c r="A64" s="1">
        <v>62</v>
      </c>
      <c r="B64" s="1">
        <v>207.03</v>
      </c>
      <c r="C64" s="1">
        <v>0.45663999999999999</v>
      </c>
      <c r="D64" s="1">
        <v>0.54432000000000003</v>
      </c>
      <c r="E64" s="10">
        <v>-6.0205999999999996E-4</v>
      </c>
      <c r="F64" s="2">
        <v>0.68823999999999996</v>
      </c>
      <c r="G64" s="1">
        <v>0.47066999999999998</v>
      </c>
      <c r="H64" s="1">
        <v>0.60526999999999997</v>
      </c>
      <c r="I64" s="12">
        <v>0.55413000000000001</v>
      </c>
      <c r="J64" s="2">
        <v>1.8051000000000001E-6</v>
      </c>
      <c r="K64" s="2">
        <v>-1.6579E-6</v>
      </c>
      <c r="L64" s="12">
        <v>3.4638000000000002E-6</v>
      </c>
      <c r="M64" s="2">
        <v>-8.1589999999999993E-6</v>
      </c>
      <c r="N64" s="2">
        <v>4.0499E-5</v>
      </c>
      <c r="O64" s="2">
        <v>48.302999999999997</v>
      </c>
      <c r="P64" s="2">
        <v>1</v>
      </c>
      <c r="Q64" s="1">
        <v>0.27006000000000002</v>
      </c>
    </row>
    <row r="65" spans="1:17" x14ac:dyDescent="0.2">
      <c r="A65" s="1">
        <v>63</v>
      </c>
      <c r="B65" s="1">
        <v>209.58</v>
      </c>
      <c r="C65" s="1">
        <v>0.45685999999999999</v>
      </c>
      <c r="D65" s="1">
        <v>0.54420999999999997</v>
      </c>
      <c r="E65" s="10">
        <v>-6.0851000000000004E-4</v>
      </c>
      <c r="F65" s="2">
        <v>0.69089</v>
      </c>
      <c r="G65" s="1">
        <v>0.46938999999999997</v>
      </c>
      <c r="H65" s="1">
        <v>0.60521000000000003</v>
      </c>
      <c r="I65" s="12">
        <v>0.55415000000000003</v>
      </c>
      <c r="J65" s="2">
        <v>1.8080000000000001E-6</v>
      </c>
      <c r="K65" s="2">
        <v>-1.6557000000000001E-6</v>
      </c>
      <c r="L65" s="12">
        <v>3.4643999999999998E-6</v>
      </c>
      <c r="M65" s="2">
        <v>-8.2252000000000005E-6</v>
      </c>
      <c r="N65" s="2">
        <v>4.0803000000000002E-5</v>
      </c>
      <c r="O65" s="2">
        <v>47.715000000000003</v>
      </c>
      <c r="P65" s="2">
        <v>1</v>
      </c>
      <c r="Q65" s="1">
        <v>0.26846999999999999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285833-A99C-5846-A720-00F2D6B7BBD0}">
  <dimension ref="A1:AE65"/>
  <sheetViews>
    <sheetView zoomScaleNormal="100" workbookViewId="0">
      <selection activeCell="X45" sqref="X45"/>
    </sheetView>
  </sheetViews>
  <sheetFormatPr baseColWidth="10" defaultRowHeight="16" x14ac:dyDescent="0.2"/>
  <cols>
    <col min="1" max="17" width="10.83203125" style="7"/>
    <col min="18" max="31" width="10.83203125" style="1"/>
    <col min="32" max="16384" width="10.83203125" style="7"/>
  </cols>
  <sheetData>
    <row r="1" spans="1:30" x14ac:dyDescent="0.2">
      <c r="A1" s="7" t="s">
        <v>11</v>
      </c>
      <c r="B1" s="7" t="s">
        <v>49</v>
      </c>
      <c r="C1" s="7" t="s">
        <v>0</v>
      </c>
      <c r="D1" s="7" t="s">
        <v>24</v>
      </c>
      <c r="E1" s="7" t="s">
        <v>1</v>
      </c>
      <c r="F1" s="7" t="s">
        <v>20</v>
      </c>
      <c r="G1" s="7" t="s">
        <v>21</v>
      </c>
      <c r="H1" s="7" t="s">
        <v>25</v>
      </c>
      <c r="I1" s="7" t="s">
        <v>26</v>
      </c>
      <c r="J1" s="7" t="s">
        <v>4</v>
      </c>
      <c r="K1" s="7" t="s">
        <v>5</v>
      </c>
      <c r="L1" s="7" t="s">
        <v>6</v>
      </c>
      <c r="M1" s="7" t="s">
        <v>22</v>
      </c>
      <c r="N1" s="7" t="s">
        <v>23</v>
      </c>
      <c r="O1" s="7" t="s">
        <v>9</v>
      </c>
      <c r="P1" s="7" t="s">
        <v>27</v>
      </c>
      <c r="Q1" s="7" t="s">
        <v>28</v>
      </c>
      <c r="R1" s="1" t="s">
        <v>11</v>
      </c>
      <c r="S1" s="1" t="s">
        <v>50</v>
      </c>
      <c r="U1" s="11"/>
    </row>
    <row r="2" spans="1:30" x14ac:dyDescent="0.2">
      <c r="A2" s="7">
        <v>0</v>
      </c>
      <c r="B2" s="7">
        <v>56.19</v>
      </c>
      <c r="C2" s="7">
        <v>0.43285000000000001</v>
      </c>
      <c r="D2" s="7">
        <v>0.55818999999999996</v>
      </c>
      <c r="E2" s="13">
        <v>-8.0216000000000006E-5</v>
      </c>
      <c r="F2" s="7">
        <v>0.40088000000000001</v>
      </c>
      <c r="G2" s="7">
        <v>0.64095999999999997</v>
      </c>
      <c r="H2" s="7">
        <v>0.61084000000000005</v>
      </c>
      <c r="I2" s="7">
        <v>0.55079</v>
      </c>
      <c r="J2" s="13">
        <v>1.5460999999999999E-6</v>
      </c>
      <c r="K2" s="13">
        <v>-1.8504000000000001E-6</v>
      </c>
      <c r="L2" s="13">
        <v>3.3964000000000002E-6</v>
      </c>
      <c r="M2" s="13">
        <v>-1.6072E-6</v>
      </c>
      <c r="N2" s="13">
        <v>7.6279000000000003E-6</v>
      </c>
      <c r="O2" s="7">
        <v>177.97</v>
      </c>
      <c r="P2" s="7">
        <v>0.97724</v>
      </c>
      <c r="Q2" s="7">
        <v>0.46787000000000001</v>
      </c>
      <c r="R2" s="1">
        <v>0</v>
      </c>
      <c r="S2" s="1">
        <v>57.328000000000003</v>
      </c>
      <c r="T2" s="10"/>
      <c r="U2" s="2"/>
      <c r="V2" s="10"/>
      <c r="X2" s="10"/>
      <c r="Y2" s="10"/>
      <c r="Z2" s="2"/>
      <c r="AA2" s="2"/>
      <c r="AB2" s="2"/>
      <c r="AC2" s="2"/>
      <c r="AD2" s="2"/>
    </row>
    <row r="3" spans="1:30" x14ac:dyDescent="0.2">
      <c r="A3" s="7">
        <v>1</v>
      </c>
      <c r="B3" s="7">
        <v>61.366999999999997</v>
      </c>
      <c r="C3" s="7">
        <v>0.43386000000000002</v>
      </c>
      <c r="D3" s="7">
        <v>0.55750999999999995</v>
      </c>
      <c r="E3" s="13">
        <v>-9.1559999999999998E-5</v>
      </c>
      <c r="F3" s="7">
        <v>0.41244999999999998</v>
      </c>
      <c r="G3" s="7">
        <v>0.63241000000000003</v>
      </c>
      <c r="H3" s="7">
        <v>0.61063000000000001</v>
      </c>
      <c r="I3" s="7">
        <v>0.55096999999999996</v>
      </c>
      <c r="J3" s="13">
        <v>1.5551999999999999E-6</v>
      </c>
      <c r="K3" s="13">
        <v>-1.8444000000000001E-6</v>
      </c>
      <c r="L3" s="13">
        <v>3.3994E-6</v>
      </c>
      <c r="M3" s="13">
        <v>-1.7418E-6</v>
      </c>
      <c r="N3" s="13">
        <v>8.4224999999999994E-6</v>
      </c>
      <c r="O3" s="7">
        <v>162.94999999999999</v>
      </c>
      <c r="P3" s="7">
        <v>0.97453000000000001</v>
      </c>
      <c r="Q3" s="7">
        <v>0.45599000000000001</v>
      </c>
      <c r="R3" s="1">
        <v>1</v>
      </c>
      <c r="S3" s="1">
        <v>62.753</v>
      </c>
      <c r="T3" s="10"/>
      <c r="U3" s="2"/>
      <c r="V3" s="10"/>
      <c r="X3" s="10"/>
      <c r="Y3" s="10"/>
      <c r="Z3" s="2"/>
      <c r="AA3" s="2"/>
      <c r="AB3" s="2"/>
      <c r="AC3" s="2"/>
      <c r="AD3" s="2"/>
    </row>
    <row r="4" spans="1:30" x14ac:dyDescent="0.2">
      <c r="A4" s="7">
        <v>2</v>
      </c>
      <c r="B4" s="7">
        <v>65.971999999999994</v>
      </c>
      <c r="C4" s="7">
        <v>0.43475999999999998</v>
      </c>
      <c r="D4" s="7">
        <v>0.55691000000000002</v>
      </c>
      <c r="E4" s="7">
        <v>-1.0271E-4</v>
      </c>
      <c r="F4" s="7">
        <v>0.42298000000000002</v>
      </c>
      <c r="G4" s="7">
        <v>0.62480000000000002</v>
      </c>
      <c r="H4" s="7">
        <v>0.61043000000000003</v>
      </c>
      <c r="I4" s="7">
        <v>0.55113000000000001</v>
      </c>
      <c r="J4" s="13">
        <v>1.5634999999999999E-6</v>
      </c>
      <c r="K4" s="13">
        <v>-1.8387000000000001E-6</v>
      </c>
      <c r="L4" s="13">
        <v>3.4021999999999998E-6</v>
      </c>
      <c r="M4" s="13">
        <v>-1.8447000000000001E-6</v>
      </c>
      <c r="N4" s="13">
        <v>9.2140000000000002E-6</v>
      </c>
      <c r="O4" s="7">
        <v>151.58000000000001</v>
      </c>
      <c r="P4" s="7">
        <v>0.97185999999999995</v>
      </c>
      <c r="Q4" s="7">
        <v>0.44503999999999999</v>
      </c>
      <c r="R4" s="1">
        <v>2</v>
      </c>
      <c r="S4" s="1">
        <v>67.375</v>
      </c>
      <c r="T4" s="10"/>
      <c r="U4" s="2"/>
      <c r="X4" s="10"/>
      <c r="Y4" s="10"/>
      <c r="Z4" s="2"/>
      <c r="AA4" s="2"/>
      <c r="AB4" s="2"/>
      <c r="AC4" s="2"/>
      <c r="AD4" s="2"/>
    </row>
    <row r="5" spans="1:30" x14ac:dyDescent="0.2">
      <c r="A5" s="7">
        <v>3</v>
      </c>
      <c r="B5" s="7">
        <v>70.242999999999995</v>
      </c>
      <c r="C5" s="7">
        <v>0.43558000000000002</v>
      </c>
      <c r="D5" s="7">
        <v>0.55637000000000003</v>
      </c>
      <c r="E5" s="7">
        <v>-1.1369E-4</v>
      </c>
      <c r="F5" s="7">
        <v>0.43269999999999997</v>
      </c>
      <c r="G5" s="7">
        <v>0.61792999999999998</v>
      </c>
      <c r="H5" s="7">
        <v>0.61026000000000002</v>
      </c>
      <c r="I5" s="7">
        <v>0.55127000000000004</v>
      </c>
      <c r="J5" s="13">
        <v>1.5713000000000001E-6</v>
      </c>
      <c r="K5" s="13">
        <v>-1.8334999999999999E-6</v>
      </c>
      <c r="L5" s="13">
        <v>3.4046E-6</v>
      </c>
      <c r="M5" s="13">
        <v>-2.0588000000000001E-6</v>
      </c>
      <c r="N5" s="13">
        <v>1.0013000000000001E-5</v>
      </c>
      <c r="O5" s="7">
        <v>142.36000000000001</v>
      </c>
      <c r="P5" s="7">
        <v>0.96921000000000002</v>
      </c>
      <c r="Q5" s="7">
        <v>0.43480999999999997</v>
      </c>
      <c r="R5" s="1">
        <v>3</v>
      </c>
      <c r="S5" s="1">
        <v>72.290000000000006</v>
      </c>
      <c r="T5" s="10"/>
      <c r="U5" s="2"/>
      <c r="X5" s="10"/>
      <c r="Y5" s="10"/>
      <c r="Z5" s="2"/>
      <c r="AA5" s="2"/>
      <c r="AB5" s="2"/>
      <c r="AC5" s="2"/>
      <c r="AD5" s="2"/>
    </row>
    <row r="6" spans="1:30" x14ac:dyDescent="0.2">
      <c r="A6" s="7">
        <v>4</v>
      </c>
      <c r="B6" s="7">
        <v>75.066999999999993</v>
      </c>
      <c r="C6" s="7">
        <v>0.43635000000000002</v>
      </c>
      <c r="D6" s="7">
        <v>0.55586999999999998</v>
      </c>
      <c r="E6" s="7">
        <v>-1.2449999999999999E-4</v>
      </c>
      <c r="F6" s="7">
        <v>0.44174999999999998</v>
      </c>
      <c r="G6" s="7">
        <v>0.61163999999999996</v>
      </c>
      <c r="H6" s="7">
        <v>0.61009000000000002</v>
      </c>
      <c r="I6" s="7">
        <v>0.5514</v>
      </c>
      <c r="J6" s="13">
        <v>1.5786E-6</v>
      </c>
      <c r="K6" s="13">
        <v>-1.8283999999999999E-6</v>
      </c>
      <c r="L6" s="13">
        <v>3.4068999999999999E-6</v>
      </c>
      <c r="M6" s="13">
        <v>-2.1162000000000002E-6</v>
      </c>
      <c r="N6" s="13">
        <v>1.0739E-5</v>
      </c>
      <c r="O6" s="7">
        <v>133.21</v>
      </c>
      <c r="P6" s="7">
        <v>0.96657999999999999</v>
      </c>
      <c r="Q6" s="7">
        <v>0.42509000000000002</v>
      </c>
      <c r="R6" s="1">
        <v>4</v>
      </c>
      <c r="S6" s="1">
        <v>77.117000000000004</v>
      </c>
      <c r="T6" s="10"/>
      <c r="U6" s="2"/>
      <c r="X6" s="10"/>
      <c r="Y6" s="10"/>
      <c r="Z6" s="2"/>
      <c r="AA6" s="2"/>
      <c r="AB6" s="2"/>
      <c r="AC6" s="2"/>
      <c r="AD6" s="2"/>
    </row>
    <row r="7" spans="1:30" x14ac:dyDescent="0.2">
      <c r="A7" s="7">
        <v>5</v>
      </c>
      <c r="B7" s="7">
        <v>78.789000000000001</v>
      </c>
      <c r="C7" s="7">
        <v>0.43706</v>
      </c>
      <c r="D7" s="7">
        <v>0.55540999999999996</v>
      </c>
      <c r="E7" s="7">
        <v>-1.3517E-4</v>
      </c>
      <c r="F7" s="7">
        <v>0.45023999999999997</v>
      </c>
      <c r="G7" s="7">
        <v>0.60585</v>
      </c>
      <c r="H7" s="7">
        <v>0.60994000000000004</v>
      </c>
      <c r="I7" s="7">
        <v>0.55152000000000001</v>
      </c>
      <c r="J7" s="13">
        <v>1.5854000000000001E-6</v>
      </c>
      <c r="K7" s="13">
        <v>-1.8237E-6</v>
      </c>
      <c r="L7" s="13">
        <v>3.4089999999999999E-6</v>
      </c>
      <c r="M7" s="13">
        <v>-2.2220999999999999E-6</v>
      </c>
      <c r="N7" s="13">
        <v>1.1443999999999999E-5</v>
      </c>
      <c r="O7" s="7">
        <v>126.92</v>
      </c>
      <c r="P7" s="7">
        <v>0.96401000000000003</v>
      </c>
      <c r="Q7" s="7">
        <v>0.41622999999999999</v>
      </c>
      <c r="R7" s="1">
        <v>5</v>
      </c>
      <c r="S7" s="1">
        <v>81.626999999999995</v>
      </c>
      <c r="T7" s="10"/>
      <c r="U7" s="2"/>
      <c r="X7" s="10"/>
      <c r="Y7" s="10"/>
      <c r="Z7" s="2"/>
      <c r="AA7" s="2"/>
      <c r="AB7" s="2"/>
      <c r="AC7" s="2"/>
      <c r="AD7" s="2"/>
    </row>
    <row r="8" spans="1:30" x14ac:dyDescent="0.2">
      <c r="A8" s="7">
        <v>6</v>
      </c>
      <c r="B8" s="7">
        <v>83.045000000000002</v>
      </c>
      <c r="C8" s="7">
        <v>0.43773000000000001</v>
      </c>
      <c r="D8" s="7">
        <v>0.55498999999999998</v>
      </c>
      <c r="E8" s="7">
        <v>-1.4569E-4</v>
      </c>
      <c r="F8" s="7">
        <v>0.45824999999999999</v>
      </c>
      <c r="G8" s="7">
        <v>0.60045999999999999</v>
      </c>
      <c r="H8" s="7">
        <v>0.60979000000000005</v>
      </c>
      <c r="I8" s="7">
        <v>0.55162999999999995</v>
      </c>
      <c r="J8" s="13">
        <v>1.592E-6</v>
      </c>
      <c r="K8" s="13">
        <v>-1.8192000000000001E-6</v>
      </c>
      <c r="L8" s="13">
        <v>3.411E-6</v>
      </c>
      <c r="M8" s="13">
        <v>-2.3758000000000002E-6</v>
      </c>
      <c r="N8" s="13">
        <v>1.2082999999999999E-5</v>
      </c>
      <c r="O8" s="7">
        <v>120.42</v>
      </c>
      <c r="P8" s="7">
        <v>0.96138999999999997</v>
      </c>
      <c r="Q8" s="7">
        <v>0.40775</v>
      </c>
      <c r="R8" s="1">
        <v>6</v>
      </c>
      <c r="S8" s="1">
        <v>85.391999999999996</v>
      </c>
      <c r="T8" s="10"/>
      <c r="U8" s="2"/>
      <c r="X8" s="10"/>
      <c r="Y8" s="10"/>
      <c r="Z8" s="2"/>
      <c r="AA8" s="2"/>
      <c r="AB8" s="2"/>
      <c r="AC8" s="2"/>
      <c r="AD8" s="2"/>
    </row>
    <row r="9" spans="1:30" x14ac:dyDescent="0.2">
      <c r="A9" s="7">
        <v>7</v>
      </c>
      <c r="B9" s="7">
        <v>86.284000000000006</v>
      </c>
      <c r="C9" s="7">
        <v>0.43836000000000003</v>
      </c>
      <c r="D9" s="7">
        <v>0.55459000000000003</v>
      </c>
      <c r="E9" s="7">
        <v>-1.5608000000000001E-4</v>
      </c>
      <c r="F9" s="7">
        <v>0.46583999999999998</v>
      </c>
      <c r="G9" s="7">
        <v>0.59543000000000001</v>
      </c>
      <c r="H9" s="7">
        <v>0.60965000000000003</v>
      </c>
      <c r="I9" s="7">
        <v>0.55173000000000005</v>
      </c>
      <c r="J9" s="13">
        <v>1.5982E-6</v>
      </c>
      <c r="K9" s="13">
        <v>-1.8148E-6</v>
      </c>
      <c r="L9" s="13">
        <v>3.4129E-6</v>
      </c>
      <c r="M9" s="13">
        <v>-2.6390999999999999E-6</v>
      </c>
      <c r="N9" s="13">
        <v>1.2751999999999999E-5</v>
      </c>
      <c r="O9" s="7">
        <v>115.9</v>
      </c>
      <c r="P9" s="7">
        <v>0.95875999999999995</v>
      </c>
      <c r="Q9" s="7">
        <v>0.39924999999999999</v>
      </c>
      <c r="R9" s="1">
        <v>7</v>
      </c>
      <c r="S9" s="1">
        <v>88.950999999999993</v>
      </c>
      <c r="T9" s="10"/>
      <c r="U9" s="2"/>
      <c r="X9" s="10"/>
      <c r="Y9" s="10"/>
      <c r="Z9" s="2"/>
      <c r="AA9" s="2"/>
      <c r="AB9" s="2"/>
      <c r="AC9" s="2"/>
      <c r="AD9" s="2"/>
    </row>
    <row r="10" spans="1:30" x14ac:dyDescent="0.2">
      <c r="A10" s="7">
        <v>8</v>
      </c>
      <c r="B10" s="7">
        <v>89.82</v>
      </c>
      <c r="C10" s="7">
        <v>0.43896000000000002</v>
      </c>
      <c r="D10" s="7">
        <v>0.55420999999999998</v>
      </c>
      <c r="E10" s="7">
        <v>-1.6634000000000001E-4</v>
      </c>
      <c r="F10" s="7">
        <v>0.47308</v>
      </c>
      <c r="G10" s="7">
        <v>0.59069000000000005</v>
      </c>
      <c r="H10" s="7">
        <v>0.60951999999999995</v>
      </c>
      <c r="I10" s="7">
        <v>0.55183000000000004</v>
      </c>
      <c r="J10" s="13">
        <v>1.6042E-6</v>
      </c>
      <c r="K10" s="13">
        <v>-1.8106000000000001E-6</v>
      </c>
      <c r="L10" s="13">
        <v>3.4145999999999999E-6</v>
      </c>
      <c r="M10" s="13">
        <v>-2.6925000000000001E-6</v>
      </c>
      <c r="N10" s="13">
        <v>1.3461999999999999E-5</v>
      </c>
      <c r="O10" s="7">
        <v>111.33</v>
      </c>
      <c r="P10" s="7">
        <v>0.95615000000000006</v>
      </c>
      <c r="Q10" s="7">
        <v>0.39137</v>
      </c>
      <c r="R10" s="1">
        <v>8</v>
      </c>
      <c r="S10" s="1">
        <v>93.022000000000006</v>
      </c>
      <c r="T10" s="10"/>
      <c r="U10" s="2"/>
      <c r="X10" s="10"/>
      <c r="Y10" s="10"/>
      <c r="Z10" s="2"/>
      <c r="AA10" s="2"/>
      <c r="AB10" s="2"/>
      <c r="AC10" s="2"/>
      <c r="AD10" s="2"/>
    </row>
    <row r="11" spans="1:30" x14ac:dyDescent="0.2">
      <c r="A11" s="7">
        <v>9</v>
      </c>
      <c r="B11" s="7">
        <v>93.331999999999994</v>
      </c>
      <c r="C11" s="7">
        <v>0.43952999999999998</v>
      </c>
      <c r="D11" s="7">
        <v>0.55384999999999995</v>
      </c>
      <c r="E11" s="7">
        <v>-1.7649000000000001E-4</v>
      </c>
      <c r="F11" s="7">
        <v>0.48</v>
      </c>
      <c r="G11" s="7">
        <v>0.58621999999999996</v>
      </c>
      <c r="H11" s="7">
        <v>0.60938999999999999</v>
      </c>
      <c r="I11" s="7">
        <v>0.55191999999999997</v>
      </c>
      <c r="J11" s="13">
        <v>1.6099E-6</v>
      </c>
      <c r="K11" s="13">
        <v>-1.8064E-6</v>
      </c>
      <c r="L11" s="13">
        <v>3.4162999999999998E-6</v>
      </c>
      <c r="M11" s="13">
        <v>-2.8173999999999999E-6</v>
      </c>
      <c r="N11" s="13">
        <v>1.4079E-5</v>
      </c>
      <c r="O11" s="7">
        <v>107.14</v>
      </c>
      <c r="P11" s="7">
        <v>0.95348999999999995</v>
      </c>
      <c r="Q11" s="7">
        <v>0.38363000000000003</v>
      </c>
      <c r="R11" s="1">
        <v>9</v>
      </c>
      <c r="S11" s="1">
        <v>96.647999999999996</v>
      </c>
      <c r="T11" s="10"/>
      <c r="U11" s="2"/>
      <c r="X11" s="10"/>
      <c r="Y11" s="10"/>
      <c r="Z11" s="2"/>
      <c r="AA11" s="2"/>
      <c r="AB11" s="2"/>
      <c r="AC11" s="2"/>
      <c r="AD11" s="2"/>
    </row>
    <row r="12" spans="1:30" x14ac:dyDescent="0.2">
      <c r="A12" s="7">
        <v>10</v>
      </c>
      <c r="B12" s="7">
        <v>96.216999999999999</v>
      </c>
      <c r="C12" s="7">
        <v>0.44008000000000003</v>
      </c>
      <c r="D12" s="7">
        <v>0.55352000000000001</v>
      </c>
      <c r="E12" s="7">
        <v>-1.8651E-4</v>
      </c>
      <c r="F12" s="7">
        <v>0.48664000000000002</v>
      </c>
      <c r="G12" s="7">
        <v>0.58198000000000005</v>
      </c>
      <c r="H12" s="7">
        <v>0.60926999999999998</v>
      </c>
      <c r="I12" s="7">
        <v>0.55200000000000005</v>
      </c>
      <c r="J12" s="13">
        <v>1.6154E-6</v>
      </c>
      <c r="K12" s="13">
        <v>-1.8024999999999999E-6</v>
      </c>
      <c r="L12" s="13">
        <v>3.4178999999999999E-6</v>
      </c>
      <c r="M12" s="13">
        <v>-3.0390999999999998E-6</v>
      </c>
      <c r="N12" s="13">
        <v>1.4656E-5</v>
      </c>
      <c r="O12" s="7">
        <v>103.93</v>
      </c>
      <c r="P12" s="7">
        <v>0.95084999999999997</v>
      </c>
      <c r="Q12" s="7">
        <v>0.37608999999999998</v>
      </c>
      <c r="R12" s="1">
        <v>10</v>
      </c>
      <c r="S12" s="1">
        <v>99.286000000000001</v>
      </c>
      <c r="T12" s="10"/>
      <c r="U12" s="2"/>
      <c r="X12" s="10"/>
      <c r="Y12" s="10"/>
      <c r="Z12" s="2"/>
      <c r="AA12" s="2"/>
      <c r="AB12" s="2"/>
      <c r="AC12" s="2"/>
      <c r="AD12" s="2"/>
    </row>
    <row r="13" spans="1:30" x14ac:dyDescent="0.2">
      <c r="A13" s="7">
        <v>11</v>
      </c>
      <c r="B13" s="7">
        <v>99.087999999999994</v>
      </c>
      <c r="C13" s="7">
        <v>0.44059999999999999</v>
      </c>
      <c r="D13" s="7">
        <v>0.55320000000000003</v>
      </c>
      <c r="E13" s="7">
        <v>-1.9642999999999999E-4</v>
      </c>
      <c r="F13" s="7">
        <v>0.49302000000000001</v>
      </c>
      <c r="G13" s="7">
        <v>0.57794999999999996</v>
      </c>
      <c r="H13" s="7">
        <v>0.60914999999999997</v>
      </c>
      <c r="I13" s="7">
        <v>0.55208000000000002</v>
      </c>
      <c r="J13" s="13">
        <v>1.6206E-6</v>
      </c>
      <c r="K13" s="13">
        <v>-1.7985E-6</v>
      </c>
      <c r="L13" s="13">
        <v>3.4195E-6</v>
      </c>
      <c r="M13" s="13">
        <v>-3.0378E-6</v>
      </c>
      <c r="N13" s="13">
        <v>1.5235999999999999E-5</v>
      </c>
      <c r="O13" s="7">
        <v>100.92</v>
      </c>
      <c r="P13" s="7">
        <v>0.94821</v>
      </c>
      <c r="Q13" s="7">
        <v>0.36851</v>
      </c>
      <c r="R13" s="1">
        <v>11</v>
      </c>
      <c r="S13" s="1">
        <v>103.07</v>
      </c>
      <c r="T13" s="10"/>
      <c r="U13" s="2"/>
      <c r="X13" s="10"/>
      <c r="Y13" s="10"/>
      <c r="Z13" s="2"/>
      <c r="AA13" s="2"/>
      <c r="AB13" s="2"/>
      <c r="AC13" s="2"/>
      <c r="AD13" s="2"/>
    </row>
    <row r="14" spans="1:30" x14ac:dyDescent="0.2">
      <c r="A14" s="7">
        <v>12</v>
      </c>
      <c r="B14" s="7">
        <v>102.34</v>
      </c>
      <c r="C14" s="7">
        <v>0.44109999999999999</v>
      </c>
      <c r="D14" s="7">
        <v>0.55288999999999999</v>
      </c>
      <c r="E14" s="7">
        <v>-2.0624E-4</v>
      </c>
      <c r="F14" s="7">
        <v>0.49918000000000001</v>
      </c>
      <c r="G14" s="7">
        <v>0.57410000000000005</v>
      </c>
      <c r="H14" s="7">
        <v>0.60904000000000003</v>
      </c>
      <c r="I14" s="7">
        <v>0.55215999999999998</v>
      </c>
      <c r="J14" s="13">
        <v>1.6259E-6</v>
      </c>
      <c r="K14" s="13">
        <v>-1.7949E-6</v>
      </c>
      <c r="L14" s="13">
        <v>3.4209000000000001E-6</v>
      </c>
      <c r="M14" s="13">
        <v>-3.1321999999999998E-6</v>
      </c>
      <c r="N14" s="13">
        <v>1.5858E-5</v>
      </c>
      <c r="O14" s="7">
        <v>97.718000000000004</v>
      </c>
      <c r="P14" s="7">
        <v>0.94555999999999996</v>
      </c>
      <c r="Q14" s="7">
        <v>0.36158000000000001</v>
      </c>
      <c r="R14" s="1">
        <v>12</v>
      </c>
      <c r="S14" s="1">
        <v>106.41</v>
      </c>
      <c r="T14" s="10"/>
      <c r="U14" s="2"/>
      <c r="X14" s="10"/>
      <c r="Y14" s="10"/>
      <c r="Z14" s="2"/>
      <c r="AA14" s="2"/>
      <c r="AB14" s="2"/>
      <c r="AC14" s="2"/>
      <c r="AD14" s="2"/>
    </row>
    <row r="15" spans="1:30" x14ac:dyDescent="0.2">
      <c r="A15" s="7">
        <v>13</v>
      </c>
      <c r="B15" s="7">
        <v>104.7</v>
      </c>
      <c r="C15" s="7">
        <v>0.44158999999999998</v>
      </c>
      <c r="D15" s="7">
        <v>0.55259000000000003</v>
      </c>
      <c r="E15" s="7">
        <v>-2.1594999999999999E-4</v>
      </c>
      <c r="F15" s="7">
        <v>0.50512999999999997</v>
      </c>
      <c r="G15" s="7">
        <v>0.57040999999999997</v>
      </c>
      <c r="H15" s="7">
        <v>0.60892000000000002</v>
      </c>
      <c r="I15" s="7">
        <v>0.55223</v>
      </c>
      <c r="J15" s="13">
        <v>1.6310999999999999E-6</v>
      </c>
      <c r="K15" s="13">
        <v>-1.7912999999999999E-6</v>
      </c>
      <c r="L15" s="13">
        <v>3.4222999999999998E-6</v>
      </c>
      <c r="M15" s="13">
        <v>-3.3146E-6</v>
      </c>
      <c r="N15" s="13">
        <v>1.6438000000000001E-5</v>
      </c>
      <c r="O15" s="7">
        <v>95.51</v>
      </c>
      <c r="P15" s="7">
        <v>0.94291000000000003</v>
      </c>
      <c r="Q15" s="7">
        <v>0.3548</v>
      </c>
      <c r="R15" s="1">
        <v>13</v>
      </c>
      <c r="S15" s="1">
        <v>109.24</v>
      </c>
      <c r="T15" s="10"/>
      <c r="U15" s="2"/>
      <c r="X15" s="10"/>
      <c r="Y15" s="10"/>
      <c r="Z15" s="2"/>
      <c r="AA15" s="2"/>
      <c r="AB15" s="2"/>
      <c r="AC15" s="2"/>
      <c r="AD15" s="2"/>
    </row>
    <row r="16" spans="1:30" x14ac:dyDescent="0.2">
      <c r="A16" s="7">
        <v>14</v>
      </c>
      <c r="B16" s="7">
        <v>108.28</v>
      </c>
      <c r="C16" s="7">
        <v>0.44206000000000001</v>
      </c>
      <c r="D16" s="7">
        <v>0.55230999999999997</v>
      </c>
      <c r="E16" s="7">
        <v>-2.2556E-4</v>
      </c>
      <c r="F16" s="7">
        <v>0.51088</v>
      </c>
      <c r="G16" s="7">
        <v>0.56688000000000005</v>
      </c>
      <c r="H16" s="7">
        <v>0.60882000000000003</v>
      </c>
      <c r="I16" s="7">
        <v>0.55230000000000001</v>
      </c>
      <c r="J16" s="13">
        <v>1.6362999999999999E-6</v>
      </c>
      <c r="K16" s="13">
        <v>-1.7880000000000001E-6</v>
      </c>
      <c r="L16" s="13">
        <v>3.4234999999999999E-6</v>
      </c>
      <c r="M16" s="13">
        <v>-3.4041000000000002E-6</v>
      </c>
      <c r="N16" s="13">
        <v>1.7088999999999999E-5</v>
      </c>
      <c r="O16" s="7">
        <v>92.355000000000004</v>
      </c>
      <c r="P16" s="7">
        <v>0.94027000000000005</v>
      </c>
      <c r="Q16" s="7">
        <v>0.34725</v>
      </c>
      <c r="R16" s="1">
        <v>14</v>
      </c>
      <c r="S16" s="1">
        <v>114.4</v>
      </c>
      <c r="T16" s="10"/>
      <c r="U16" s="2"/>
      <c r="X16" s="10"/>
      <c r="Y16" s="10"/>
      <c r="Z16" s="2"/>
      <c r="AA16" s="2"/>
      <c r="AB16" s="2"/>
      <c r="AC16" s="2"/>
      <c r="AD16" s="2"/>
    </row>
    <row r="17" spans="1:30" x14ac:dyDescent="0.2">
      <c r="A17" s="7">
        <v>15</v>
      </c>
      <c r="B17" s="7">
        <v>111.23</v>
      </c>
      <c r="C17" s="7">
        <v>0.44251000000000001</v>
      </c>
      <c r="D17" s="7">
        <v>0.55203999999999998</v>
      </c>
      <c r="E17" s="7">
        <v>-2.3507000000000001E-4</v>
      </c>
      <c r="F17" s="7">
        <v>0.51646000000000003</v>
      </c>
      <c r="G17" s="7">
        <v>0.56349000000000005</v>
      </c>
      <c r="H17" s="7">
        <v>0.60870999999999997</v>
      </c>
      <c r="I17" s="7">
        <v>0.55235999999999996</v>
      </c>
      <c r="J17" s="13">
        <v>1.6409E-6</v>
      </c>
      <c r="K17" s="13">
        <v>-1.7844E-6</v>
      </c>
      <c r="L17" s="13">
        <v>3.4247999999999998E-6</v>
      </c>
      <c r="M17" s="13">
        <v>-3.4898E-6</v>
      </c>
      <c r="N17" s="13">
        <v>1.7563000000000001E-5</v>
      </c>
      <c r="O17" s="7">
        <v>89.906000000000006</v>
      </c>
      <c r="P17" s="7">
        <v>0.93757999999999997</v>
      </c>
      <c r="Q17" s="7">
        <v>0.34116000000000002</v>
      </c>
      <c r="R17" s="1">
        <v>15</v>
      </c>
      <c r="S17" s="1">
        <v>117.58</v>
      </c>
      <c r="T17" s="10"/>
      <c r="U17" s="2"/>
      <c r="X17" s="10"/>
      <c r="Y17" s="10"/>
      <c r="Z17" s="2"/>
      <c r="AA17" s="2"/>
      <c r="AB17" s="2"/>
      <c r="AC17" s="2"/>
      <c r="AD17" s="2"/>
    </row>
    <row r="18" spans="1:30" x14ac:dyDescent="0.2">
      <c r="A18" s="7">
        <v>16</v>
      </c>
      <c r="B18" s="7">
        <v>114.67</v>
      </c>
      <c r="C18" s="7">
        <v>0.44295000000000001</v>
      </c>
      <c r="D18" s="7">
        <v>0.55176999999999998</v>
      </c>
      <c r="E18" s="7">
        <v>-2.4447999999999999E-4</v>
      </c>
      <c r="F18" s="7">
        <v>0.52188000000000001</v>
      </c>
      <c r="G18" s="7">
        <v>0.56022000000000005</v>
      </c>
      <c r="H18" s="7">
        <v>0.60860999999999998</v>
      </c>
      <c r="I18" s="7">
        <v>0.55242999999999998</v>
      </c>
      <c r="J18" s="13">
        <v>1.6457E-6</v>
      </c>
      <c r="K18" s="13">
        <v>-1.7811E-6</v>
      </c>
      <c r="L18" s="13">
        <v>3.4261000000000001E-6</v>
      </c>
      <c r="M18" s="13">
        <v>-3.6138999999999998E-6</v>
      </c>
      <c r="N18" s="13">
        <v>1.8131999999999999E-5</v>
      </c>
      <c r="O18" s="7">
        <v>87.206000000000003</v>
      </c>
      <c r="P18" s="7">
        <v>0.93486000000000002</v>
      </c>
      <c r="Q18" s="7">
        <v>0.33457999999999999</v>
      </c>
      <c r="R18" s="1">
        <v>16</v>
      </c>
      <c r="S18" s="1">
        <v>120.28</v>
      </c>
      <c r="T18" s="10"/>
      <c r="U18" s="2"/>
      <c r="X18" s="10"/>
      <c r="Y18" s="10"/>
      <c r="Z18" s="2"/>
      <c r="AA18" s="2"/>
      <c r="AB18" s="2"/>
      <c r="AC18" s="2"/>
      <c r="AD18" s="2"/>
    </row>
    <row r="19" spans="1:30" x14ac:dyDescent="0.2">
      <c r="A19" s="7">
        <v>17</v>
      </c>
      <c r="B19" s="7">
        <v>115.46</v>
      </c>
      <c r="C19" s="7">
        <v>0.44339000000000001</v>
      </c>
      <c r="D19" s="7">
        <v>0.55152000000000001</v>
      </c>
      <c r="E19" s="7">
        <v>-2.5379999999999999E-4</v>
      </c>
      <c r="F19" s="7">
        <v>0.52715000000000001</v>
      </c>
      <c r="G19" s="7">
        <v>0.55706</v>
      </c>
      <c r="H19" s="7">
        <v>0.60851</v>
      </c>
      <c r="I19" s="7">
        <v>0.55249000000000004</v>
      </c>
      <c r="J19" s="13">
        <v>1.6501000000000001E-6</v>
      </c>
      <c r="K19" s="13">
        <v>-1.7774999999999999E-6</v>
      </c>
      <c r="L19" s="13">
        <v>3.4274E-6</v>
      </c>
      <c r="M19" s="13">
        <v>-3.7208E-6</v>
      </c>
      <c r="N19" s="13">
        <v>1.8708000000000001E-5</v>
      </c>
      <c r="O19" s="7">
        <v>86.611999999999995</v>
      </c>
      <c r="P19" s="7">
        <v>0.93215000000000003</v>
      </c>
      <c r="Q19" s="7">
        <v>0.32879000000000003</v>
      </c>
      <c r="R19" s="1">
        <v>17</v>
      </c>
      <c r="S19" s="1">
        <v>121.5</v>
      </c>
      <c r="T19" s="10"/>
      <c r="U19" s="2"/>
      <c r="X19" s="10"/>
      <c r="Y19" s="10"/>
      <c r="Z19" s="2"/>
      <c r="AA19" s="2"/>
      <c r="AB19" s="2"/>
      <c r="AC19" s="2"/>
      <c r="AD19" s="2"/>
    </row>
    <row r="20" spans="1:30" x14ac:dyDescent="0.2">
      <c r="A20" s="7">
        <v>18</v>
      </c>
      <c r="B20" s="7">
        <v>119.19</v>
      </c>
      <c r="C20" s="7">
        <v>0.44379999999999997</v>
      </c>
      <c r="D20" s="7">
        <v>0.55127000000000004</v>
      </c>
      <c r="E20" s="7">
        <v>-2.6305000000000002E-4</v>
      </c>
      <c r="F20" s="7">
        <v>0.53229000000000004</v>
      </c>
      <c r="G20" s="7">
        <v>0.55401999999999996</v>
      </c>
      <c r="H20" s="7">
        <v>0.60841000000000001</v>
      </c>
      <c r="I20" s="7">
        <v>0.55254999999999999</v>
      </c>
      <c r="J20" s="13">
        <v>1.6549E-6</v>
      </c>
      <c r="K20" s="13">
        <v>-1.7745999999999999E-6</v>
      </c>
      <c r="L20" s="13">
        <v>3.4284000000000001E-6</v>
      </c>
      <c r="M20" s="13">
        <v>-3.8867000000000004E-6</v>
      </c>
      <c r="N20" s="13">
        <v>1.9113000000000001E-5</v>
      </c>
      <c r="O20" s="7">
        <v>83.899000000000001</v>
      </c>
      <c r="P20" s="7">
        <v>0.92952000000000001</v>
      </c>
      <c r="Q20" s="7">
        <v>0.32167000000000001</v>
      </c>
      <c r="R20" s="1">
        <v>18</v>
      </c>
      <c r="S20" s="1">
        <v>126.07</v>
      </c>
      <c r="T20" s="10"/>
      <c r="U20" s="2"/>
      <c r="X20" s="10"/>
      <c r="Y20" s="10"/>
      <c r="Z20" s="2"/>
      <c r="AA20" s="2"/>
      <c r="AB20" s="2"/>
      <c r="AC20" s="2"/>
      <c r="AD20" s="2"/>
    </row>
    <row r="21" spans="1:30" x14ac:dyDescent="0.2">
      <c r="A21" s="7">
        <v>19</v>
      </c>
      <c r="B21" s="7">
        <v>120.45</v>
      </c>
      <c r="C21" s="7">
        <v>0.44420999999999999</v>
      </c>
      <c r="D21" s="7">
        <v>0.55103999999999997</v>
      </c>
      <c r="E21" s="7">
        <v>-2.722E-4</v>
      </c>
      <c r="F21" s="7">
        <v>0.53729000000000005</v>
      </c>
      <c r="G21" s="7">
        <v>0.55106999999999995</v>
      </c>
      <c r="H21" s="7">
        <v>0.60831999999999997</v>
      </c>
      <c r="I21" s="7">
        <v>0.55261000000000005</v>
      </c>
      <c r="J21" s="13">
        <v>1.6588999999999999E-6</v>
      </c>
      <c r="K21" s="13">
        <v>-1.7710000000000001E-6</v>
      </c>
      <c r="L21" s="13">
        <v>3.4298000000000002E-6</v>
      </c>
      <c r="M21" s="13">
        <v>-3.9566000000000004E-6</v>
      </c>
      <c r="N21" s="13">
        <v>1.9638000000000001E-5</v>
      </c>
      <c r="O21" s="7">
        <v>83.025000000000006</v>
      </c>
      <c r="P21" s="7">
        <v>0.92671999999999999</v>
      </c>
      <c r="Q21" s="7">
        <v>0.31679000000000002</v>
      </c>
      <c r="R21" s="1">
        <v>19</v>
      </c>
      <c r="S21" s="1">
        <v>129.08000000000001</v>
      </c>
      <c r="T21" s="10"/>
      <c r="U21" s="2"/>
      <c r="X21" s="10"/>
      <c r="Y21" s="10"/>
      <c r="Z21" s="2"/>
      <c r="AA21" s="2"/>
      <c r="AB21" s="2"/>
      <c r="AC21" s="2"/>
      <c r="AD21" s="2"/>
    </row>
    <row r="22" spans="1:30" x14ac:dyDescent="0.2">
      <c r="A22" s="7">
        <v>20</v>
      </c>
      <c r="B22" s="7">
        <v>124.44</v>
      </c>
      <c r="C22" s="7">
        <v>0.4446</v>
      </c>
      <c r="D22" s="7">
        <v>0.55081000000000002</v>
      </c>
      <c r="E22" s="7">
        <v>-2.8125999999999997E-4</v>
      </c>
      <c r="F22" s="7">
        <v>0.54217000000000004</v>
      </c>
      <c r="G22" s="7">
        <v>0.54820999999999998</v>
      </c>
      <c r="H22" s="7">
        <v>0.60823000000000005</v>
      </c>
      <c r="I22" s="7">
        <v>0.55266000000000004</v>
      </c>
      <c r="J22" s="13">
        <v>1.6632E-6</v>
      </c>
      <c r="K22" s="13">
        <v>-1.7677E-6</v>
      </c>
      <c r="L22" s="13">
        <v>3.4309000000000001E-6</v>
      </c>
      <c r="M22" s="13">
        <v>-4.0045999999999997E-6</v>
      </c>
      <c r="N22" s="13">
        <v>2.0115E-5</v>
      </c>
      <c r="O22" s="7">
        <v>80.358999999999995</v>
      </c>
      <c r="P22" s="7">
        <v>0.92403000000000002</v>
      </c>
      <c r="Q22" s="7">
        <v>0.31089</v>
      </c>
      <c r="R22" s="1">
        <v>20</v>
      </c>
      <c r="S22" s="1">
        <v>131.80000000000001</v>
      </c>
      <c r="T22" s="10"/>
      <c r="U22" s="2"/>
      <c r="X22" s="10"/>
      <c r="Y22" s="10"/>
      <c r="Z22" s="2"/>
      <c r="AA22" s="2"/>
      <c r="AB22" s="2"/>
      <c r="AC22" s="2"/>
      <c r="AD22" s="2"/>
    </row>
    <row r="23" spans="1:30" x14ac:dyDescent="0.2">
      <c r="A23" s="7">
        <v>21</v>
      </c>
      <c r="B23" s="7">
        <v>126.6</v>
      </c>
      <c r="C23" s="7">
        <v>0.44499</v>
      </c>
      <c r="D23" s="7">
        <v>0.55057999999999996</v>
      </c>
      <c r="E23" s="7">
        <v>-2.9024999999999998E-4</v>
      </c>
      <c r="F23" s="7">
        <v>0.54693999999999998</v>
      </c>
      <c r="G23" s="7">
        <v>0.54544000000000004</v>
      </c>
      <c r="H23" s="7">
        <v>0.60812999999999995</v>
      </c>
      <c r="I23" s="7">
        <v>0.55271000000000003</v>
      </c>
      <c r="J23" s="13">
        <v>1.6677999999999999E-6</v>
      </c>
      <c r="K23" s="13">
        <v>-1.765E-6</v>
      </c>
      <c r="L23" s="13">
        <v>3.4317999999999999E-6</v>
      </c>
      <c r="M23" s="13">
        <v>-4.0573000000000001E-6</v>
      </c>
      <c r="N23" s="13">
        <v>2.0571E-5</v>
      </c>
      <c r="O23" s="7">
        <v>78.986999999999995</v>
      </c>
      <c r="P23" s="7">
        <v>0.92149000000000003</v>
      </c>
      <c r="Q23" s="7">
        <v>0.30423</v>
      </c>
      <c r="R23" s="1">
        <v>21</v>
      </c>
      <c r="S23" s="1">
        <v>134.80000000000001</v>
      </c>
      <c r="T23" s="10"/>
      <c r="U23" s="2"/>
      <c r="X23" s="10"/>
      <c r="Y23" s="10"/>
      <c r="Z23" s="2"/>
      <c r="AA23" s="2"/>
      <c r="AB23" s="2"/>
      <c r="AC23" s="2"/>
      <c r="AD23" s="2"/>
    </row>
    <row r="24" spans="1:30" x14ac:dyDescent="0.2">
      <c r="A24" s="7">
        <v>22</v>
      </c>
      <c r="B24" s="7">
        <v>127.1</v>
      </c>
      <c r="C24" s="7">
        <v>0.44536999999999999</v>
      </c>
      <c r="D24" s="7">
        <v>0.55037000000000003</v>
      </c>
      <c r="E24" s="7">
        <v>-2.9914999999999998E-4</v>
      </c>
      <c r="F24" s="7">
        <v>0.55159999999999998</v>
      </c>
      <c r="G24" s="7">
        <v>0.54274999999999995</v>
      </c>
      <c r="H24" s="7">
        <v>0.60804000000000002</v>
      </c>
      <c r="I24" s="7">
        <v>0.55276999999999998</v>
      </c>
      <c r="J24" s="13">
        <v>1.6713E-6</v>
      </c>
      <c r="K24" s="13">
        <v>-1.7612E-6</v>
      </c>
      <c r="L24" s="13">
        <v>3.4332E-6</v>
      </c>
      <c r="M24" s="13">
        <v>-4.2464999999999999E-6</v>
      </c>
      <c r="N24" s="13">
        <v>2.1056999999999998E-5</v>
      </c>
      <c r="O24" s="7">
        <v>78.676000000000002</v>
      </c>
      <c r="P24" s="7">
        <v>0.91866000000000003</v>
      </c>
      <c r="Q24" s="7">
        <v>0.29930000000000001</v>
      </c>
      <c r="R24" s="1">
        <v>22</v>
      </c>
      <c r="S24" s="1">
        <v>134.93</v>
      </c>
      <c r="T24" s="10"/>
      <c r="U24" s="2"/>
      <c r="X24" s="10"/>
      <c r="Y24" s="10"/>
      <c r="Z24" s="2"/>
      <c r="AA24" s="2"/>
      <c r="AB24" s="2"/>
      <c r="AC24" s="2"/>
      <c r="AD24" s="2"/>
    </row>
    <row r="25" spans="1:30" x14ac:dyDescent="0.2">
      <c r="A25" s="7">
        <v>23</v>
      </c>
      <c r="B25" s="7">
        <v>130.72</v>
      </c>
      <c r="C25" s="7">
        <v>0.44574000000000003</v>
      </c>
      <c r="D25" s="7">
        <v>0.55015000000000003</v>
      </c>
      <c r="E25" s="7">
        <v>-3.0797000000000002E-4</v>
      </c>
      <c r="F25" s="7">
        <v>0.55615999999999999</v>
      </c>
      <c r="G25" s="7">
        <v>0.54013</v>
      </c>
      <c r="H25" s="7">
        <v>0.60795999999999994</v>
      </c>
      <c r="I25" s="7">
        <v>0.55281999999999998</v>
      </c>
      <c r="J25" s="13">
        <v>1.6756999999999999E-6</v>
      </c>
      <c r="K25" s="13">
        <v>-1.7585E-6</v>
      </c>
      <c r="L25" s="13">
        <v>3.4340999999999999E-6</v>
      </c>
      <c r="M25" s="13">
        <v>-4.3185000000000002E-6</v>
      </c>
      <c r="N25" s="13">
        <v>2.1573000000000002E-5</v>
      </c>
      <c r="O25" s="7">
        <v>76.498000000000005</v>
      </c>
      <c r="P25" s="7">
        <v>0.91603999999999997</v>
      </c>
      <c r="Q25" s="7">
        <v>0.29392000000000001</v>
      </c>
      <c r="R25" s="1">
        <v>23</v>
      </c>
      <c r="S25" s="1">
        <v>139.93</v>
      </c>
      <c r="T25" s="10"/>
      <c r="U25" s="2"/>
      <c r="X25" s="10"/>
      <c r="Y25" s="10"/>
      <c r="Z25" s="2"/>
      <c r="AA25" s="2"/>
      <c r="AB25" s="2"/>
      <c r="AC25" s="2"/>
      <c r="AD25" s="2"/>
    </row>
    <row r="26" spans="1:30" x14ac:dyDescent="0.2">
      <c r="A26" s="7">
        <v>24</v>
      </c>
      <c r="B26" s="7">
        <v>131.30000000000001</v>
      </c>
      <c r="C26" s="7">
        <v>0.4461</v>
      </c>
      <c r="D26" s="7">
        <v>0.54993999999999998</v>
      </c>
      <c r="E26" s="7">
        <v>-3.1672999999999998E-4</v>
      </c>
      <c r="F26" s="7">
        <v>0.56062999999999996</v>
      </c>
      <c r="G26" s="7">
        <v>0.53759000000000001</v>
      </c>
      <c r="H26" s="7">
        <v>0.60787000000000002</v>
      </c>
      <c r="I26" s="7">
        <v>0.55286999999999997</v>
      </c>
      <c r="J26" s="13">
        <v>1.6802E-6</v>
      </c>
      <c r="K26" s="13">
        <v>-1.7559E-6</v>
      </c>
      <c r="L26" s="13">
        <v>3.4348000000000001E-6</v>
      </c>
      <c r="M26" s="13">
        <v>-4.4387000000000004E-6</v>
      </c>
      <c r="N26" s="13">
        <v>2.1994E-5</v>
      </c>
      <c r="O26" s="7">
        <v>76.162999999999997</v>
      </c>
      <c r="P26" s="7">
        <v>0.91364999999999996</v>
      </c>
      <c r="Q26" s="7">
        <v>0.28732999999999997</v>
      </c>
      <c r="R26" s="1">
        <v>24</v>
      </c>
      <c r="S26" s="1">
        <v>142.34</v>
      </c>
      <c r="T26" s="10"/>
      <c r="U26" s="2"/>
      <c r="X26" s="10"/>
      <c r="Y26" s="10"/>
      <c r="Z26" s="2"/>
      <c r="AA26" s="2"/>
      <c r="AB26" s="2"/>
      <c r="AC26" s="2"/>
      <c r="AD26" s="2"/>
    </row>
    <row r="27" spans="1:30" x14ac:dyDescent="0.2">
      <c r="A27" s="7">
        <v>25</v>
      </c>
      <c r="B27" s="7">
        <v>133.83000000000001</v>
      </c>
      <c r="C27" s="7">
        <v>0.44646000000000002</v>
      </c>
      <c r="D27" s="7">
        <v>0.54974000000000001</v>
      </c>
      <c r="E27" s="7">
        <v>-3.2539E-4</v>
      </c>
      <c r="F27" s="7">
        <v>0.56501000000000001</v>
      </c>
      <c r="G27" s="7">
        <v>0.53510999999999997</v>
      </c>
      <c r="H27" s="7">
        <v>0.60779000000000005</v>
      </c>
      <c r="I27" s="7">
        <v>0.55291000000000001</v>
      </c>
      <c r="J27" s="13">
        <v>1.6838000000000001E-6</v>
      </c>
      <c r="K27" s="13">
        <v>-1.7526E-6</v>
      </c>
      <c r="L27" s="13">
        <v>3.4359999999999998E-6</v>
      </c>
      <c r="M27" s="13">
        <v>-4.5228000000000001E-6</v>
      </c>
      <c r="N27" s="13">
        <v>2.2402999999999999E-5</v>
      </c>
      <c r="O27" s="7">
        <v>74.724000000000004</v>
      </c>
      <c r="P27" s="7">
        <v>0.91080000000000005</v>
      </c>
      <c r="Q27" s="7">
        <v>0.28353</v>
      </c>
      <c r="R27" s="1">
        <v>25</v>
      </c>
      <c r="S27" s="1">
        <v>142.68</v>
      </c>
      <c r="T27" s="10"/>
      <c r="U27" s="2"/>
      <c r="X27" s="10"/>
      <c r="Y27" s="10"/>
      <c r="Z27" s="2"/>
      <c r="AA27" s="2"/>
      <c r="AB27" s="2"/>
      <c r="AC27" s="2"/>
      <c r="AD27" s="2"/>
    </row>
    <row r="28" spans="1:30" x14ac:dyDescent="0.2">
      <c r="A28" s="7">
        <v>26</v>
      </c>
      <c r="B28" s="7">
        <v>136.97</v>
      </c>
      <c r="C28" s="7">
        <v>0.44680999999999998</v>
      </c>
      <c r="D28" s="7">
        <v>0.54954999999999998</v>
      </c>
      <c r="E28" s="7">
        <v>-3.3398999999999999E-4</v>
      </c>
      <c r="F28" s="7">
        <v>0.56930000000000003</v>
      </c>
      <c r="G28" s="7">
        <v>0.53269</v>
      </c>
      <c r="H28" s="7">
        <v>0.60770000000000002</v>
      </c>
      <c r="I28" s="7">
        <v>0.55296000000000001</v>
      </c>
      <c r="J28" s="13">
        <v>1.6877E-6</v>
      </c>
      <c r="K28" s="13">
        <v>-1.7497E-6</v>
      </c>
      <c r="L28" s="13">
        <v>3.4369999999999999E-6</v>
      </c>
      <c r="M28" s="13">
        <v>-4.5450999999999999E-6</v>
      </c>
      <c r="N28" s="13">
        <v>2.2841999999999999E-5</v>
      </c>
      <c r="O28" s="7">
        <v>73.007000000000005</v>
      </c>
      <c r="P28" s="7">
        <v>0.90830999999999995</v>
      </c>
      <c r="Q28" s="7">
        <v>0.27834999999999999</v>
      </c>
      <c r="R28" s="1">
        <v>26</v>
      </c>
      <c r="S28" s="1">
        <v>147.24</v>
      </c>
      <c r="T28" s="10"/>
      <c r="U28" s="2"/>
      <c r="X28" s="10"/>
      <c r="Y28" s="10"/>
      <c r="Z28" s="2"/>
      <c r="AA28" s="2"/>
      <c r="AB28" s="2"/>
      <c r="AC28" s="2"/>
      <c r="AD28" s="2"/>
    </row>
    <row r="29" spans="1:30" x14ac:dyDescent="0.2">
      <c r="A29" s="7">
        <v>27</v>
      </c>
      <c r="B29" s="7">
        <v>137.04</v>
      </c>
      <c r="C29" s="7">
        <v>0.44714999999999999</v>
      </c>
      <c r="D29" s="7">
        <v>0.54935</v>
      </c>
      <c r="E29" s="7">
        <v>-3.4252000000000002E-4</v>
      </c>
      <c r="F29" s="7">
        <v>0.57350999999999996</v>
      </c>
      <c r="G29" s="7">
        <v>0.53032999999999997</v>
      </c>
      <c r="H29" s="7">
        <v>0.60762000000000005</v>
      </c>
      <c r="I29" s="7">
        <v>0.55301</v>
      </c>
      <c r="J29" s="13">
        <v>1.6916E-6</v>
      </c>
      <c r="K29" s="13">
        <v>-1.7467999999999999E-6</v>
      </c>
      <c r="L29" s="13">
        <v>3.4379000000000002E-6</v>
      </c>
      <c r="M29" s="13">
        <v>-4.6612999999999997E-6</v>
      </c>
      <c r="N29" s="13">
        <v>2.3229000000000001E-5</v>
      </c>
      <c r="O29" s="7">
        <v>72.971000000000004</v>
      </c>
      <c r="P29" s="7">
        <v>0.90581</v>
      </c>
      <c r="Q29" s="7">
        <v>0.27311999999999997</v>
      </c>
      <c r="R29" s="1">
        <v>27</v>
      </c>
      <c r="S29" s="1">
        <v>147.77000000000001</v>
      </c>
      <c r="T29" s="10"/>
      <c r="U29" s="2"/>
      <c r="X29" s="10"/>
      <c r="Y29" s="10"/>
      <c r="Z29" s="2"/>
      <c r="AA29" s="2"/>
      <c r="AB29" s="2"/>
      <c r="AC29" s="2"/>
      <c r="AD29" s="2"/>
    </row>
    <row r="30" spans="1:30" x14ac:dyDescent="0.2">
      <c r="A30" s="7">
        <v>28</v>
      </c>
      <c r="B30" s="7">
        <v>140.77000000000001</v>
      </c>
      <c r="C30" s="7">
        <v>0.44747999999999999</v>
      </c>
      <c r="D30" s="7">
        <v>0.54917000000000005</v>
      </c>
      <c r="E30" s="7">
        <v>-3.5096999999999998E-4</v>
      </c>
      <c r="F30" s="7">
        <v>0.57765</v>
      </c>
      <c r="G30" s="7">
        <v>0.52803</v>
      </c>
      <c r="H30" s="7">
        <v>0.60753999999999997</v>
      </c>
      <c r="I30" s="7">
        <v>0.55305000000000004</v>
      </c>
      <c r="J30" s="13">
        <v>1.6953999999999999E-6</v>
      </c>
      <c r="K30" s="13">
        <v>-1.7438999999999999E-6</v>
      </c>
      <c r="L30" s="13">
        <v>3.4388999999999998E-6</v>
      </c>
      <c r="M30" s="13">
        <v>-4.7213E-6</v>
      </c>
      <c r="N30" s="13">
        <v>2.3615999999999999E-5</v>
      </c>
      <c r="O30" s="7">
        <v>71.037000000000006</v>
      </c>
      <c r="P30" s="7">
        <v>0.90337000000000001</v>
      </c>
      <c r="Q30" s="7">
        <v>0.26852999999999999</v>
      </c>
      <c r="R30" s="1">
        <v>28</v>
      </c>
      <c r="S30" s="1">
        <v>151.9</v>
      </c>
      <c r="T30" s="10"/>
      <c r="U30" s="2"/>
      <c r="X30" s="10"/>
      <c r="Y30" s="10"/>
      <c r="Z30" s="2"/>
      <c r="AA30" s="2"/>
      <c r="AB30" s="2"/>
      <c r="AC30" s="2"/>
      <c r="AD30" s="2"/>
    </row>
    <row r="31" spans="1:30" x14ac:dyDescent="0.2">
      <c r="A31" s="7">
        <v>29</v>
      </c>
      <c r="B31" s="7">
        <v>142.46</v>
      </c>
      <c r="C31" s="7">
        <v>0.44780999999999999</v>
      </c>
      <c r="D31" s="7">
        <v>0.54898000000000002</v>
      </c>
      <c r="E31" s="7">
        <v>-3.5935999999999997E-4</v>
      </c>
      <c r="F31" s="7">
        <v>0.58170999999999995</v>
      </c>
      <c r="G31" s="7">
        <v>0.52578000000000003</v>
      </c>
      <c r="H31" s="7">
        <v>0.60746</v>
      </c>
      <c r="I31" s="7">
        <v>0.55308999999999997</v>
      </c>
      <c r="J31" s="13">
        <v>1.6992E-6</v>
      </c>
      <c r="K31" s="13">
        <v>-1.7411999999999999E-6</v>
      </c>
      <c r="L31" s="13">
        <v>3.4396999999999999E-6</v>
      </c>
      <c r="M31" s="13">
        <v>-4.9057999999999997E-6</v>
      </c>
      <c r="N31" s="13">
        <v>2.4023999999999999E-5</v>
      </c>
      <c r="O31" s="7">
        <v>70.195999999999998</v>
      </c>
      <c r="P31" s="7">
        <v>0.90102000000000004</v>
      </c>
      <c r="Q31" s="7">
        <v>0.26349</v>
      </c>
      <c r="R31" s="1">
        <v>29</v>
      </c>
      <c r="S31" s="1">
        <v>154.11000000000001</v>
      </c>
      <c r="T31" s="10"/>
      <c r="U31" s="2"/>
      <c r="X31" s="10"/>
      <c r="Y31" s="10"/>
      <c r="Z31" s="2"/>
      <c r="AA31" s="2"/>
      <c r="AB31" s="2"/>
      <c r="AC31" s="2"/>
      <c r="AD31" s="2"/>
    </row>
    <row r="32" spans="1:30" x14ac:dyDescent="0.2">
      <c r="A32" s="7">
        <v>30</v>
      </c>
      <c r="B32" s="7">
        <v>144.59</v>
      </c>
      <c r="C32" s="7">
        <v>0.44813999999999998</v>
      </c>
      <c r="D32" s="7">
        <v>0.54879999999999995</v>
      </c>
      <c r="E32" s="7">
        <v>-3.6767000000000001E-4</v>
      </c>
      <c r="F32" s="7">
        <v>0.5857</v>
      </c>
      <c r="G32" s="7">
        <v>0.52358000000000005</v>
      </c>
      <c r="H32" s="7">
        <v>0.60738000000000003</v>
      </c>
      <c r="I32" s="7">
        <v>0.55313000000000001</v>
      </c>
      <c r="J32" s="13">
        <v>1.703E-6</v>
      </c>
      <c r="K32" s="13">
        <v>-1.7383999999999999E-6</v>
      </c>
      <c r="L32" s="13">
        <v>3.4406000000000001E-6</v>
      </c>
      <c r="M32" s="13">
        <v>-4.9604E-6</v>
      </c>
      <c r="N32" s="13">
        <v>2.438E-5</v>
      </c>
      <c r="O32" s="7">
        <v>69.159000000000006</v>
      </c>
      <c r="P32" s="7">
        <v>0.89870000000000005</v>
      </c>
      <c r="Q32" s="7">
        <v>0.25886999999999999</v>
      </c>
      <c r="R32" s="1">
        <v>30</v>
      </c>
      <c r="S32" s="1">
        <v>156.31</v>
      </c>
      <c r="T32" s="10"/>
      <c r="U32" s="2"/>
      <c r="X32" s="10"/>
      <c r="Y32" s="10"/>
      <c r="Z32" s="2"/>
      <c r="AA32" s="2"/>
      <c r="AB32" s="2"/>
      <c r="AC32" s="2"/>
      <c r="AD32" s="2"/>
    </row>
    <row r="33" spans="1:30" x14ac:dyDescent="0.2">
      <c r="A33" s="7">
        <v>31</v>
      </c>
      <c r="B33" s="7">
        <v>143.91999999999999</v>
      </c>
      <c r="C33" s="7">
        <v>0.44846000000000003</v>
      </c>
      <c r="D33" s="7">
        <v>0.54862</v>
      </c>
      <c r="E33" s="7">
        <v>-3.7592000000000002E-4</v>
      </c>
      <c r="F33" s="7">
        <v>0.58962999999999999</v>
      </c>
      <c r="G33" s="7">
        <v>0.52142999999999995</v>
      </c>
      <c r="H33" s="7">
        <v>0.60731000000000002</v>
      </c>
      <c r="I33" s="7">
        <v>0.55318000000000001</v>
      </c>
      <c r="J33" s="13">
        <v>1.7066000000000001E-6</v>
      </c>
      <c r="K33" s="13">
        <v>-1.7356E-6</v>
      </c>
      <c r="L33" s="13">
        <v>3.4415E-6</v>
      </c>
      <c r="M33" s="13">
        <v>-4.9663000000000002E-6</v>
      </c>
      <c r="N33" s="13">
        <v>2.4729E-5</v>
      </c>
      <c r="O33" s="7">
        <v>69.480999999999995</v>
      </c>
      <c r="P33" s="7">
        <v>0.89639000000000002</v>
      </c>
      <c r="Q33" s="7">
        <v>0.2545</v>
      </c>
      <c r="R33" s="1">
        <v>31</v>
      </c>
      <c r="S33" s="1">
        <v>158.22999999999999</v>
      </c>
      <c r="T33" s="10"/>
      <c r="U33" s="2"/>
      <c r="X33" s="10"/>
      <c r="Y33" s="10"/>
      <c r="Z33" s="2"/>
      <c r="AA33" s="2"/>
      <c r="AB33" s="2"/>
      <c r="AC33" s="2"/>
      <c r="AD33" s="2"/>
    </row>
    <row r="34" spans="1:30" x14ac:dyDescent="0.2">
      <c r="A34" s="7">
        <v>32</v>
      </c>
      <c r="B34" s="7">
        <v>145.49</v>
      </c>
      <c r="C34" s="7">
        <v>0.44877</v>
      </c>
      <c r="D34" s="7">
        <v>0.54844999999999999</v>
      </c>
      <c r="E34" s="7">
        <v>-3.8409000000000002E-4</v>
      </c>
      <c r="F34" s="7">
        <v>0.59348999999999996</v>
      </c>
      <c r="G34" s="7">
        <v>0.51932999999999996</v>
      </c>
      <c r="H34" s="7">
        <v>0.60723000000000005</v>
      </c>
      <c r="I34" s="7">
        <v>0.55322000000000005</v>
      </c>
      <c r="J34" s="13">
        <v>1.7101999999999999E-6</v>
      </c>
      <c r="K34" s="13">
        <v>-1.7328E-6</v>
      </c>
      <c r="L34" s="13">
        <v>3.4423999999999999E-6</v>
      </c>
      <c r="M34" s="13">
        <v>-5.0703000000000004E-6</v>
      </c>
      <c r="N34" s="13">
        <v>2.5097E-5</v>
      </c>
      <c r="O34" s="7">
        <v>68.734999999999999</v>
      </c>
      <c r="P34" s="7">
        <v>0.89417999999999997</v>
      </c>
      <c r="Q34" s="7">
        <v>0.25014999999999998</v>
      </c>
      <c r="R34" s="1">
        <v>32</v>
      </c>
      <c r="S34" s="1">
        <v>159.68</v>
      </c>
      <c r="T34" s="10"/>
      <c r="U34" s="2"/>
      <c r="X34" s="10"/>
      <c r="Y34" s="10"/>
      <c r="Z34" s="2"/>
      <c r="AA34" s="2"/>
      <c r="AB34" s="2"/>
      <c r="AC34" s="2"/>
      <c r="AD34" s="2"/>
    </row>
    <row r="35" spans="1:30" x14ac:dyDescent="0.2">
      <c r="A35" s="7">
        <v>33</v>
      </c>
      <c r="B35" s="7">
        <v>146.99</v>
      </c>
      <c r="C35" s="7">
        <v>0.44907999999999998</v>
      </c>
      <c r="D35" s="7">
        <v>0.54827999999999999</v>
      </c>
      <c r="E35" s="7">
        <v>-3.9220999999999999E-4</v>
      </c>
      <c r="F35" s="7">
        <v>0.59728999999999999</v>
      </c>
      <c r="G35" s="7">
        <v>0.51727000000000001</v>
      </c>
      <c r="H35" s="7">
        <v>0.60714999999999997</v>
      </c>
      <c r="I35" s="7">
        <v>0.55325000000000002</v>
      </c>
      <c r="J35" s="13">
        <v>1.7138E-6</v>
      </c>
      <c r="K35" s="13">
        <v>-1.7301E-6</v>
      </c>
      <c r="L35" s="13">
        <v>3.4431999999999999E-6</v>
      </c>
      <c r="M35" s="13">
        <v>-5.0342E-6</v>
      </c>
      <c r="N35" s="13">
        <v>2.548E-5</v>
      </c>
      <c r="O35" s="7">
        <v>68.031999999999996</v>
      </c>
      <c r="P35" s="7">
        <v>0.89205000000000001</v>
      </c>
      <c r="Q35" s="7">
        <v>0.24601000000000001</v>
      </c>
      <c r="R35" s="1">
        <v>33</v>
      </c>
      <c r="S35" s="1">
        <v>162.77000000000001</v>
      </c>
      <c r="T35" s="10"/>
      <c r="U35" s="2"/>
      <c r="X35" s="10"/>
      <c r="Y35" s="10"/>
      <c r="Z35" s="2"/>
      <c r="AA35" s="2"/>
      <c r="AB35" s="2"/>
      <c r="AC35" s="2"/>
      <c r="AD35" s="2"/>
    </row>
    <row r="36" spans="1:30" x14ac:dyDescent="0.2">
      <c r="A36" s="7">
        <v>34</v>
      </c>
      <c r="B36" s="7">
        <v>150.51</v>
      </c>
      <c r="C36" s="7">
        <v>0.44939000000000001</v>
      </c>
      <c r="D36" s="7">
        <v>0.54810999999999999</v>
      </c>
      <c r="E36" s="7">
        <v>-4.0025E-4</v>
      </c>
      <c r="F36" s="7">
        <v>0.60102999999999995</v>
      </c>
      <c r="G36" s="7">
        <v>0.51524999999999999</v>
      </c>
      <c r="H36" s="7">
        <v>0.60707999999999995</v>
      </c>
      <c r="I36" s="7">
        <v>0.55328999999999995</v>
      </c>
      <c r="J36" s="13">
        <v>1.7177000000000001E-6</v>
      </c>
      <c r="K36" s="13">
        <v>-1.7277E-6</v>
      </c>
      <c r="L36" s="13">
        <v>3.4439000000000002E-6</v>
      </c>
      <c r="M36" s="13">
        <v>-5.2282000000000002E-6</v>
      </c>
      <c r="N36" s="13">
        <v>2.5905E-5</v>
      </c>
      <c r="O36" s="7">
        <v>66.438999999999993</v>
      </c>
      <c r="P36" s="7">
        <v>0.89029999999999998</v>
      </c>
      <c r="Q36" s="7">
        <v>0.24088000000000001</v>
      </c>
      <c r="R36" s="1">
        <v>34</v>
      </c>
      <c r="S36" s="1">
        <v>162.22999999999999</v>
      </c>
      <c r="T36" s="10"/>
      <c r="U36" s="2"/>
      <c r="X36" s="10"/>
      <c r="Y36" s="10"/>
      <c r="Z36" s="2"/>
      <c r="AA36" s="2"/>
      <c r="AB36" s="2"/>
      <c r="AC36" s="2"/>
      <c r="AD36" s="2"/>
    </row>
    <row r="37" spans="1:30" x14ac:dyDescent="0.2">
      <c r="A37" s="7">
        <v>35</v>
      </c>
      <c r="B37" s="7">
        <v>149.69</v>
      </c>
      <c r="C37" s="7">
        <v>0.44968999999999998</v>
      </c>
      <c r="D37" s="7">
        <v>0.54795000000000005</v>
      </c>
      <c r="E37" s="7">
        <v>-4.0823999999999998E-4</v>
      </c>
      <c r="F37" s="7">
        <v>0.60470999999999997</v>
      </c>
      <c r="G37" s="7">
        <v>0.51327</v>
      </c>
      <c r="H37" s="7">
        <v>0.60701000000000005</v>
      </c>
      <c r="I37" s="7">
        <v>0.55332999999999999</v>
      </c>
      <c r="J37" s="13">
        <v>1.7208999999999999E-6</v>
      </c>
      <c r="K37" s="13">
        <v>-1.7248E-6</v>
      </c>
      <c r="L37" s="13">
        <v>3.4448999999999998E-6</v>
      </c>
      <c r="M37" s="13">
        <v>-5.1756E-6</v>
      </c>
      <c r="N37" s="13">
        <v>2.6118E-5</v>
      </c>
      <c r="O37" s="7">
        <v>66.805999999999997</v>
      </c>
      <c r="P37" s="7">
        <v>0.88790000000000002</v>
      </c>
      <c r="Q37" s="7">
        <v>0.23810999999999999</v>
      </c>
      <c r="R37" s="1">
        <v>35</v>
      </c>
      <c r="S37" s="1">
        <v>164.29</v>
      </c>
      <c r="T37" s="10"/>
      <c r="U37" s="2"/>
      <c r="X37" s="10"/>
      <c r="Y37" s="10"/>
      <c r="Z37" s="2"/>
      <c r="AA37" s="2"/>
      <c r="AB37" s="2"/>
      <c r="AC37" s="2"/>
      <c r="AD37" s="2"/>
    </row>
    <row r="38" spans="1:30" x14ac:dyDescent="0.2">
      <c r="A38" s="7">
        <v>36</v>
      </c>
      <c r="B38" s="7">
        <v>151</v>
      </c>
      <c r="C38" s="7">
        <v>0.44997999999999999</v>
      </c>
      <c r="D38" s="7">
        <v>0.54778000000000004</v>
      </c>
      <c r="E38" s="7">
        <v>-4.1616E-4</v>
      </c>
      <c r="F38" s="7">
        <v>0.60833999999999999</v>
      </c>
      <c r="G38" s="7">
        <v>0.51132999999999995</v>
      </c>
      <c r="H38" s="7">
        <v>0.60692999999999997</v>
      </c>
      <c r="I38" s="7">
        <v>0.55337000000000003</v>
      </c>
      <c r="J38" s="13">
        <v>1.7247E-6</v>
      </c>
      <c r="K38" s="13">
        <v>-1.7223E-6</v>
      </c>
      <c r="L38" s="13">
        <v>3.4454999999999999E-6</v>
      </c>
      <c r="M38" s="13">
        <v>-5.2812999999999997E-6</v>
      </c>
      <c r="N38" s="13">
        <v>2.6539000000000001E-5</v>
      </c>
      <c r="O38" s="7">
        <v>66.224999999999994</v>
      </c>
      <c r="P38" s="7">
        <v>0.88641000000000003</v>
      </c>
      <c r="Q38" s="7">
        <v>0.23316000000000001</v>
      </c>
      <c r="R38" s="1">
        <v>36</v>
      </c>
      <c r="S38" s="1">
        <v>168.89</v>
      </c>
      <c r="T38" s="10"/>
      <c r="U38" s="2"/>
      <c r="X38" s="10"/>
      <c r="Y38" s="10"/>
      <c r="Z38" s="2"/>
      <c r="AA38" s="2"/>
      <c r="AB38" s="2"/>
      <c r="AC38" s="2"/>
      <c r="AD38" s="2"/>
    </row>
    <row r="39" spans="1:30" x14ac:dyDescent="0.2">
      <c r="A39" s="7">
        <v>37</v>
      </c>
      <c r="B39" s="7">
        <v>153.13</v>
      </c>
      <c r="C39" s="7">
        <v>0.45028000000000001</v>
      </c>
      <c r="D39" s="7">
        <v>0.54762999999999995</v>
      </c>
      <c r="E39" s="7">
        <v>-4.2401E-4</v>
      </c>
      <c r="F39" s="7">
        <v>0.61192000000000002</v>
      </c>
      <c r="G39" s="7">
        <v>0.50941999999999998</v>
      </c>
      <c r="H39" s="7">
        <v>0.60685999999999996</v>
      </c>
      <c r="I39" s="7">
        <v>0.5534</v>
      </c>
      <c r="J39" s="13">
        <v>1.7278E-6</v>
      </c>
      <c r="K39" s="13">
        <v>-1.7194E-6</v>
      </c>
      <c r="L39" s="13">
        <v>3.4465E-6</v>
      </c>
      <c r="M39" s="13">
        <v>-5.4124000000000001E-6</v>
      </c>
      <c r="N39" s="13">
        <v>2.6747E-5</v>
      </c>
      <c r="O39" s="7">
        <v>65.302000000000007</v>
      </c>
      <c r="P39" s="7">
        <v>0.88405</v>
      </c>
      <c r="Q39" s="7">
        <v>0.23075000000000001</v>
      </c>
      <c r="R39" s="1">
        <v>37</v>
      </c>
      <c r="S39" s="1">
        <v>167.74</v>
      </c>
      <c r="T39" s="10"/>
      <c r="U39" s="2"/>
      <c r="X39" s="10"/>
      <c r="Y39" s="10"/>
      <c r="Z39" s="2"/>
      <c r="AA39" s="2"/>
      <c r="AB39" s="2"/>
      <c r="AC39" s="2"/>
      <c r="AD39" s="2"/>
    </row>
    <row r="40" spans="1:30" x14ac:dyDescent="0.2">
      <c r="A40" s="7">
        <v>38</v>
      </c>
      <c r="B40" s="7">
        <v>155.13999999999999</v>
      </c>
      <c r="C40" s="7">
        <v>0.45057000000000003</v>
      </c>
      <c r="D40" s="7">
        <v>0.54747000000000001</v>
      </c>
      <c r="E40" s="7">
        <v>-4.3180999999999997E-4</v>
      </c>
      <c r="F40" s="7">
        <v>0.61543999999999999</v>
      </c>
      <c r="G40" s="7">
        <v>0.50756000000000001</v>
      </c>
      <c r="H40" s="7">
        <v>0.60679000000000005</v>
      </c>
      <c r="I40" s="7">
        <v>0.55344000000000004</v>
      </c>
      <c r="J40" s="13">
        <v>1.7314000000000001E-6</v>
      </c>
      <c r="K40" s="13">
        <v>-1.717E-6</v>
      </c>
      <c r="L40" s="13">
        <v>3.4471999999999998E-6</v>
      </c>
      <c r="M40" s="13">
        <v>-5.3523999999999998E-6</v>
      </c>
      <c r="N40" s="13">
        <v>2.7121E-5</v>
      </c>
      <c r="O40" s="7">
        <v>64.457999999999998</v>
      </c>
      <c r="P40" s="7">
        <v>0.88268000000000002</v>
      </c>
      <c r="Q40" s="7">
        <v>0.22622</v>
      </c>
      <c r="R40" s="1">
        <v>38</v>
      </c>
      <c r="S40" s="1">
        <v>172.69</v>
      </c>
      <c r="T40" s="10"/>
      <c r="U40" s="2"/>
      <c r="X40" s="10"/>
      <c r="Y40" s="10"/>
      <c r="Z40" s="2"/>
      <c r="AA40" s="2"/>
      <c r="AB40" s="2"/>
      <c r="AC40" s="2"/>
      <c r="AD40" s="2"/>
    </row>
    <row r="41" spans="1:30" x14ac:dyDescent="0.2">
      <c r="A41" s="7">
        <v>39</v>
      </c>
      <c r="B41" s="7">
        <v>154.80000000000001</v>
      </c>
      <c r="C41" s="7">
        <v>0.45084999999999997</v>
      </c>
      <c r="D41" s="7">
        <v>0.54732000000000003</v>
      </c>
      <c r="E41" s="7">
        <v>-4.3953999999999998E-4</v>
      </c>
      <c r="F41" s="7">
        <v>0.61892000000000003</v>
      </c>
      <c r="G41" s="7">
        <v>0.50571999999999995</v>
      </c>
      <c r="H41" s="7">
        <v>0.60672000000000004</v>
      </c>
      <c r="I41" s="7">
        <v>0.55347000000000002</v>
      </c>
      <c r="J41" s="13">
        <v>1.7346000000000001E-6</v>
      </c>
      <c r="K41" s="13">
        <v>-1.7143E-6</v>
      </c>
      <c r="L41" s="13">
        <v>3.4479999999999999E-6</v>
      </c>
      <c r="M41" s="13">
        <v>-5.3882999999999997E-6</v>
      </c>
      <c r="N41" s="13">
        <v>2.7324000000000001E-5</v>
      </c>
      <c r="O41" s="7">
        <v>64.597999999999999</v>
      </c>
      <c r="P41" s="7">
        <v>0.88048999999999999</v>
      </c>
      <c r="Q41" s="7">
        <v>0.22391</v>
      </c>
      <c r="R41" s="1">
        <v>39</v>
      </c>
      <c r="S41" s="1">
        <v>172.75</v>
      </c>
      <c r="T41" s="10"/>
      <c r="U41" s="2"/>
      <c r="X41" s="10"/>
      <c r="Y41" s="10"/>
      <c r="Z41" s="2"/>
      <c r="AA41" s="2"/>
      <c r="AB41" s="2"/>
      <c r="AC41" s="2"/>
      <c r="AD41" s="2"/>
    </row>
    <row r="42" spans="1:30" x14ac:dyDescent="0.2">
      <c r="A42" s="7">
        <v>40</v>
      </c>
      <c r="B42" s="7">
        <v>156.94</v>
      </c>
      <c r="C42" s="7">
        <v>0.45113999999999999</v>
      </c>
      <c r="D42" s="7">
        <v>0.54717000000000005</v>
      </c>
      <c r="E42" s="7">
        <v>-4.4721000000000002E-4</v>
      </c>
      <c r="F42" s="7">
        <v>0.62234999999999996</v>
      </c>
      <c r="G42" s="7">
        <v>0.50392000000000003</v>
      </c>
      <c r="H42" s="7">
        <v>0.60665000000000002</v>
      </c>
      <c r="I42" s="7">
        <v>0.55350999999999995</v>
      </c>
      <c r="J42" s="13">
        <v>1.7374000000000001E-6</v>
      </c>
      <c r="K42" s="13">
        <v>-1.7111E-6</v>
      </c>
      <c r="L42" s="13">
        <v>3.4491000000000001E-6</v>
      </c>
      <c r="M42" s="13">
        <v>-5.5385000000000004E-6</v>
      </c>
      <c r="N42" s="13">
        <v>2.7645E-5</v>
      </c>
      <c r="O42" s="7">
        <v>63.718000000000004</v>
      </c>
      <c r="P42" s="7">
        <v>0.87912000000000001</v>
      </c>
      <c r="Q42" s="7">
        <v>0.21992</v>
      </c>
      <c r="R42" s="1">
        <v>40</v>
      </c>
      <c r="S42" s="1">
        <v>175.06</v>
      </c>
      <c r="T42" s="10"/>
      <c r="U42" s="2"/>
      <c r="X42" s="10"/>
      <c r="Y42" s="10"/>
      <c r="Z42" s="2"/>
      <c r="AA42" s="2"/>
      <c r="AB42" s="2"/>
      <c r="AC42" s="2"/>
      <c r="AD42" s="2"/>
    </row>
    <row r="43" spans="1:30" x14ac:dyDescent="0.2">
      <c r="A43" s="7">
        <v>41</v>
      </c>
      <c r="B43" s="7">
        <v>158.03</v>
      </c>
      <c r="C43" s="7">
        <v>0.45140999999999998</v>
      </c>
      <c r="D43" s="7">
        <v>0.54701999999999995</v>
      </c>
      <c r="E43" s="7">
        <v>-4.5482999999999998E-4</v>
      </c>
      <c r="F43" s="7">
        <v>0.62573000000000001</v>
      </c>
      <c r="G43" s="7">
        <v>0.50214999999999999</v>
      </c>
      <c r="H43" s="7">
        <v>0.60658000000000001</v>
      </c>
      <c r="I43" s="7">
        <v>0.55354000000000003</v>
      </c>
      <c r="J43" s="13">
        <v>1.7413E-6</v>
      </c>
      <c r="K43" s="13">
        <v>-1.7091000000000001E-6</v>
      </c>
      <c r="L43" s="13">
        <v>3.4495000000000002E-6</v>
      </c>
      <c r="M43" s="13">
        <v>-5.5439999999999998E-6</v>
      </c>
      <c r="N43" s="13">
        <v>2.7871000000000001E-5</v>
      </c>
      <c r="O43" s="7">
        <v>63.28</v>
      </c>
      <c r="P43" s="7">
        <v>0.87722999999999995</v>
      </c>
      <c r="Q43" s="7">
        <v>0.21743999999999999</v>
      </c>
      <c r="R43" s="1">
        <v>41</v>
      </c>
      <c r="S43" s="1">
        <v>177.31</v>
      </c>
      <c r="T43" s="10"/>
      <c r="U43" s="2"/>
      <c r="X43" s="10"/>
      <c r="Y43" s="10"/>
      <c r="Z43" s="2"/>
      <c r="AA43" s="2"/>
      <c r="AB43" s="2"/>
      <c r="AC43" s="2"/>
      <c r="AD43" s="2"/>
    </row>
    <row r="44" spans="1:30" x14ac:dyDescent="0.2">
      <c r="A44" s="7">
        <v>42</v>
      </c>
      <c r="B44" s="7">
        <v>160.29</v>
      </c>
      <c r="C44" s="7">
        <v>0.45168999999999998</v>
      </c>
      <c r="D44" s="7">
        <v>0.54686999999999997</v>
      </c>
      <c r="E44" s="7">
        <v>-4.6237999999999997E-4</v>
      </c>
      <c r="F44" s="7">
        <v>0.62907000000000002</v>
      </c>
      <c r="G44" s="7">
        <v>0.50041000000000002</v>
      </c>
      <c r="H44" s="7">
        <v>0.60650999999999999</v>
      </c>
      <c r="I44" s="7">
        <v>0.55357000000000001</v>
      </c>
      <c r="J44" s="13">
        <v>1.7446E-6</v>
      </c>
      <c r="K44" s="13">
        <v>-1.7066000000000001E-6</v>
      </c>
      <c r="L44" s="13">
        <v>3.4502999999999998E-6</v>
      </c>
      <c r="M44" s="13">
        <v>-5.6080999999999997E-6</v>
      </c>
      <c r="N44" s="13">
        <v>2.8104000000000001E-5</v>
      </c>
      <c r="O44" s="7">
        <v>62.387</v>
      </c>
      <c r="P44" s="7">
        <v>0.87570999999999999</v>
      </c>
      <c r="Q44" s="7">
        <v>0.21440999999999999</v>
      </c>
      <c r="R44" s="1">
        <v>42</v>
      </c>
      <c r="S44" s="1">
        <v>178.91</v>
      </c>
      <c r="T44" s="10"/>
      <c r="U44" s="2"/>
      <c r="X44" s="10"/>
      <c r="Y44" s="10"/>
      <c r="Z44" s="2"/>
      <c r="AA44" s="2"/>
      <c r="AB44" s="2"/>
      <c r="AC44" s="2"/>
      <c r="AD44" s="2"/>
    </row>
    <row r="45" spans="1:30" x14ac:dyDescent="0.2">
      <c r="A45" s="7">
        <v>43</v>
      </c>
      <c r="B45" s="7">
        <v>161.03</v>
      </c>
      <c r="C45" s="7">
        <v>0.45195999999999997</v>
      </c>
      <c r="D45" s="7">
        <v>0.54673000000000005</v>
      </c>
      <c r="E45" s="7">
        <v>-4.6987999999999999E-4</v>
      </c>
      <c r="F45" s="7">
        <v>0.63236999999999999</v>
      </c>
      <c r="G45" s="7">
        <v>0.49869999999999998</v>
      </c>
      <c r="H45" s="7">
        <v>0.60645000000000004</v>
      </c>
      <c r="I45" s="7">
        <v>0.55361000000000005</v>
      </c>
      <c r="J45" s="13">
        <v>1.7479E-6</v>
      </c>
      <c r="K45" s="13">
        <v>-1.7040999999999999E-6</v>
      </c>
      <c r="L45" s="13">
        <v>3.4510000000000001E-6</v>
      </c>
      <c r="M45" s="13">
        <v>-5.6198E-6</v>
      </c>
      <c r="N45" s="13">
        <v>2.832E-5</v>
      </c>
      <c r="O45" s="7">
        <v>62.1</v>
      </c>
      <c r="P45" s="7">
        <v>0.87421000000000004</v>
      </c>
      <c r="Q45" s="7">
        <v>0.21152000000000001</v>
      </c>
      <c r="R45" s="1">
        <v>43</v>
      </c>
      <c r="S45" s="1">
        <v>180.23</v>
      </c>
      <c r="T45" s="10"/>
      <c r="U45" s="2"/>
      <c r="X45" s="10"/>
      <c r="Y45" s="10"/>
      <c r="Z45" s="2"/>
      <c r="AA45" s="2"/>
      <c r="AB45" s="2"/>
      <c r="AC45" s="2"/>
      <c r="AD45" s="2"/>
    </row>
    <row r="46" spans="1:30" x14ac:dyDescent="0.2">
      <c r="A46" s="7">
        <v>44</v>
      </c>
      <c r="B46" s="7">
        <v>160.26</v>
      </c>
      <c r="C46" s="7">
        <v>0.45223000000000002</v>
      </c>
      <c r="D46" s="7">
        <v>0.54659000000000002</v>
      </c>
      <c r="E46" s="7">
        <v>-4.7731999999999999E-4</v>
      </c>
      <c r="F46" s="7">
        <v>0.63563000000000003</v>
      </c>
      <c r="G46" s="7">
        <v>0.49701000000000001</v>
      </c>
      <c r="H46" s="7">
        <v>0.60638000000000003</v>
      </c>
      <c r="I46" s="7">
        <v>0.55364000000000002</v>
      </c>
      <c r="J46" s="13">
        <v>1.7505E-6</v>
      </c>
      <c r="K46" s="13">
        <v>-1.7009000000000001E-6</v>
      </c>
      <c r="L46" s="13">
        <v>3.4520999999999999E-6</v>
      </c>
      <c r="M46" s="13">
        <v>-5.7216000000000004E-6</v>
      </c>
      <c r="N46" s="13">
        <v>2.8640999999999999E-5</v>
      </c>
      <c r="O46" s="7">
        <v>62.398000000000003</v>
      </c>
      <c r="P46" s="7">
        <v>0.87304999999999999</v>
      </c>
      <c r="Q46" s="7">
        <v>0.20816999999999999</v>
      </c>
      <c r="R46" s="1">
        <v>44</v>
      </c>
      <c r="S46" s="1">
        <v>181.63</v>
      </c>
      <c r="T46" s="10"/>
      <c r="U46" s="2"/>
      <c r="X46" s="10"/>
      <c r="Y46" s="10"/>
      <c r="Z46" s="2"/>
      <c r="AA46" s="2"/>
      <c r="AB46" s="2"/>
      <c r="AC46" s="2"/>
    </row>
    <row r="47" spans="1:30" x14ac:dyDescent="0.2">
      <c r="A47" s="7">
        <v>45</v>
      </c>
      <c r="B47" s="7">
        <v>161.57</v>
      </c>
      <c r="C47" s="7">
        <v>0.45249</v>
      </c>
      <c r="D47" s="7">
        <v>0.54644999999999999</v>
      </c>
      <c r="E47" s="7">
        <v>-4.8470000000000002E-4</v>
      </c>
      <c r="F47" s="7">
        <v>0.63883999999999996</v>
      </c>
      <c r="G47" s="7">
        <v>0.49536000000000002</v>
      </c>
      <c r="H47" s="7">
        <v>0.60631999999999997</v>
      </c>
      <c r="I47" s="7">
        <v>0.55367</v>
      </c>
      <c r="J47" s="13">
        <v>1.7538E-6</v>
      </c>
      <c r="K47" s="13">
        <v>-1.6985999999999999E-6</v>
      </c>
      <c r="L47" s="13">
        <v>3.4527E-6</v>
      </c>
      <c r="M47" s="13">
        <v>-5.6968999999999996E-6</v>
      </c>
      <c r="N47" s="13">
        <v>2.8898999999999999E-5</v>
      </c>
      <c r="O47" s="7">
        <v>61.890999999999998</v>
      </c>
      <c r="P47" s="7">
        <v>0.87168000000000001</v>
      </c>
      <c r="Q47" s="7">
        <v>0.20549999999999999</v>
      </c>
      <c r="R47" s="1">
        <v>45</v>
      </c>
      <c r="S47" s="1">
        <v>183.15</v>
      </c>
      <c r="T47" s="10"/>
      <c r="U47" s="2"/>
      <c r="X47" s="10"/>
      <c r="Y47" s="10"/>
      <c r="Z47" s="2"/>
      <c r="AA47" s="2"/>
      <c r="AB47" s="2"/>
      <c r="AC47" s="2"/>
    </row>
    <row r="48" spans="1:30" x14ac:dyDescent="0.2">
      <c r="A48" s="7">
        <v>46</v>
      </c>
      <c r="B48" s="7">
        <v>163.76</v>
      </c>
      <c r="C48" s="7">
        <v>0.45274999999999999</v>
      </c>
      <c r="D48" s="7">
        <v>0.54630999999999996</v>
      </c>
      <c r="E48" s="7">
        <v>-4.9202999999999996E-4</v>
      </c>
      <c r="F48" s="7">
        <v>0.64202000000000004</v>
      </c>
      <c r="G48" s="7">
        <v>0.49373</v>
      </c>
      <c r="H48" s="7">
        <v>0.60624999999999996</v>
      </c>
      <c r="I48" s="7">
        <v>0.55369999999999997</v>
      </c>
      <c r="J48" s="13">
        <v>1.7574999999999999E-6</v>
      </c>
      <c r="K48" s="13">
        <v>-1.6965E-6</v>
      </c>
      <c r="L48" s="13">
        <v>3.4531999999999998E-6</v>
      </c>
      <c r="M48" s="13">
        <v>-5.8421999999999997E-6</v>
      </c>
      <c r="N48" s="13">
        <v>2.9031999999999999E-5</v>
      </c>
      <c r="O48" s="7">
        <v>61.064</v>
      </c>
      <c r="P48" s="7">
        <v>0.87016000000000004</v>
      </c>
      <c r="Q48" s="7">
        <v>0.20338999999999999</v>
      </c>
      <c r="R48" s="1">
        <v>46</v>
      </c>
      <c r="S48" s="1">
        <v>185.03</v>
      </c>
      <c r="T48" s="10"/>
      <c r="U48" s="2"/>
      <c r="X48" s="10"/>
      <c r="Y48" s="10"/>
      <c r="Z48" s="2"/>
      <c r="AA48" s="2"/>
      <c r="AB48" s="2"/>
      <c r="AC48" s="2"/>
    </row>
    <row r="49" spans="1:29" x14ac:dyDescent="0.2">
      <c r="A49" s="7">
        <v>47</v>
      </c>
      <c r="B49" s="7">
        <v>164.52</v>
      </c>
      <c r="C49" s="7">
        <v>0.45301999999999998</v>
      </c>
      <c r="D49" s="7">
        <v>0.54617000000000004</v>
      </c>
      <c r="E49" s="7">
        <v>-4.9930000000000005E-4</v>
      </c>
      <c r="F49" s="7">
        <v>0.64515999999999996</v>
      </c>
      <c r="G49" s="7">
        <v>0.49212</v>
      </c>
      <c r="H49" s="7">
        <v>0.60618000000000005</v>
      </c>
      <c r="I49" s="7">
        <v>0.55373000000000006</v>
      </c>
      <c r="J49" s="13">
        <v>1.7599000000000001E-6</v>
      </c>
      <c r="K49" s="13">
        <v>-1.6934E-6</v>
      </c>
      <c r="L49" s="13">
        <v>3.4543000000000001E-6</v>
      </c>
      <c r="M49" s="13">
        <v>-5.8337999999999999E-6</v>
      </c>
      <c r="N49" s="13">
        <v>2.9393000000000001E-5</v>
      </c>
      <c r="O49" s="7">
        <v>60.783999999999999</v>
      </c>
      <c r="P49" s="7">
        <v>0.86870000000000003</v>
      </c>
      <c r="Q49" s="7">
        <v>0.20097999999999999</v>
      </c>
      <c r="R49" s="1">
        <v>47</v>
      </c>
      <c r="S49" s="1">
        <v>187.1</v>
      </c>
      <c r="T49" s="10"/>
      <c r="U49" s="2"/>
      <c r="X49" s="10"/>
      <c r="Y49" s="10"/>
      <c r="Z49" s="2"/>
      <c r="AA49" s="2"/>
      <c r="AB49" s="2"/>
      <c r="AC49" s="2"/>
    </row>
    <row r="50" spans="1:29" x14ac:dyDescent="0.2">
      <c r="A50" s="7">
        <v>48</v>
      </c>
      <c r="B50" s="7">
        <v>164.18</v>
      </c>
      <c r="C50" s="7">
        <v>0.45327000000000001</v>
      </c>
      <c r="D50" s="7">
        <v>0.54603000000000002</v>
      </c>
      <c r="E50" s="7">
        <v>-5.0653000000000004E-4</v>
      </c>
      <c r="F50" s="7">
        <v>0.64825999999999995</v>
      </c>
      <c r="G50" s="7">
        <v>0.49053999999999998</v>
      </c>
      <c r="H50" s="7">
        <v>0.60611999999999999</v>
      </c>
      <c r="I50" s="7">
        <v>0.55376000000000003</v>
      </c>
      <c r="J50" s="13">
        <v>1.7638E-6</v>
      </c>
      <c r="K50" s="13">
        <v>-1.6917E-6</v>
      </c>
      <c r="L50" s="13">
        <v>3.4545000000000001E-6</v>
      </c>
      <c r="M50" s="13">
        <v>-5.8104999999999997E-6</v>
      </c>
      <c r="N50" s="13">
        <v>2.9420999999999998E-5</v>
      </c>
      <c r="O50" s="7">
        <v>60.906999999999996</v>
      </c>
      <c r="P50" s="7">
        <v>0.86768999999999996</v>
      </c>
      <c r="Q50" s="7">
        <v>0.19852</v>
      </c>
      <c r="R50" s="1">
        <v>48</v>
      </c>
      <c r="S50" s="1">
        <v>188.32</v>
      </c>
      <c r="T50" s="10"/>
      <c r="U50" s="2"/>
      <c r="X50" s="10"/>
      <c r="Y50" s="10"/>
      <c r="Z50" s="2"/>
      <c r="AA50" s="2"/>
      <c r="AB50" s="2"/>
      <c r="AC50" s="2"/>
    </row>
    <row r="51" spans="1:29" x14ac:dyDescent="0.2">
      <c r="A51" s="7">
        <v>49</v>
      </c>
      <c r="B51" s="7">
        <v>167.53</v>
      </c>
      <c r="C51" s="7">
        <v>0.45352999999999999</v>
      </c>
      <c r="D51" s="7">
        <v>0.54591000000000001</v>
      </c>
      <c r="E51" s="7">
        <v>-5.1369000000000002E-4</v>
      </c>
      <c r="F51" s="7">
        <v>0.65132000000000001</v>
      </c>
      <c r="G51" s="7">
        <v>0.48898999999999998</v>
      </c>
      <c r="H51" s="7">
        <v>0.60606000000000004</v>
      </c>
      <c r="I51" s="7">
        <v>0.55379</v>
      </c>
      <c r="J51" s="13">
        <v>1.7663999999999999E-6</v>
      </c>
      <c r="K51" s="13">
        <v>-1.6887E-6</v>
      </c>
      <c r="L51" s="13">
        <v>3.4556E-6</v>
      </c>
      <c r="M51" s="13">
        <v>-5.8927000000000003E-6</v>
      </c>
      <c r="N51" s="13">
        <v>2.9781000000000002E-5</v>
      </c>
      <c r="O51" s="7">
        <v>59.692999999999998</v>
      </c>
      <c r="P51" s="7">
        <v>0.86668999999999996</v>
      </c>
      <c r="Q51" s="7">
        <v>0.19581999999999999</v>
      </c>
      <c r="R51" s="1">
        <v>49</v>
      </c>
      <c r="S51" s="1">
        <v>189.79</v>
      </c>
      <c r="T51" s="10"/>
      <c r="U51" s="2"/>
      <c r="X51" s="10"/>
      <c r="Y51" s="10"/>
      <c r="Z51" s="2"/>
      <c r="AA51" s="2"/>
      <c r="AB51" s="2"/>
      <c r="AC51" s="2"/>
    </row>
    <row r="52" spans="1:29" x14ac:dyDescent="0.2">
      <c r="A52" s="7">
        <v>50</v>
      </c>
      <c r="B52" s="7">
        <v>168.12</v>
      </c>
      <c r="C52" s="7">
        <v>0.45378000000000002</v>
      </c>
      <c r="D52" s="7">
        <v>0.54576999999999998</v>
      </c>
      <c r="E52" s="7">
        <v>-5.2079999999999997E-4</v>
      </c>
      <c r="F52" s="7">
        <v>0.65434999999999999</v>
      </c>
      <c r="G52" s="7">
        <v>0.48746</v>
      </c>
      <c r="H52" s="7">
        <v>0.60599000000000003</v>
      </c>
      <c r="I52" s="7">
        <v>0.55381999999999998</v>
      </c>
      <c r="J52" s="13">
        <v>1.7696E-6</v>
      </c>
      <c r="K52" s="13">
        <v>-1.6864000000000001E-6</v>
      </c>
      <c r="L52" s="13">
        <v>3.4562E-6</v>
      </c>
      <c r="M52" s="13">
        <v>-5.9750999999999998E-6</v>
      </c>
      <c r="N52" s="13">
        <v>2.9960000000000001E-5</v>
      </c>
      <c r="O52" s="7">
        <v>59.481999999999999</v>
      </c>
      <c r="P52" s="7">
        <v>0.86548999999999998</v>
      </c>
      <c r="Q52" s="7">
        <v>0.1938</v>
      </c>
      <c r="R52" s="1">
        <v>50</v>
      </c>
      <c r="S52" s="1">
        <v>191.65</v>
      </c>
      <c r="T52" s="10"/>
      <c r="U52" s="2"/>
      <c r="X52" s="10"/>
      <c r="Y52" s="10"/>
      <c r="Z52" s="2"/>
      <c r="AA52" s="2"/>
      <c r="AB52" s="2"/>
      <c r="AC52" s="2"/>
    </row>
    <row r="53" spans="1:29" x14ac:dyDescent="0.2">
      <c r="A53" s="7">
        <v>51</v>
      </c>
      <c r="B53" s="7">
        <v>167.68</v>
      </c>
      <c r="C53" s="7">
        <v>0.45402999999999999</v>
      </c>
      <c r="D53" s="7">
        <v>0.54564000000000001</v>
      </c>
      <c r="E53" s="7">
        <v>-5.2784999999999996E-4</v>
      </c>
      <c r="F53" s="7">
        <v>0.65734999999999999</v>
      </c>
      <c r="G53" s="7">
        <v>0.48594999999999999</v>
      </c>
      <c r="H53" s="7">
        <v>0.60592999999999997</v>
      </c>
      <c r="I53" s="7">
        <v>0.55384999999999995</v>
      </c>
      <c r="J53" s="13">
        <v>1.7726E-6</v>
      </c>
      <c r="K53" s="13">
        <v>-1.6839000000000001E-6</v>
      </c>
      <c r="L53" s="13">
        <v>3.4568999999999999E-6</v>
      </c>
      <c r="M53" s="13">
        <v>-5.8846000000000004E-6</v>
      </c>
      <c r="N53" s="13">
        <v>3.0151E-5</v>
      </c>
      <c r="O53" s="7">
        <v>59.637999999999998</v>
      </c>
      <c r="P53" s="7">
        <v>0.86434</v>
      </c>
      <c r="Q53" s="7">
        <v>0.19177</v>
      </c>
      <c r="R53" s="1">
        <v>51</v>
      </c>
      <c r="S53" s="1">
        <v>192.86</v>
      </c>
      <c r="T53" s="10"/>
      <c r="U53" s="2"/>
      <c r="X53" s="10"/>
      <c r="Y53" s="10"/>
      <c r="Z53" s="2"/>
      <c r="AA53" s="2"/>
      <c r="AB53" s="2"/>
      <c r="AC53" s="2"/>
    </row>
    <row r="54" spans="1:29" x14ac:dyDescent="0.2">
      <c r="A54" s="7">
        <v>52</v>
      </c>
      <c r="B54" s="7">
        <v>168.86</v>
      </c>
      <c r="C54" s="7">
        <v>0.45428000000000002</v>
      </c>
      <c r="D54" s="7">
        <v>0.54552</v>
      </c>
      <c r="E54" s="7">
        <v>-5.3485000000000002E-4</v>
      </c>
      <c r="F54" s="7">
        <v>0.66030999999999995</v>
      </c>
      <c r="G54" s="7">
        <v>0.48446</v>
      </c>
      <c r="H54" s="7">
        <v>0.60587000000000002</v>
      </c>
      <c r="I54" s="7">
        <v>0.55386999999999997</v>
      </c>
      <c r="J54" s="13">
        <v>1.7754E-6</v>
      </c>
      <c r="K54" s="13">
        <v>-1.6812999999999999E-6</v>
      </c>
      <c r="L54" s="13">
        <v>3.4576999999999999E-6</v>
      </c>
      <c r="M54" s="13">
        <v>-6.0422999999999997E-6</v>
      </c>
      <c r="N54" s="13">
        <v>3.0389999999999999E-5</v>
      </c>
      <c r="O54" s="7">
        <v>59.22</v>
      </c>
      <c r="P54" s="7">
        <v>0.86309999999999998</v>
      </c>
      <c r="Q54" s="7">
        <v>0.19001000000000001</v>
      </c>
      <c r="R54" s="1">
        <v>52</v>
      </c>
      <c r="S54" s="1">
        <v>195.53</v>
      </c>
      <c r="T54" s="10"/>
      <c r="U54" s="2"/>
      <c r="X54" s="10"/>
      <c r="Y54" s="10"/>
      <c r="Z54" s="2"/>
      <c r="AA54" s="2"/>
      <c r="AB54" s="2"/>
      <c r="AC54" s="2"/>
    </row>
    <row r="55" spans="1:29" x14ac:dyDescent="0.2">
      <c r="A55" s="7">
        <v>53</v>
      </c>
      <c r="B55" s="7">
        <v>169.04</v>
      </c>
      <c r="C55" s="7">
        <v>0.45451999999999998</v>
      </c>
      <c r="D55" s="7">
        <v>0.54539000000000004</v>
      </c>
      <c r="E55" s="7">
        <v>-5.4180999999999999E-4</v>
      </c>
      <c r="F55" s="7">
        <v>0.66324000000000005</v>
      </c>
      <c r="G55" s="7">
        <v>0.48298999999999997</v>
      </c>
      <c r="H55" s="7">
        <v>0.60580999999999996</v>
      </c>
      <c r="I55" s="7">
        <v>0.55389999999999995</v>
      </c>
      <c r="J55" s="13">
        <v>1.7788E-6</v>
      </c>
      <c r="K55" s="13">
        <v>-1.6793E-6</v>
      </c>
      <c r="L55" s="13">
        <v>3.4581E-6</v>
      </c>
      <c r="M55" s="13">
        <v>-6.1102999999999998E-6</v>
      </c>
      <c r="N55" s="13">
        <v>3.0479000000000001E-5</v>
      </c>
      <c r="O55" s="7">
        <v>59.156999999999996</v>
      </c>
      <c r="P55" s="7">
        <v>0.86221000000000003</v>
      </c>
      <c r="Q55" s="7">
        <v>0.18798000000000001</v>
      </c>
      <c r="R55" s="1">
        <v>53</v>
      </c>
      <c r="S55" s="1">
        <v>196.75</v>
      </c>
      <c r="T55" s="10"/>
      <c r="U55" s="2"/>
      <c r="X55" s="10"/>
      <c r="Y55" s="10"/>
      <c r="Z55" s="2"/>
      <c r="AA55" s="2"/>
      <c r="AB55" s="2"/>
      <c r="AC55" s="2"/>
    </row>
    <row r="56" spans="1:29" x14ac:dyDescent="0.2">
      <c r="A56" s="7">
        <v>54</v>
      </c>
      <c r="B56" s="7">
        <v>170.85</v>
      </c>
      <c r="C56" s="7">
        <v>0.45476</v>
      </c>
      <c r="D56" s="7">
        <v>0.54527000000000003</v>
      </c>
      <c r="E56" s="7">
        <v>-5.4871E-4</v>
      </c>
      <c r="F56" s="7">
        <v>0.66613999999999995</v>
      </c>
      <c r="G56" s="7">
        <v>0.48154999999999998</v>
      </c>
      <c r="H56" s="7">
        <v>0.60575000000000001</v>
      </c>
      <c r="I56" s="7">
        <v>0.55393000000000003</v>
      </c>
      <c r="J56" s="13">
        <v>1.7817E-6</v>
      </c>
      <c r="K56" s="13">
        <v>-1.6768E-6</v>
      </c>
      <c r="L56" s="13">
        <v>3.4589E-6</v>
      </c>
      <c r="M56" s="13">
        <v>-6.1329000000000002E-6</v>
      </c>
      <c r="N56" s="13">
        <v>3.0684E-5</v>
      </c>
      <c r="O56" s="7">
        <v>58.530999999999999</v>
      </c>
      <c r="P56" s="7">
        <v>0.86148999999999998</v>
      </c>
      <c r="Q56" s="7">
        <v>0.18568999999999999</v>
      </c>
      <c r="R56" s="1">
        <v>54</v>
      </c>
      <c r="S56" s="1">
        <v>196.59</v>
      </c>
      <c r="T56" s="10"/>
      <c r="U56" s="2"/>
      <c r="X56" s="10"/>
      <c r="Y56" s="10"/>
      <c r="Z56" s="2"/>
      <c r="AA56" s="2"/>
      <c r="AB56" s="2"/>
      <c r="AC56" s="2"/>
    </row>
    <row r="57" spans="1:29" x14ac:dyDescent="0.2">
      <c r="A57" s="7">
        <v>55</v>
      </c>
      <c r="B57" s="7">
        <v>171.09</v>
      </c>
      <c r="C57" s="7">
        <v>0.45500000000000002</v>
      </c>
      <c r="D57" s="7">
        <v>0.54513999999999996</v>
      </c>
      <c r="E57" s="7">
        <v>-5.5555999999999997E-4</v>
      </c>
      <c r="F57" s="7">
        <v>0.66900999999999999</v>
      </c>
      <c r="G57" s="7">
        <v>0.48011999999999999</v>
      </c>
      <c r="H57" s="7">
        <v>0.60568999999999995</v>
      </c>
      <c r="I57" s="7">
        <v>0.55395000000000005</v>
      </c>
      <c r="J57" s="13">
        <v>1.7850000000000001E-6</v>
      </c>
      <c r="K57" s="13">
        <v>-1.6748E-6</v>
      </c>
      <c r="L57" s="13">
        <v>3.4593000000000001E-6</v>
      </c>
      <c r="M57" s="13">
        <v>-6.1094999999999997E-6</v>
      </c>
      <c r="N57" s="13">
        <v>3.0731000000000001E-5</v>
      </c>
      <c r="O57" s="7">
        <v>58.447000000000003</v>
      </c>
      <c r="P57" s="7">
        <v>0.86043000000000003</v>
      </c>
      <c r="Q57" s="7">
        <v>0.1842</v>
      </c>
      <c r="R57" s="1">
        <v>55</v>
      </c>
      <c r="S57" s="1">
        <v>198.07</v>
      </c>
      <c r="T57" s="10"/>
      <c r="U57" s="2"/>
      <c r="X57" s="10"/>
      <c r="Y57" s="10"/>
      <c r="Z57" s="2"/>
      <c r="AA57" s="2"/>
      <c r="AB57" s="2"/>
      <c r="AC57" s="2"/>
    </row>
    <row r="58" spans="1:29" x14ac:dyDescent="0.2">
      <c r="A58" s="7">
        <v>56</v>
      </c>
      <c r="B58" s="7">
        <v>170.42</v>
      </c>
      <c r="C58" s="7">
        <v>0.45523999999999998</v>
      </c>
      <c r="D58" s="7">
        <v>0.54501999999999995</v>
      </c>
      <c r="E58" s="7">
        <v>-5.6236000000000003E-4</v>
      </c>
      <c r="F58" s="7">
        <v>0.67184999999999995</v>
      </c>
      <c r="G58" s="7">
        <v>0.47871999999999998</v>
      </c>
      <c r="H58" s="7">
        <v>0.60563</v>
      </c>
      <c r="I58" s="7">
        <v>0.55398000000000003</v>
      </c>
      <c r="J58" s="13">
        <v>1.7880000000000001E-6</v>
      </c>
      <c r="K58" s="13">
        <v>-1.6724000000000001E-6</v>
      </c>
      <c r="L58" s="13">
        <v>3.4599000000000001E-6</v>
      </c>
      <c r="M58" s="13">
        <v>-6.1183999999999997E-6</v>
      </c>
      <c r="N58" s="13">
        <v>3.0944000000000001E-5</v>
      </c>
      <c r="O58" s="7">
        <v>58.677999999999997</v>
      </c>
      <c r="P58" s="7">
        <v>0.85951999999999995</v>
      </c>
      <c r="Q58" s="7">
        <v>0.18240000000000001</v>
      </c>
      <c r="R58" s="1">
        <v>56</v>
      </c>
      <c r="S58" s="1">
        <v>199.4</v>
      </c>
      <c r="T58" s="10"/>
      <c r="U58" s="2"/>
      <c r="X58" s="10"/>
      <c r="Y58" s="10"/>
      <c r="Z58" s="2"/>
      <c r="AA58" s="2"/>
      <c r="AB58" s="2"/>
      <c r="AC58" s="2"/>
    </row>
    <row r="59" spans="1:29" x14ac:dyDescent="0.2">
      <c r="A59" s="7">
        <v>57</v>
      </c>
      <c r="B59" s="7">
        <v>172.17</v>
      </c>
      <c r="C59" s="7">
        <v>0.45546999999999999</v>
      </c>
      <c r="D59" s="7">
        <v>0.54490000000000005</v>
      </c>
      <c r="E59" s="7">
        <v>-5.6910999999999995E-4</v>
      </c>
      <c r="F59" s="7">
        <v>0.67466000000000004</v>
      </c>
      <c r="G59" s="7">
        <v>0.47732999999999998</v>
      </c>
      <c r="H59" s="7">
        <v>0.60557000000000005</v>
      </c>
      <c r="I59" s="7">
        <v>0.55401</v>
      </c>
      <c r="J59" s="13">
        <v>1.7910000000000001E-6</v>
      </c>
      <c r="K59" s="13">
        <v>-1.6700999999999999E-6</v>
      </c>
      <c r="L59" s="13">
        <v>3.4605000000000002E-6</v>
      </c>
      <c r="M59" s="13">
        <v>-6.1380999999999997E-6</v>
      </c>
      <c r="N59" s="13">
        <v>3.1099999999999997E-5</v>
      </c>
      <c r="O59" s="7">
        <v>58.08</v>
      </c>
      <c r="P59" s="7">
        <v>0.85868</v>
      </c>
      <c r="Q59" s="7">
        <v>0.1807</v>
      </c>
      <c r="R59" s="1">
        <v>57</v>
      </c>
      <c r="S59" s="1">
        <v>200.94</v>
      </c>
      <c r="T59" s="10"/>
      <c r="U59" s="2"/>
      <c r="X59" s="10"/>
      <c r="Y59" s="10"/>
      <c r="Z59" s="2"/>
      <c r="AA59" s="2"/>
      <c r="AB59" s="2"/>
      <c r="AC59" s="2"/>
    </row>
    <row r="60" spans="1:29" x14ac:dyDescent="0.2">
      <c r="A60" s="7">
        <v>58</v>
      </c>
      <c r="B60" s="7">
        <v>172.38</v>
      </c>
      <c r="C60" s="7">
        <v>0.45571</v>
      </c>
      <c r="D60" s="7">
        <v>0.54478000000000004</v>
      </c>
      <c r="E60" s="7">
        <v>-5.7580999999999995E-4</v>
      </c>
      <c r="F60" s="7">
        <v>0.67742999999999998</v>
      </c>
      <c r="G60" s="7">
        <v>0.47595999999999999</v>
      </c>
      <c r="H60" s="7">
        <v>0.60550999999999999</v>
      </c>
      <c r="I60" s="7">
        <v>0.55403000000000002</v>
      </c>
      <c r="J60" s="13">
        <v>1.7939000000000001E-6</v>
      </c>
      <c r="K60" s="13">
        <v>-1.6676999999999999E-6</v>
      </c>
      <c r="L60" s="13">
        <v>3.4612E-6</v>
      </c>
      <c r="M60" s="13">
        <v>-6.1592999999999996E-6</v>
      </c>
      <c r="N60" s="13">
        <v>3.1313999999999999E-5</v>
      </c>
      <c r="O60" s="7">
        <v>58.011000000000003</v>
      </c>
      <c r="P60" s="7">
        <v>0.85785999999999996</v>
      </c>
      <c r="Q60" s="7">
        <v>0.17901</v>
      </c>
      <c r="R60" s="1">
        <v>58</v>
      </c>
      <c r="S60" s="1">
        <v>201.95</v>
      </c>
      <c r="T60" s="10"/>
      <c r="U60" s="2"/>
      <c r="X60" s="10"/>
      <c r="Y60" s="10"/>
      <c r="Z60" s="2"/>
      <c r="AA60" s="2"/>
      <c r="AB60" s="2"/>
      <c r="AC60" s="2"/>
    </row>
    <row r="61" spans="1:29" x14ac:dyDescent="0.2">
      <c r="A61" s="7">
        <v>59</v>
      </c>
      <c r="B61" s="7">
        <v>174.24</v>
      </c>
      <c r="C61" s="7">
        <v>0.45594000000000001</v>
      </c>
      <c r="D61" s="7">
        <v>0.54466000000000003</v>
      </c>
      <c r="E61" s="7">
        <v>-5.8246000000000003E-4</v>
      </c>
      <c r="F61" s="7">
        <v>0.68018000000000001</v>
      </c>
      <c r="G61" s="7">
        <v>0.47460999999999998</v>
      </c>
      <c r="H61" s="7">
        <v>0.60545000000000004</v>
      </c>
      <c r="I61" s="7">
        <v>0.55406</v>
      </c>
      <c r="J61" s="13">
        <v>1.7968000000000001E-6</v>
      </c>
      <c r="K61" s="13">
        <v>-1.6655E-6</v>
      </c>
      <c r="L61" s="13">
        <v>3.4618E-6</v>
      </c>
      <c r="M61" s="13">
        <v>-6.2863000000000003E-6</v>
      </c>
      <c r="N61" s="13">
        <v>3.1392E-5</v>
      </c>
      <c r="O61" s="7">
        <v>57.393999999999998</v>
      </c>
      <c r="P61" s="7">
        <v>0.85701000000000005</v>
      </c>
      <c r="Q61" s="7">
        <v>0.17752000000000001</v>
      </c>
      <c r="R61" s="1">
        <v>59</v>
      </c>
      <c r="S61" s="1">
        <v>204.75</v>
      </c>
      <c r="T61" s="10"/>
      <c r="U61" s="2"/>
      <c r="X61" s="10"/>
      <c r="Y61" s="10"/>
      <c r="Z61" s="2"/>
      <c r="AA61" s="2"/>
      <c r="AB61" s="2"/>
      <c r="AC61" s="2"/>
    </row>
    <row r="62" spans="1:29" x14ac:dyDescent="0.2">
      <c r="A62" s="7">
        <v>60</v>
      </c>
      <c r="B62" s="7">
        <v>173.24</v>
      </c>
      <c r="C62" s="7">
        <v>0.45617000000000002</v>
      </c>
      <c r="D62" s="7">
        <v>0.54454000000000002</v>
      </c>
      <c r="E62" s="7">
        <v>-5.8905999999999997E-4</v>
      </c>
      <c r="F62" s="7">
        <v>0.68291000000000002</v>
      </c>
      <c r="G62" s="7">
        <v>0.47327999999999998</v>
      </c>
      <c r="H62" s="7">
        <v>0.60538999999999998</v>
      </c>
      <c r="I62" s="7">
        <v>0.55408000000000002</v>
      </c>
      <c r="J62" s="13">
        <v>1.7997999999999999E-6</v>
      </c>
      <c r="K62" s="13">
        <v>-1.6632E-6</v>
      </c>
      <c r="L62" s="13">
        <v>3.4624000000000001E-6</v>
      </c>
      <c r="M62" s="13">
        <v>-6.3249999999999996E-6</v>
      </c>
      <c r="N62" s="13">
        <v>3.1569000000000002E-5</v>
      </c>
      <c r="O62" s="7">
        <v>57.722000000000001</v>
      </c>
      <c r="P62" s="7">
        <v>0.85624999999999996</v>
      </c>
      <c r="Q62" s="7">
        <v>0.17595</v>
      </c>
      <c r="R62" s="1">
        <v>60</v>
      </c>
      <c r="S62" s="1">
        <v>204.49</v>
      </c>
      <c r="T62" s="10"/>
      <c r="U62" s="2"/>
      <c r="X62" s="10"/>
      <c r="Y62" s="10"/>
      <c r="Z62" s="2"/>
      <c r="AA62" s="2"/>
      <c r="AB62" s="2"/>
      <c r="AC62" s="2"/>
    </row>
    <row r="63" spans="1:29" x14ac:dyDescent="0.2">
      <c r="A63" s="7">
        <v>61</v>
      </c>
      <c r="B63" s="7">
        <v>174.72</v>
      </c>
      <c r="C63" s="7">
        <v>0.45639999999999997</v>
      </c>
      <c r="D63" s="7">
        <v>0.54442999999999997</v>
      </c>
      <c r="E63" s="7">
        <v>-5.9562000000000005E-4</v>
      </c>
      <c r="F63" s="7">
        <v>0.68559999999999999</v>
      </c>
      <c r="G63" s="7">
        <v>0.47195999999999999</v>
      </c>
      <c r="H63" s="7">
        <v>0.60533000000000003</v>
      </c>
      <c r="I63" s="7">
        <v>0.55410999999999999</v>
      </c>
      <c r="J63" s="13">
        <v>1.8026999999999999E-6</v>
      </c>
      <c r="K63" s="13">
        <v>-1.6609000000000001E-6</v>
      </c>
      <c r="L63" s="13">
        <v>3.4630000000000001E-6</v>
      </c>
      <c r="M63" s="13">
        <v>-6.2604999999999996E-6</v>
      </c>
      <c r="N63" s="13">
        <v>3.1683999999999997E-5</v>
      </c>
      <c r="O63" s="7">
        <v>57.234999999999999</v>
      </c>
      <c r="P63" s="7">
        <v>0.85553999999999997</v>
      </c>
      <c r="Q63" s="7">
        <v>0.17446999999999999</v>
      </c>
      <c r="R63" s="1">
        <v>61</v>
      </c>
      <c r="S63" s="1">
        <v>205.61</v>
      </c>
      <c r="T63" s="10"/>
      <c r="U63" s="2"/>
      <c r="X63" s="10"/>
      <c r="Y63" s="10"/>
      <c r="Z63" s="2"/>
      <c r="AA63" s="2"/>
      <c r="AB63" s="2"/>
      <c r="AC63" s="2"/>
    </row>
    <row r="64" spans="1:29" x14ac:dyDescent="0.2">
      <c r="A64" s="7">
        <v>62</v>
      </c>
      <c r="B64" s="7">
        <v>174.45</v>
      </c>
      <c r="C64" s="7">
        <v>0.45662000000000003</v>
      </c>
      <c r="D64" s="7">
        <v>0.54430999999999996</v>
      </c>
      <c r="E64" s="7">
        <v>-6.0212000000000004E-4</v>
      </c>
      <c r="F64" s="7">
        <v>0.68827000000000005</v>
      </c>
      <c r="G64" s="7">
        <v>0.47066000000000002</v>
      </c>
      <c r="H64" s="7">
        <v>0.60528000000000004</v>
      </c>
      <c r="I64" s="7">
        <v>0.55413000000000001</v>
      </c>
      <c r="J64" s="13">
        <v>1.8055999999999999E-6</v>
      </c>
      <c r="K64" s="13">
        <v>-1.6587000000000001E-6</v>
      </c>
      <c r="L64" s="13">
        <v>3.4635E-6</v>
      </c>
      <c r="M64" s="13">
        <v>-6.3733999999999998E-6</v>
      </c>
      <c r="N64" s="13">
        <v>3.1841999999999998E-5</v>
      </c>
      <c r="O64" s="7">
        <v>57.322000000000003</v>
      </c>
      <c r="P64" s="7">
        <v>0.85475999999999996</v>
      </c>
      <c r="Q64" s="7">
        <v>0.1731</v>
      </c>
      <c r="R64" s="1">
        <v>62</v>
      </c>
      <c r="S64" s="1">
        <v>207.03</v>
      </c>
      <c r="T64" s="10"/>
      <c r="U64" s="2"/>
      <c r="X64" s="10"/>
      <c r="Y64" s="10"/>
      <c r="Z64" s="2"/>
      <c r="AA64" s="2"/>
      <c r="AB64" s="2"/>
      <c r="AC64" s="2"/>
    </row>
    <row r="65" spans="1:29" x14ac:dyDescent="0.2">
      <c r="A65" s="7">
        <v>63</v>
      </c>
      <c r="B65" s="7">
        <v>175.25</v>
      </c>
      <c r="C65" s="7">
        <v>0.45684999999999998</v>
      </c>
      <c r="D65" s="7">
        <v>0.54420000000000002</v>
      </c>
      <c r="E65" s="7">
        <v>-6.0857999999999995E-4</v>
      </c>
      <c r="F65" s="7">
        <v>0.69091000000000002</v>
      </c>
      <c r="G65" s="7">
        <v>0.46938000000000002</v>
      </c>
      <c r="H65" s="7">
        <v>0.60521999999999998</v>
      </c>
      <c r="I65" s="7">
        <v>0.55415000000000003</v>
      </c>
      <c r="J65" s="13">
        <v>1.8083999999999999E-6</v>
      </c>
      <c r="K65" s="13">
        <v>-1.6562999999999999E-6</v>
      </c>
      <c r="L65" s="13">
        <v>3.4641999999999998E-6</v>
      </c>
      <c r="M65" s="13">
        <v>-6.4753999999999999E-6</v>
      </c>
      <c r="N65" s="13">
        <v>3.1967000000000001E-5</v>
      </c>
      <c r="O65" s="7">
        <v>57.061</v>
      </c>
      <c r="P65" s="7">
        <v>0.85409999999999997</v>
      </c>
      <c r="Q65" s="7">
        <v>0.17169000000000001</v>
      </c>
      <c r="R65" s="1">
        <v>63</v>
      </c>
      <c r="S65" s="1">
        <v>209.58</v>
      </c>
      <c r="T65" s="10"/>
      <c r="U65" s="2"/>
      <c r="X65" s="10"/>
      <c r="Y65" s="10"/>
      <c r="Z65" s="2"/>
      <c r="AA65" s="2"/>
      <c r="AB65" s="2"/>
      <c r="AC65" s="2"/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501455-F221-B249-8B0E-6D32B4BF6421}">
  <dimension ref="A1:CL65"/>
  <sheetViews>
    <sheetView topLeftCell="AY1" zoomScale="60" zoomScaleNormal="60" workbookViewId="0">
      <selection activeCell="CI27" sqref="CI27"/>
    </sheetView>
  </sheetViews>
  <sheetFormatPr baseColWidth="10" defaultRowHeight="16" x14ac:dyDescent="0.2"/>
  <cols>
    <col min="1" max="1" width="10.6640625" style="1" bestFit="1" customWidth="1"/>
    <col min="2" max="2" width="9.5" style="1" bestFit="1" customWidth="1"/>
    <col min="3" max="3" width="8.6640625" style="1" bestFit="1" customWidth="1"/>
    <col min="4" max="4" width="13.6640625" style="1" bestFit="1" customWidth="1"/>
    <col min="5" max="5" width="13.1640625" style="1" bestFit="1" customWidth="1"/>
    <col min="6" max="6" width="12.6640625" style="1" bestFit="1" customWidth="1"/>
    <col min="7" max="87" width="10.83203125" style="1"/>
    <col min="88" max="88" width="12.83203125" style="1" bestFit="1" customWidth="1"/>
    <col min="89" max="16384" width="10.83203125" style="1"/>
  </cols>
  <sheetData>
    <row r="1" spans="1:90" x14ac:dyDescent="0.2">
      <c r="A1" s="1" t="s">
        <v>34</v>
      </c>
      <c r="B1" s="1" t="s">
        <v>35</v>
      </c>
      <c r="C1" s="1" t="s">
        <v>11</v>
      </c>
      <c r="D1" s="1" t="s">
        <v>10</v>
      </c>
      <c r="E1" s="1" t="s">
        <v>28</v>
      </c>
      <c r="F1" s="1" t="s">
        <v>36</v>
      </c>
      <c r="G1" s="1" t="s">
        <v>34</v>
      </c>
      <c r="H1" s="1" t="s">
        <v>35</v>
      </c>
      <c r="I1" s="1" t="s">
        <v>11</v>
      </c>
      <c r="J1" s="1" t="s">
        <v>10</v>
      </c>
      <c r="K1" s="1" t="s">
        <v>28</v>
      </c>
      <c r="L1" s="1" t="s">
        <v>36</v>
      </c>
      <c r="M1" s="1" t="s">
        <v>34</v>
      </c>
      <c r="N1" s="1" t="s">
        <v>35</v>
      </c>
      <c r="O1" s="1" t="s">
        <v>11</v>
      </c>
      <c r="P1" s="1" t="s">
        <v>10</v>
      </c>
      <c r="Q1" s="1" t="s">
        <v>28</v>
      </c>
      <c r="R1" s="1" t="s">
        <v>36</v>
      </c>
      <c r="S1" s="1" t="s">
        <v>34</v>
      </c>
      <c r="T1" s="1" t="s">
        <v>35</v>
      </c>
      <c r="U1" s="1" t="s">
        <v>11</v>
      </c>
      <c r="V1" s="1" t="s">
        <v>10</v>
      </c>
      <c r="W1" s="1" t="s">
        <v>28</v>
      </c>
      <c r="X1" s="1" t="s">
        <v>36</v>
      </c>
      <c r="Y1" s="1" t="s">
        <v>34</v>
      </c>
      <c r="Z1" s="1" t="s">
        <v>35</v>
      </c>
      <c r="AA1" s="1" t="s">
        <v>11</v>
      </c>
      <c r="AB1" s="1" t="s">
        <v>37</v>
      </c>
      <c r="AC1" s="1" t="s">
        <v>28</v>
      </c>
      <c r="AD1" s="1" t="s">
        <v>36</v>
      </c>
      <c r="AE1" s="1" t="s">
        <v>34</v>
      </c>
      <c r="AF1" s="1" t="s">
        <v>35</v>
      </c>
      <c r="AG1" s="1" t="s">
        <v>11</v>
      </c>
      <c r="AH1" s="1" t="s">
        <v>10</v>
      </c>
      <c r="AI1" s="1" t="s">
        <v>28</v>
      </c>
      <c r="AJ1" s="1" t="s">
        <v>36</v>
      </c>
      <c r="AK1" s="1" t="s">
        <v>34</v>
      </c>
      <c r="AL1" s="1" t="s">
        <v>35</v>
      </c>
      <c r="AM1" s="1" t="s">
        <v>11</v>
      </c>
      <c r="AN1" s="1" t="s">
        <v>10</v>
      </c>
      <c r="AO1" s="1" t="s">
        <v>28</v>
      </c>
      <c r="AP1" s="1" t="s">
        <v>36</v>
      </c>
      <c r="AQ1" s="1" t="s">
        <v>34</v>
      </c>
      <c r="AR1" s="1" t="s">
        <v>35</v>
      </c>
      <c r="AS1" s="1" t="s">
        <v>11</v>
      </c>
      <c r="AT1" s="1" t="s">
        <v>10</v>
      </c>
      <c r="AU1" s="1" t="s">
        <v>28</v>
      </c>
      <c r="AV1" s="1" t="s">
        <v>36</v>
      </c>
      <c r="AW1" s="1" t="s">
        <v>34</v>
      </c>
      <c r="AX1" s="1" t="s">
        <v>35</v>
      </c>
      <c r="AY1" s="1" t="s">
        <v>11</v>
      </c>
      <c r="AZ1" s="1" t="s">
        <v>10</v>
      </c>
      <c r="BA1" s="1" t="s">
        <v>28</v>
      </c>
      <c r="BB1" s="1" t="s">
        <v>36</v>
      </c>
      <c r="BC1" s="1" t="s">
        <v>34</v>
      </c>
      <c r="BD1" s="1" t="s">
        <v>35</v>
      </c>
      <c r="BE1" s="1" t="s">
        <v>11</v>
      </c>
      <c r="BF1" s="1" t="s">
        <v>37</v>
      </c>
      <c r="BG1" s="1" t="s">
        <v>28</v>
      </c>
      <c r="BH1" s="1" t="s">
        <v>36</v>
      </c>
      <c r="BI1" s="1" t="s">
        <v>34</v>
      </c>
      <c r="BJ1" s="1" t="s">
        <v>35</v>
      </c>
      <c r="BK1" s="1" t="s">
        <v>11</v>
      </c>
      <c r="BL1" s="1" t="s">
        <v>44</v>
      </c>
      <c r="BM1" s="1" t="s">
        <v>28</v>
      </c>
      <c r="BN1" s="1" t="s">
        <v>36</v>
      </c>
      <c r="BO1" s="1" t="s">
        <v>34</v>
      </c>
      <c r="BP1" s="1" t="s">
        <v>35</v>
      </c>
      <c r="BQ1" s="1" t="s">
        <v>11</v>
      </c>
      <c r="BR1" s="1" t="s">
        <v>10</v>
      </c>
      <c r="BS1" s="1" t="s">
        <v>28</v>
      </c>
      <c r="BT1" s="1" t="s">
        <v>36</v>
      </c>
      <c r="BU1" s="1" t="s">
        <v>34</v>
      </c>
      <c r="BV1" s="1" t="s">
        <v>35</v>
      </c>
      <c r="BW1" s="1" t="s">
        <v>11</v>
      </c>
      <c r="BX1" s="1" t="s">
        <v>10</v>
      </c>
      <c r="BY1" s="1" t="s">
        <v>28</v>
      </c>
      <c r="BZ1" s="1" t="s">
        <v>36</v>
      </c>
      <c r="CA1" s="1" t="s">
        <v>34</v>
      </c>
      <c r="CB1" s="1" t="s">
        <v>35</v>
      </c>
      <c r="CC1" s="1" t="s">
        <v>11</v>
      </c>
      <c r="CD1" s="1" t="s">
        <v>10</v>
      </c>
      <c r="CE1" s="1" t="s">
        <v>28</v>
      </c>
      <c r="CF1" s="1" t="s">
        <v>36</v>
      </c>
      <c r="CG1" s="1" t="s">
        <v>34</v>
      </c>
      <c r="CH1" s="1" t="s">
        <v>35</v>
      </c>
      <c r="CI1" s="1" t="s">
        <v>11</v>
      </c>
      <c r="CJ1" s="1" t="s">
        <v>43</v>
      </c>
      <c r="CK1" s="1" t="s">
        <v>28</v>
      </c>
      <c r="CL1" s="1" t="s">
        <v>36</v>
      </c>
    </row>
    <row r="2" spans="1:90" x14ac:dyDescent="0.2">
      <c r="A2" s="1">
        <v>0.9</v>
      </c>
      <c r="B2" s="1" t="s">
        <v>29</v>
      </c>
      <c r="C2" s="1">
        <v>0</v>
      </c>
      <c r="D2" s="1">
        <v>51.898000000000003</v>
      </c>
      <c r="E2" s="1">
        <v>0.40214</v>
      </c>
      <c r="F2" s="1">
        <v>0</v>
      </c>
      <c r="G2" s="1">
        <v>0.9</v>
      </c>
      <c r="H2" s="1" t="s">
        <v>30</v>
      </c>
      <c r="I2" s="1">
        <v>0</v>
      </c>
      <c r="J2" s="1">
        <v>38.438000000000002</v>
      </c>
      <c r="K2" s="1">
        <v>0.43074000000000001</v>
      </c>
      <c r="M2" s="1">
        <v>0.9</v>
      </c>
      <c r="N2" s="1" t="s">
        <v>31</v>
      </c>
      <c r="O2" s="1">
        <v>0</v>
      </c>
      <c r="P2" s="1">
        <v>30.831</v>
      </c>
      <c r="Q2" s="1">
        <v>0.44906000000000001</v>
      </c>
      <c r="S2" s="1">
        <v>0.9</v>
      </c>
      <c r="T2" s="1" t="s">
        <v>32</v>
      </c>
      <c r="U2" s="1">
        <v>0</v>
      </c>
      <c r="V2" s="1">
        <v>22.606000000000002</v>
      </c>
      <c r="W2" s="1">
        <v>0.47372999999999998</v>
      </c>
      <c r="Y2" s="1">
        <v>0.9</v>
      </c>
      <c r="Z2" s="1" t="s">
        <v>33</v>
      </c>
      <c r="AA2" s="1">
        <v>0</v>
      </c>
      <c r="AB2" s="1">
        <v>18.042999999999999</v>
      </c>
      <c r="AC2" s="1">
        <v>0.49002000000000001</v>
      </c>
      <c r="AE2" s="1">
        <v>0.95</v>
      </c>
      <c r="AF2" s="1" t="s">
        <v>29</v>
      </c>
      <c r="AG2" s="1">
        <v>0</v>
      </c>
      <c r="AH2" s="1">
        <v>54.759</v>
      </c>
      <c r="AI2" s="1">
        <v>0.44452999999999998</v>
      </c>
      <c r="AK2" s="1">
        <v>0.95</v>
      </c>
      <c r="AL2" s="1" t="s">
        <v>30</v>
      </c>
      <c r="AM2" s="1">
        <v>0</v>
      </c>
      <c r="AN2" s="1">
        <v>40.454999999999998</v>
      </c>
      <c r="AO2" s="1">
        <v>0.47409000000000001</v>
      </c>
      <c r="AQ2" s="1">
        <v>0.95</v>
      </c>
      <c r="AR2" s="1" t="s">
        <v>31</v>
      </c>
      <c r="AS2" s="1">
        <v>0</v>
      </c>
      <c r="AT2" s="1">
        <v>32.494</v>
      </c>
      <c r="AU2" s="2">
        <v>0.49323</v>
      </c>
      <c r="AW2" s="1">
        <v>0.95</v>
      </c>
      <c r="AX2" s="1" t="s">
        <v>32</v>
      </c>
      <c r="AY2" s="1">
        <v>0</v>
      </c>
      <c r="AZ2" s="1">
        <v>23.768000000000001</v>
      </c>
      <c r="BA2" s="1">
        <v>0.51820999999999995</v>
      </c>
      <c r="BC2" s="1">
        <v>0.95</v>
      </c>
      <c r="BD2" s="1" t="s">
        <v>33</v>
      </c>
      <c r="BE2" s="1">
        <v>0</v>
      </c>
      <c r="BF2" s="1">
        <v>19</v>
      </c>
      <c r="BG2" s="1">
        <v>0.53469999999999995</v>
      </c>
      <c r="BH2" s="1">
        <f>BF2-AZ65</f>
        <v>-80.085999999999999</v>
      </c>
      <c r="BI2" s="1">
        <v>1</v>
      </c>
      <c r="BJ2" s="1" t="s">
        <v>29</v>
      </c>
      <c r="BK2" s="1">
        <v>0</v>
      </c>
      <c r="BL2" s="1">
        <v>57.67</v>
      </c>
      <c r="BM2" s="1">
        <v>0.48727999999999999</v>
      </c>
      <c r="BO2" s="1">
        <v>1</v>
      </c>
      <c r="BP2" s="1" t="s">
        <v>30</v>
      </c>
      <c r="BQ2" s="1">
        <v>0</v>
      </c>
      <c r="BR2" s="1">
        <v>42.521999999999998</v>
      </c>
      <c r="BS2" s="1">
        <v>0.51761000000000001</v>
      </c>
      <c r="BU2" s="1">
        <v>1</v>
      </c>
      <c r="BV2" s="1" t="s">
        <v>31</v>
      </c>
      <c r="BW2" s="1">
        <v>0</v>
      </c>
      <c r="BX2" s="1">
        <v>34.237000000000002</v>
      </c>
      <c r="BY2" s="1">
        <v>0.53712000000000004</v>
      </c>
      <c r="CA2" s="1">
        <v>1</v>
      </c>
      <c r="CB2" s="1" t="s">
        <v>32</v>
      </c>
      <c r="CC2" s="1">
        <v>0</v>
      </c>
      <c r="CD2" s="1">
        <v>25.033000000000001</v>
      </c>
      <c r="CE2" s="1">
        <v>0.56247000000000003</v>
      </c>
      <c r="CG2" s="1">
        <v>1</v>
      </c>
      <c r="CH2" s="1" t="s">
        <v>33</v>
      </c>
      <c r="CI2" s="1">
        <v>0</v>
      </c>
      <c r="CJ2" s="1">
        <v>19.898</v>
      </c>
      <c r="CK2" s="1">
        <v>0.57933000000000001</v>
      </c>
    </row>
    <row r="3" spans="1:90" x14ac:dyDescent="0.2">
      <c r="A3" s="1">
        <v>0.9</v>
      </c>
      <c r="B3" s="1" t="s">
        <v>29</v>
      </c>
      <c r="C3" s="1">
        <v>1</v>
      </c>
      <c r="D3" s="1">
        <v>56.945999999999998</v>
      </c>
      <c r="E3" s="1">
        <v>0.39238000000000001</v>
      </c>
      <c r="F3" s="1">
        <f t="shared" ref="F3:F34" si="0">D3-D2</f>
        <v>5.0479999999999947</v>
      </c>
      <c r="G3" s="1">
        <v>0.9</v>
      </c>
      <c r="H3" s="1" t="s">
        <v>30</v>
      </c>
      <c r="I3" s="1">
        <v>1</v>
      </c>
      <c r="J3" s="1">
        <v>42.093000000000004</v>
      </c>
      <c r="K3" s="1">
        <v>0.42214000000000002</v>
      </c>
      <c r="L3" s="1">
        <f t="shared" ref="L3:L34" si="1">J3-J2</f>
        <v>3.6550000000000011</v>
      </c>
      <c r="M3" s="1">
        <v>0.9</v>
      </c>
      <c r="N3" s="1" t="s">
        <v>31</v>
      </c>
      <c r="O3" s="1">
        <v>1</v>
      </c>
      <c r="P3" s="1">
        <v>33.93</v>
      </c>
      <c r="Q3" s="1">
        <v>0.44152000000000002</v>
      </c>
      <c r="R3" s="1">
        <f t="shared" ref="R3:R34" si="2">P3-P2</f>
        <v>3.0990000000000002</v>
      </c>
      <c r="S3" s="1">
        <v>0.9</v>
      </c>
      <c r="T3" s="1" t="s">
        <v>32</v>
      </c>
      <c r="U3" s="1">
        <v>1</v>
      </c>
      <c r="V3" s="1">
        <v>24.887</v>
      </c>
      <c r="W3" s="1">
        <v>0.46625</v>
      </c>
      <c r="X3" s="1">
        <f t="shared" ref="X3:X34" si="3">V3-V2</f>
        <v>2.2809999999999988</v>
      </c>
      <c r="Y3" s="1">
        <v>0.9</v>
      </c>
      <c r="Z3" s="1" t="s">
        <v>33</v>
      </c>
      <c r="AA3" s="1">
        <v>1</v>
      </c>
      <c r="AB3" s="1">
        <v>19.850000000000001</v>
      </c>
      <c r="AC3" s="1">
        <v>0.48320000000000002</v>
      </c>
      <c r="AD3" s="1">
        <f t="shared" ref="AD3:AD34" si="4">AB3-AB2</f>
        <v>1.8070000000000022</v>
      </c>
      <c r="AE3" s="1">
        <v>0.95</v>
      </c>
      <c r="AF3" s="1" t="s">
        <v>29</v>
      </c>
      <c r="AG3" s="1">
        <v>1</v>
      </c>
      <c r="AH3" s="1">
        <v>59.939</v>
      </c>
      <c r="AI3" s="1">
        <v>0.43517</v>
      </c>
      <c r="AJ3" s="1">
        <f t="shared" ref="AJ3:AJ34" si="5">AH3-AH2</f>
        <v>5.18</v>
      </c>
      <c r="AK3" s="1">
        <v>0.95</v>
      </c>
      <c r="AL3" s="1" t="s">
        <v>30</v>
      </c>
      <c r="AM3" s="1">
        <v>1</v>
      </c>
      <c r="AN3" s="1">
        <v>44.389000000000003</v>
      </c>
      <c r="AO3" s="1">
        <v>0.46546999999999999</v>
      </c>
      <c r="AP3" s="1">
        <f t="shared" ref="AP3:AP34" si="6">AN3-AN2</f>
        <v>3.9340000000000046</v>
      </c>
      <c r="AQ3" s="1">
        <v>0.95</v>
      </c>
      <c r="AR3" s="1" t="s">
        <v>31</v>
      </c>
      <c r="AS3" s="1">
        <v>1</v>
      </c>
      <c r="AT3" s="1">
        <v>35.682000000000002</v>
      </c>
      <c r="AU3" s="1">
        <v>0.48538999999999999</v>
      </c>
      <c r="AV3" s="1">
        <f t="shared" ref="AV3:AV34" si="7">AT3-AT2</f>
        <v>3.1880000000000024</v>
      </c>
      <c r="AW3" s="1">
        <v>0.95</v>
      </c>
      <c r="AX3" s="1" t="s">
        <v>32</v>
      </c>
      <c r="AY3" s="1">
        <v>1</v>
      </c>
      <c r="AZ3" s="1">
        <v>26.013999999999999</v>
      </c>
      <c r="BA3" s="1">
        <v>0.51105999999999996</v>
      </c>
      <c r="BB3" s="1">
        <f t="shared" ref="BB3:BB34" si="8">AZ3-AZ2</f>
        <v>2.2459999999999987</v>
      </c>
      <c r="BC3" s="1">
        <v>0.95</v>
      </c>
      <c r="BD3" s="1" t="s">
        <v>33</v>
      </c>
      <c r="BE3" s="1">
        <v>1</v>
      </c>
      <c r="BF3" s="1">
        <v>20.89</v>
      </c>
      <c r="BG3" s="1">
        <v>0.52785000000000004</v>
      </c>
      <c r="BH3" s="1">
        <f t="shared" ref="BH3:BH34" si="9">BF3-BF2</f>
        <v>1.8900000000000006</v>
      </c>
      <c r="BI3" s="1">
        <v>1</v>
      </c>
      <c r="BJ3" s="1" t="s">
        <v>29</v>
      </c>
      <c r="BK3" s="1">
        <v>1</v>
      </c>
      <c r="BL3" s="1">
        <v>62.857999999999997</v>
      </c>
      <c r="BM3" s="1">
        <v>0.47769</v>
      </c>
      <c r="BN3" s="1">
        <f t="shared" ref="BN3:BN34" si="10">BL3-BL2</f>
        <v>5.1879999999999953</v>
      </c>
      <c r="BO3" s="1">
        <v>1</v>
      </c>
      <c r="BP3" s="1" t="s">
        <v>30</v>
      </c>
      <c r="BQ3" s="1">
        <v>1</v>
      </c>
      <c r="BR3" s="1">
        <v>46.406999999999996</v>
      </c>
      <c r="BS3" s="1">
        <v>0.50900999999999996</v>
      </c>
      <c r="BT3" s="1">
        <f t="shared" ref="BT3:BT34" si="11">BR3-BR2</f>
        <v>3.884999999999998</v>
      </c>
      <c r="BU3" s="1">
        <v>1</v>
      </c>
      <c r="BV3" s="1" t="s">
        <v>31</v>
      </c>
      <c r="BW3" s="1">
        <v>1</v>
      </c>
      <c r="BX3" s="1">
        <v>37.366999999999997</v>
      </c>
      <c r="BY3" s="1">
        <v>0.52932999999999997</v>
      </c>
      <c r="BZ3" s="1">
        <f t="shared" ref="BZ3:BZ34" si="12">BX3-BX2</f>
        <v>3.1299999999999955</v>
      </c>
      <c r="CA3" s="1">
        <v>1</v>
      </c>
      <c r="CB3" s="1" t="s">
        <v>32</v>
      </c>
      <c r="CC3" s="1">
        <v>1</v>
      </c>
      <c r="CD3" s="1">
        <v>27.334</v>
      </c>
      <c r="CE3" s="1">
        <v>0.55549999999999999</v>
      </c>
      <c r="CF3" s="1">
        <f t="shared" ref="CF3:CF34" si="13">CD3-CD2</f>
        <v>2.3009999999999984</v>
      </c>
      <c r="CG3" s="1">
        <v>1</v>
      </c>
      <c r="CH3" s="1" t="s">
        <v>33</v>
      </c>
      <c r="CI3" s="1">
        <v>1</v>
      </c>
      <c r="CJ3" s="1">
        <v>21.707000000000001</v>
      </c>
      <c r="CK3" s="1">
        <v>0.57240000000000002</v>
      </c>
      <c r="CL3" s="1">
        <f t="shared" ref="CL3:CL34" si="14">CJ3-CJ2</f>
        <v>1.8090000000000011</v>
      </c>
    </row>
    <row r="4" spans="1:90" x14ac:dyDescent="0.2">
      <c r="A4" s="1">
        <v>0.9</v>
      </c>
      <c r="B4" s="1" t="s">
        <v>29</v>
      </c>
      <c r="C4" s="1">
        <v>2</v>
      </c>
      <c r="D4" s="1">
        <v>61.482999999999997</v>
      </c>
      <c r="E4" s="1">
        <v>0.38401999999999997</v>
      </c>
      <c r="F4" s="1">
        <f t="shared" si="0"/>
        <v>4.536999999999999</v>
      </c>
      <c r="G4" s="1">
        <v>0.9</v>
      </c>
      <c r="H4" s="1" t="s">
        <v>30</v>
      </c>
      <c r="I4" s="1">
        <v>2</v>
      </c>
      <c r="J4" s="1">
        <v>45.771000000000001</v>
      </c>
      <c r="K4" s="1">
        <v>0.41447000000000001</v>
      </c>
      <c r="L4" s="1">
        <f t="shared" si="1"/>
        <v>3.6779999999999973</v>
      </c>
      <c r="M4" s="1">
        <v>0.9</v>
      </c>
      <c r="N4" s="1" t="s">
        <v>31</v>
      </c>
      <c r="O4" s="1">
        <v>2</v>
      </c>
      <c r="P4" s="1">
        <v>36.771999999999998</v>
      </c>
      <c r="Q4" s="1">
        <v>0.43435000000000001</v>
      </c>
      <c r="R4" s="1">
        <f t="shared" si="2"/>
        <v>2.8419999999999987</v>
      </c>
      <c r="S4" s="1">
        <v>0.9</v>
      </c>
      <c r="T4" s="1" t="s">
        <v>32</v>
      </c>
      <c r="U4" s="1">
        <v>2</v>
      </c>
      <c r="V4" s="1">
        <v>26.821999999999999</v>
      </c>
      <c r="W4" s="1">
        <v>0.45998</v>
      </c>
      <c r="X4" s="1">
        <f t="shared" si="3"/>
        <v>1.9349999999999987</v>
      </c>
      <c r="Y4" s="1">
        <v>0.9</v>
      </c>
      <c r="Z4" s="1" t="s">
        <v>33</v>
      </c>
      <c r="AA4" s="1">
        <v>2</v>
      </c>
      <c r="AB4" s="1">
        <v>21.477</v>
      </c>
      <c r="AC4" s="1">
        <v>0.47717999999999999</v>
      </c>
      <c r="AD4" s="1">
        <f t="shared" si="4"/>
        <v>1.6269999999999989</v>
      </c>
      <c r="AE4" s="1">
        <v>0.95</v>
      </c>
      <c r="AF4" s="1" t="s">
        <v>29</v>
      </c>
      <c r="AG4" s="1">
        <v>2</v>
      </c>
      <c r="AH4" s="1">
        <v>64.786000000000001</v>
      </c>
      <c r="AI4" s="1">
        <v>0.42669000000000001</v>
      </c>
      <c r="AJ4" s="1">
        <f t="shared" si="5"/>
        <v>4.8470000000000013</v>
      </c>
      <c r="AK4" s="1">
        <v>0.95</v>
      </c>
      <c r="AL4" s="1" t="s">
        <v>30</v>
      </c>
      <c r="AM4" s="1">
        <v>2</v>
      </c>
      <c r="AN4" s="1">
        <v>47.869</v>
      </c>
      <c r="AO4" s="1">
        <v>0.45790999999999998</v>
      </c>
      <c r="AP4" s="1">
        <f t="shared" si="6"/>
        <v>3.4799999999999969</v>
      </c>
      <c r="AQ4" s="1">
        <v>0.95</v>
      </c>
      <c r="AR4" s="1" t="s">
        <v>31</v>
      </c>
      <c r="AS4" s="1">
        <v>2</v>
      </c>
      <c r="AT4" s="1">
        <v>38.575000000000003</v>
      </c>
      <c r="AU4" s="1">
        <v>0.4783</v>
      </c>
      <c r="AV4" s="1">
        <f t="shared" si="7"/>
        <v>2.8930000000000007</v>
      </c>
      <c r="AW4" s="1">
        <v>0.95</v>
      </c>
      <c r="AX4" s="1" t="s">
        <v>32</v>
      </c>
      <c r="AY4" s="1">
        <v>2</v>
      </c>
      <c r="AZ4" s="1">
        <v>28.26</v>
      </c>
      <c r="BA4" s="2">
        <v>0.50485999999999998</v>
      </c>
      <c r="BB4" s="1">
        <f t="shared" si="8"/>
        <v>2.2460000000000022</v>
      </c>
      <c r="BC4" s="1">
        <v>0.95</v>
      </c>
      <c r="BD4" s="1" t="s">
        <v>33</v>
      </c>
      <c r="BE4" s="1">
        <v>2</v>
      </c>
      <c r="BF4" s="1">
        <v>22.609000000000002</v>
      </c>
      <c r="BG4" s="1">
        <v>0.52203999999999995</v>
      </c>
      <c r="BH4" s="1">
        <f t="shared" si="9"/>
        <v>1.7190000000000012</v>
      </c>
      <c r="BI4" s="1">
        <v>1</v>
      </c>
      <c r="BJ4" s="1" t="s">
        <v>29</v>
      </c>
      <c r="BK4" s="1">
        <v>2</v>
      </c>
      <c r="BL4" s="1">
        <v>67.638999999999996</v>
      </c>
      <c r="BM4" s="1">
        <v>0.46892</v>
      </c>
      <c r="BN4" s="1">
        <f t="shared" si="10"/>
        <v>4.7809999999999988</v>
      </c>
      <c r="BO4" s="1">
        <v>1</v>
      </c>
      <c r="BP4" s="1" t="s">
        <v>30</v>
      </c>
      <c r="BQ4" s="1">
        <v>2</v>
      </c>
      <c r="BR4" s="1">
        <v>50.19</v>
      </c>
      <c r="BS4" s="1">
        <v>0.50143000000000004</v>
      </c>
      <c r="BT4" s="1">
        <f t="shared" si="11"/>
        <v>3.7830000000000013</v>
      </c>
      <c r="BU4" s="1">
        <v>1</v>
      </c>
      <c r="BV4" s="1" t="s">
        <v>31</v>
      </c>
      <c r="BW4" s="1">
        <v>2</v>
      </c>
      <c r="BX4" s="1">
        <v>40.4</v>
      </c>
      <c r="BY4" s="1">
        <v>0.52246000000000004</v>
      </c>
      <c r="BZ4" s="1">
        <f t="shared" si="12"/>
        <v>3.0330000000000013</v>
      </c>
      <c r="CA4" s="1">
        <v>1</v>
      </c>
      <c r="CB4" s="1" t="s">
        <v>32</v>
      </c>
      <c r="CC4" s="1">
        <v>2</v>
      </c>
      <c r="CD4" s="1">
        <v>29.440999999999999</v>
      </c>
      <c r="CE4" s="1">
        <v>0.54915000000000003</v>
      </c>
      <c r="CF4" s="1">
        <f t="shared" si="13"/>
        <v>2.1069999999999993</v>
      </c>
      <c r="CG4" s="1">
        <v>1</v>
      </c>
      <c r="CH4" s="1" t="s">
        <v>33</v>
      </c>
      <c r="CI4" s="1">
        <v>2</v>
      </c>
      <c r="CJ4" s="1">
        <v>23.544</v>
      </c>
      <c r="CK4" s="1">
        <v>0.56660999999999995</v>
      </c>
      <c r="CL4" s="1">
        <f t="shared" si="14"/>
        <v>1.8369999999999997</v>
      </c>
    </row>
    <row r="5" spans="1:90" x14ac:dyDescent="0.2">
      <c r="A5" s="1">
        <v>0.9</v>
      </c>
      <c r="B5" s="1" t="s">
        <v>29</v>
      </c>
      <c r="C5" s="1">
        <v>3</v>
      </c>
      <c r="D5" s="1">
        <v>66.141000000000005</v>
      </c>
      <c r="E5" s="1">
        <v>0.37617</v>
      </c>
      <c r="F5" s="1">
        <f t="shared" si="0"/>
        <v>4.6580000000000084</v>
      </c>
      <c r="G5" s="1">
        <v>0.9</v>
      </c>
      <c r="H5" s="1" t="s">
        <v>30</v>
      </c>
      <c r="I5" s="1">
        <v>3</v>
      </c>
      <c r="J5" s="1">
        <v>49.222999999999999</v>
      </c>
      <c r="K5" s="1">
        <v>0.40755999999999998</v>
      </c>
      <c r="L5" s="1">
        <f t="shared" si="1"/>
        <v>3.4519999999999982</v>
      </c>
      <c r="M5" s="1">
        <v>0.9</v>
      </c>
      <c r="N5" s="1" t="s">
        <v>31</v>
      </c>
      <c r="O5" s="1">
        <v>3</v>
      </c>
      <c r="P5" s="1">
        <v>39.375</v>
      </c>
      <c r="Q5" s="1">
        <v>0.42819000000000002</v>
      </c>
      <c r="R5" s="1">
        <f t="shared" si="2"/>
        <v>2.6030000000000015</v>
      </c>
      <c r="S5" s="1">
        <v>0.9</v>
      </c>
      <c r="T5" s="1" t="s">
        <v>32</v>
      </c>
      <c r="U5" s="1">
        <v>3</v>
      </c>
      <c r="V5" s="1">
        <v>28.949000000000002</v>
      </c>
      <c r="W5" s="1">
        <v>0.45429000000000003</v>
      </c>
      <c r="X5" s="1">
        <f t="shared" si="3"/>
        <v>2.1270000000000024</v>
      </c>
      <c r="Y5" s="1">
        <v>0.9</v>
      </c>
      <c r="Z5" s="1" t="s">
        <v>33</v>
      </c>
      <c r="AA5" s="1">
        <v>3</v>
      </c>
      <c r="AB5" s="1">
        <v>23.106000000000002</v>
      </c>
      <c r="AC5" s="1">
        <v>0.47222999999999998</v>
      </c>
      <c r="AD5" s="1">
        <f t="shared" si="4"/>
        <v>1.6290000000000013</v>
      </c>
      <c r="AE5" s="1">
        <v>0.95</v>
      </c>
      <c r="AF5" s="1" t="s">
        <v>29</v>
      </c>
      <c r="AG5" s="1">
        <v>3</v>
      </c>
      <c r="AH5" s="1">
        <v>69.042000000000002</v>
      </c>
      <c r="AI5" s="1">
        <v>0.41853000000000001</v>
      </c>
      <c r="AJ5" s="1">
        <f t="shared" si="5"/>
        <v>4.2560000000000002</v>
      </c>
      <c r="AK5" s="1">
        <v>0.95</v>
      </c>
      <c r="AL5" s="1" t="s">
        <v>30</v>
      </c>
      <c r="AM5" s="1">
        <v>3</v>
      </c>
      <c r="AN5" s="1">
        <v>51.338000000000001</v>
      </c>
      <c r="AO5" s="2">
        <v>0.45091999999999999</v>
      </c>
      <c r="AP5" s="1">
        <f t="shared" si="6"/>
        <v>3.4690000000000012</v>
      </c>
      <c r="AQ5" s="1">
        <v>0.95</v>
      </c>
      <c r="AR5" s="1" t="s">
        <v>31</v>
      </c>
      <c r="AS5" s="1">
        <v>3</v>
      </c>
      <c r="AT5" s="1">
        <v>41.542000000000002</v>
      </c>
      <c r="AU5" s="1">
        <v>0.47194999999999998</v>
      </c>
      <c r="AV5" s="1">
        <f t="shared" si="7"/>
        <v>2.9669999999999987</v>
      </c>
      <c r="AW5" s="1">
        <v>0.95</v>
      </c>
      <c r="AX5" s="1" t="s">
        <v>32</v>
      </c>
      <c r="AY5" s="1">
        <v>3</v>
      </c>
      <c r="AZ5" s="1">
        <v>30.259</v>
      </c>
      <c r="BA5" s="1">
        <v>0.49908999999999998</v>
      </c>
      <c r="BB5" s="1">
        <f t="shared" si="8"/>
        <v>1.9989999999999988</v>
      </c>
      <c r="BC5" s="1">
        <v>0.95</v>
      </c>
      <c r="BD5" s="1" t="s">
        <v>33</v>
      </c>
      <c r="BE5" s="1">
        <v>3</v>
      </c>
      <c r="BF5" s="1">
        <v>24.204000000000001</v>
      </c>
      <c r="BG5" s="1">
        <v>0.51673999999999998</v>
      </c>
      <c r="BH5" s="1">
        <f t="shared" si="9"/>
        <v>1.5949999999999989</v>
      </c>
      <c r="BI5" s="1">
        <v>1</v>
      </c>
      <c r="BJ5" s="1" t="s">
        <v>29</v>
      </c>
      <c r="BK5" s="1">
        <v>3</v>
      </c>
      <c r="BL5" s="1">
        <v>72.516000000000005</v>
      </c>
      <c r="BM5" s="1">
        <v>0.46112999999999998</v>
      </c>
      <c r="BN5" s="1">
        <f t="shared" si="10"/>
        <v>4.8770000000000095</v>
      </c>
      <c r="BO5" s="1">
        <v>1</v>
      </c>
      <c r="BP5" s="1" t="s">
        <v>30</v>
      </c>
      <c r="BQ5" s="1">
        <v>3</v>
      </c>
      <c r="BR5" s="1">
        <v>53.71</v>
      </c>
      <c r="BS5" s="1">
        <v>0.49436000000000002</v>
      </c>
      <c r="BT5" s="1">
        <f t="shared" si="11"/>
        <v>3.5200000000000031</v>
      </c>
      <c r="BU5" s="1">
        <v>1</v>
      </c>
      <c r="BV5" s="1" t="s">
        <v>31</v>
      </c>
      <c r="BW5" s="1">
        <v>3</v>
      </c>
      <c r="BX5" s="1">
        <v>43.317</v>
      </c>
      <c r="BY5" s="1">
        <v>0.51592000000000005</v>
      </c>
      <c r="BZ5" s="1">
        <f t="shared" si="12"/>
        <v>2.9170000000000016</v>
      </c>
      <c r="CA5" s="1">
        <v>1</v>
      </c>
      <c r="CB5" s="1" t="s">
        <v>32</v>
      </c>
      <c r="CC5" s="1">
        <v>3</v>
      </c>
      <c r="CD5" s="1">
        <v>31.951000000000001</v>
      </c>
      <c r="CE5" s="1">
        <v>0.54347000000000001</v>
      </c>
      <c r="CF5" s="1">
        <f t="shared" si="13"/>
        <v>2.5100000000000016</v>
      </c>
      <c r="CG5" s="1">
        <v>1</v>
      </c>
      <c r="CH5" s="1" t="s">
        <v>33</v>
      </c>
      <c r="CI5" s="1">
        <v>3</v>
      </c>
      <c r="CJ5" s="1">
        <v>25.215</v>
      </c>
      <c r="CK5" s="1">
        <v>0.56152999999999997</v>
      </c>
      <c r="CL5" s="1">
        <f t="shared" si="14"/>
        <v>1.6709999999999994</v>
      </c>
    </row>
    <row r="6" spans="1:90" x14ac:dyDescent="0.2">
      <c r="A6" s="1">
        <v>0.9</v>
      </c>
      <c r="B6" s="1" t="s">
        <v>29</v>
      </c>
      <c r="C6" s="1">
        <v>4</v>
      </c>
      <c r="D6" s="1">
        <v>70.564999999999998</v>
      </c>
      <c r="E6" s="1">
        <v>0.36879000000000001</v>
      </c>
      <c r="F6" s="1">
        <f t="shared" si="0"/>
        <v>4.4239999999999924</v>
      </c>
      <c r="G6" s="1">
        <v>0.9</v>
      </c>
      <c r="H6" s="1" t="s">
        <v>30</v>
      </c>
      <c r="I6" s="1">
        <v>4</v>
      </c>
      <c r="J6" s="1">
        <v>52.24</v>
      </c>
      <c r="K6" s="1">
        <v>0.40122000000000002</v>
      </c>
      <c r="L6" s="1">
        <f t="shared" si="1"/>
        <v>3.017000000000003</v>
      </c>
      <c r="M6" s="1">
        <v>0.9</v>
      </c>
      <c r="N6" s="1" t="s">
        <v>31</v>
      </c>
      <c r="O6" s="1">
        <v>4</v>
      </c>
      <c r="P6" s="1">
        <v>42.152999999999999</v>
      </c>
      <c r="Q6" s="1">
        <v>0.42215000000000003</v>
      </c>
      <c r="R6" s="1">
        <f t="shared" si="2"/>
        <v>2.7779999999999987</v>
      </c>
      <c r="S6" s="1">
        <v>0.9</v>
      </c>
      <c r="T6" s="1" t="s">
        <v>32</v>
      </c>
      <c r="U6" s="1">
        <v>4</v>
      </c>
      <c r="V6" s="1">
        <v>30.957000000000001</v>
      </c>
      <c r="W6" s="1">
        <v>0.44929999999999998</v>
      </c>
      <c r="X6" s="1">
        <f t="shared" si="3"/>
        <v>2.0079999999999991</v>
      </c>
      <c r="Y6" s="1">
        <v>0.9</v>
      </c>
      <c r="Z6" s="1" t="s">
        <v>33</v>
      </c>
      <c r="AA6" s="1">
        <v>4</v>
      </c>
      <c r="AB6" s="1">
        <v>24.734000000000002</v>
      </c>
      <c r="AC6" s="1">
        <v>0.4672</v>
      </c>
      <c r="AD6" s="1">
        <f t="shared" si="4"/>
        <v>1.6280000000000001</v>
      </c>
      <c r="AE6" s="1">
        <v>0.95</v>
      </c>
      <c r="AF6" s="1" t="s">
        <v>29</v>
      </c>
      <c r="AG6" s="1">
        <v>4</v>
      </c>
      <c r="AH6" s="1">
        <v>73.831000000000003</v>
      </c>
      <c r="AI6" s="1">
        <v>0.41128999999999999</v>
      </c>
      <c r="AJ6" s="1">
        <f t="shared" si="5"/>
        <v>4.7890000000000015</v>
      </c>
      <c r="AK6" s="1">
        <v>0.95</v>
      </c>
      <c r="AL6" s="1" t="s">
        <v>30</v>
      </c>
      <c r="AM6" s="1">
        <v>4</v>
      </c>
      <c r="AN6" s="1">
        <v>54.856999999999999</v>
      </c>
      <c r="AO6" s="1">
        <v>0.44452000000000003</v>
      </c>
      <c r="AP6" s="1">
        <f t="shared" si="6"/>
        <v>3.5189999999999984</v>
      </c>
      <c r="AQ6" s="1">
        <v>0.95</v>
      </c>
      <c r="AR6" s="1" t="s">
        <v>31</v>
      </c>
      <c r="AS6" s="1">
        <v>4</v>
      </c>
      <c r="AT6" s="1">
        <v>44.106999999999999</v>
      </c>
      <c r="AU6" s="1">
        <v>0.46593000000000001</v>
      </c>
      <c r="AV6" s="1">
        <f t="shared" si="7"/>
        <v>2.5649999999999977</v>
      </c>
      <c r="AW6" s="1">
        <v>0.95</v>
      </c>
      <c r="AX6" s="1" t="s">
        <v>32</v>
      </c>
      <c r="AY6" s="1">
        <v>4</v>
      </c>
      <c r="AZ6" s="1">
        <v>32.340000000000003</v>
      </c>
      <c r="BA6" s="1">
        <v>0.49356</v>
      </c>
      <c r="BB6" s="1">
        <f t="shared" si="8"/>
        <v>2.0810000000000031</v>
      </c>
      <c r="BC6" s="1">
        <v>0.95</v>
      </c>
      <c r="BD6" s="1" t="s">
        <v>33</v>
      </c>
      <c r="BE6" s="1">
        <v>4</v>
      </c>
      <c r="BF6" s="1">
        <v>25.754000000000001</v>
      </c>
      <c r="BG6" s="1">
        <v>0.51176999999999995</v>
      </c>
      <c r="BH6" s="1">
        <f t="shared" si="9"/>
        <v>1.5500000000000007</v>
      </c>
      <c r="BI6" s="1">
        <v>1</v>
      </c>
      <c r="BJ6" s="1" t="s">
        <v>29</v>
      </c>
      <c r="BK6" s="1">
        <v>4</v>
      </c>
      <c r="BL6" s="1">
        <v>77.165999999999997</v>
      </c>
      <c r="BM6" s="1">
        <v>0.45354</v>
      </c>
      <c r="BN6" s="1">
        <f t="shared" si="10"/>
        <v>4.6499999999999915</v>
      </c>
      <c r="BO6" s="1">
        <v>1</v>
      </c>
      <c r="BP6" s="1" t="s">
        <v>30</v>
      </c>
      <c r="BQ6" s="1">
        <v>4</v>
      </c>
      <c r="BR6" s="1">
        <v>57.179000000000002</v>
      </c>
      <c r="BS6" s="1">
        <v>0.48809000000000002</v>
      </c>
      <c r="BT6" s="1">
        <f t="shared" si="11"/>
        <v>3.4690000000000012</v>
      </c>
      <c r="BU6" s="1">
        <v>1</v>
      </c>
      <c r="BV6" s="1" t="s">
        <v>31</v>
      </c>
      <c r="BW6" s="1">
        <v>4</v>
      </c>
      <c r="BX6" s="1">
        <v>46.055</v>
      </c>
      <c r="BY6" s="1">
        <v>0.51005999999999996</v>
      </c>
      <c r="BZ6" s="1">
        <f t="shared" si="12"/>
        <v>2.7379999999999995</v>
      </c>
      <c r="CA6" s="1">
        <v>1</v>
      </c>
      <c r="CB6" s="1" t="s">
        <v>32</v>
      </c>
      <c r="CC6" s="1">
        <v>4</v>
      </c>
      <c r="CD6" s="1">
        <v>33.875</v>
      </c>
      <c r="CE6" s="1">
        <v>0.5383</v>
      </c>
      <c r="CF6" s="1">
        <f t="shared" si="13"/>
        <v>1.9239999999999995</v>
      </c>
      <c r="CG6" s="1">
        <v>1</v>
      </c>
      <c r="CH6" s="1" t="s">
        <v>33</v>
      </c>
      <c r="CI6" s="1">
        <v>4</v>
      </c>
      <c r="CJ6" s="1">
        <v>26.902000000000001</v>
      </c>
      <c r="CK6" s="1">
        <v>0.55625999999999998</v>
      </c>
      <c r="CL6" s="1">
        <f t="shared" si="14"/>
        <v>1.6870000000000012</v>
      </c>
    </row>
    <row r="7" spans="1:90" x14ac:dyDescent="0.2">
      <c r="A7" s="1">
        <v>0.9</v>
      </c>
      <c r="B7" s="1" t="s">
        <v>29</v>
      </c>
      <c r="C7" s="1">
        <v>5</v>
      </c>
      <c r="D7" s="1">
        <v>74.152000000000001</v>
      </c>
      <c r="E7" s="1">
        <v>0.36198999999999998</v>
      </c>
      <c r="F7" s="1">
        <f t="shared" si="0"/>
        <v>3.5870000000000033</v>
      </c>
      <c r="G7" s="1">
        <v>0.9</v>
      </c>
      <c r="H7" s="1" t="s">
        <v>30</v>
      </c>
      <c r="I7" s="1">
        <v>5</v>
      </c>
      <c r="J7" s="1">
        <v>55.304000000000002</v>
      </c>
      <c r="K7" s="1">
        <v>0.39535999999999999</v>
      </c>
      <c r="L7" s="1">
        <f t="shared" si="1"/>
        <v>3.0640000000000001</v>
      </c>
      <c r="M7" s="1">
        <v>0.9</v>
      </c>
      <c r="N7" s="1" t="s">
        <v>31</v>
      </c>
      <c r="O7" s="1">
        <v>5</v>
      </c>
      <c r="P7" s="1">
        <v>44.767000000000003</v>
      </c>
      <c r="Q7" s="1">
        <v>0.41681000000000001</v>
      </c>
      <c r="R7" s="1">
        <f t="shared" si="2"/>
        <v>2.6140000000000043</v>
      </c>
      <c r="S7" s="1">
        <v>0.9</v>
      </c>
      <c r="T7" s="1" t="s">
        <v>32</v>
      </c>
      <c r="U7" s="1">
        <v>5</v>
      </c>
      <c r="V7" s="1">
        <v>32.795999999999999</v>
      </c>
      <c r="W7" s="1">
        <v>0.44411</v>
      </c>
      <c r="X7" s="1">
        <f t="shared" si="3"/>
        <v>1.8389999999999986</v>
      </c>
      <c r="Y7" s="1">
        <v>0.9</v>
      </c>
      <c r="Z7" s="1" t="s">
        <v>33</v>
      </c>
      <c r="AA7" s="1">
        <v>5</v>
      </c>
      <c r="AB7" s="1">
        <v>26.173999999999999</v>
      </c>
      <c r="AC7" s="1">
        <v>0.46245999999999998</v>
      </c>
      <c r="AD7" s="1">
        <f t="shared" si="4"/>
        <v>1.4399999999999977</v>
      </c>
      <c r="AE7" s="1">
        <v>0.95</v>
      </c>
      <c r="AF7" s="1" t="s">
        <v>29</v>
      </c>
      <c r="AG7" s="1">
        <v>5</v>
      </c>
      <c r="AH7" s="1">
        <v>77.962000000000003</v>
      </c>
      <c r="AI7" s="1">
        <v>0.40433000000000002</v>
      </c>
      <c r="AJ7" s="1">
        <f t="shared" si="5"/>
        <v>4.1310000000000002</v>
      </c>
      <c r="AK7" s="1">
        <v>0.95</v>
      </c>
      <c r="AL7" s="1" t="s">
        <v>30</v>
      </c>
      <c r="AM7" s="1">
        <v>5</v>
      </c>
      <c r="AN7" s="1">
        <v>57.953000000000003</v>
      </c>
      <c r="AO7" s="1">
        <v>0.43848999999999999</v>
      </c>
      <c r="AP7" s="1">
        <f t="shared" si="6"/>
        <v>3.0960000000000036</v>
      </c>
      <c r="AQ7" s="1">
        <v>0.95</v>
      </c>
      <c r="AR7" s="1" t="s">
        <v>31</v>
      </c>
      <c r="AS7" s="1">
        <v>5</v>
      </c>
      <c r="AT7" s="1">
        <v>46.758000000000003</v>
      </c>
      <c r="AU7" s="1">
        <v>0.46063999999999999</v>
      </c>
      <c r="AV7" s="1">
        <f t="shared" si="7"/>
        <v>2.6510000000000034</v>
      </c>
      <c r="AW7" s="1">
        <v>0.95</v>
      </c>
      <c r="AX7" s="1" t="s">
        <v>32</v>
      </c>
      <c r="AY7" s="1">
        <v>5</v>
      </c>
      <c r="AZ7" s="1">
        <v>34.267000000000003</v>
      </c>
      <c r="BA7" s="1">
        <v>0.48895</v>
      </c>
      <c r="BB7" s="1">
        <f t="shared" si="8"/>
        <v>1.9269999999999996</v>
      </c>
      <c r="BC7" s="1">
        <v>0.95</v>
      </c>
      <c r="BD7" s="1" t="s">
        <v>33</v>
      </c>
      <c r="BE7" s="1">
        <v>5</v>
      </c>
      <c r="BF7" s="1">
        <v>27.378</v>
      </c>
      <c r="BG7" s="1">
        <v>0.50722</v>
      </c>
      <c r="BH7" s="1">
        <f t="shared" si="9"/>
        <v>1.6239999999999988</v>
      </c>
      <c r="BI7" s="1">
        <v>1</v>
      </c>
      <c r="BJ7" s="1" t="s">
        <v>29</v>
      </c>
      <c r="BK7" s="1">
        <v>5</v>
      </c>
      <c r="BL7" s="1">
        <v>81.403000000000006</v>
      </c>
      <c r="BM7" s="1">
        <v>0.44683</v>
      </c>
      <c r="BN7" s="1">
        <f t="shared" si="10"/>
        <v>4.237000000000009</v>
      </c>
      <c r="BO7" s="1">
        <v>1</v>
      </c>
      <c r="BP7" s="1" t="s">
        <v>30</v>
      </c>
      <c r="BQ7" s="1">
        <v>5</v>
      </c>
      <c r="BR7" s="1">
        <v>60.484000000000002</v>
      </c>
      <c r="BS7" s="1">
        <v>0.48194999999999999</v>
      </c>
      <c r="BT7" s="1">
        <f t="shared" si="11"/>
        <v>3.3049999999999997</v>
      </c>
      <c r="BU7" s="1">
        <v>1</v>
      </c>
      <c r="BV7" s="1" t="s">
        <v>31</v>
      </c>
      <c r="BW7" s="1">
        <v>5</v>
      </c>
      <c r="BX7" s="1">
        <v>48.793999999999997</v>
      </c>
      <c r="BY7" s="1">
        <v>0.50456000000000001</v>
      </c>
      <c r="BZ7" s="1">
        <f t="shared" si="12"/>
        <v>2.7389999999999972</v>
      </c>
      <c r="CA7" s="1">
        <v>1</v>
      </c>
      <c r="CB7" s="1" t="s">
        <v>32</v>
      </c>
      <c r="CC7" s="1">
        <v>5</v>
      </c>
      <c r="CD7" s="1">
        <v>35.759</v>
      </c>
      <c r="CE7" s="1">
        <v>0.53315000000000001</v>
      </c>
      <c r="CF7" s="1">
        <f t="shared" si="13"/>
        <v>1.8840000000000003</v>
      </c>
      <c r="CG7" s="1">
        <v>1</v>
      </c>
      <c r="CH7" s="1" t="s">
        <v>33</v>
      </c>
      <c r="CI7" s="1">
        <v>5</v>
      </c>
      <c r="CJ7" s="1">
        <v>28.486999999999998</v>
      </c>
      <c r="CK7" s="1">
        <v>0.55200000000000005</v>
      </c>
      <c r="CL7" s="1">
        <f t="shared" si="14"/>
        <v>1.5849999999999973</v>
      </c>
    </row>
    <row r="8" spans="1:90" x14ac:dyDescent="0.2">
      <c r="A8" s="1">
        <v>0.9</v>
      </c>
      <c r="B8" s="1" t="s">
        <v>29</v>
      </c>
      <c r="C8" s="1">
        <v>6</v>
      </c>
      <c r="D8" s="1">
        <v>78.352000000000004</v>
      </c>
      <c r="E8" s="1">
        <v>0.35570000000000002</v>
      </c>
      <c r="F8" s="1">
        <f t="shared" si="0"/>
        <v>4.2000000000000028</v>
      </c>
      <c r="G8" s="1">
        <v>0.9</v>
      </c>
      <c r="H8" s="1" t="s">
        <v>30</v>
      </c>
      <c r="I8" s="1">
        <v>6</v>
      </c>
      <c r="J8" s="1">
        <v>58.588000000000001</v>
      </c>
      <c r="K8" s="1">
        <v>0.38978000000000002</v>
      </c>
      <c r="L8" s="1">
        <f t="shared" si="1"/>
        <v>3.2839999999999989</v>
      </c>
      <c r="M8" s="1">
        <v>0.9</v>
      </c>
      <c r="N8" s="1" t="s">
        <v>31</v>
      </c>
      <c r="O8" s="1">
        <v>6</v>
      </c>
      <c r="P8" s="1">
        <v>47.15</v>
      </c>
      <c r="Q8" s="1">
        <v>0.41156999999999999</v>
      </c>
      <c r="R8" s="1">
        <f t="shared" si="2"/>
        <v>2.3829999999999956</v>
      </c>
      <c r="S8" s="1">
        <v>0.9</v>
      </c>
      <c r="T8" s="1" t="s">
        <v>32</v>
      </c>
      <c r="U8" s="1">
        <v>6</v>
      </c>
      <c r="V8" s="1">
        <v>34.656999999999996</v>
      </c>
      <c r="W8" s="1">
        <v>0.43991999999999998</v>
      </c>
      <c r="X8" s="1">
        <f t="shared" si="3"/>
        <v>1.8609999999999971</v>
      </c>
      <c r="Y8" s="1">
        <v>0.9</v>
      </c>
      <c r="Z8" s="1" t="s">
        <v>33</v>
      </c>
      <c r="AA8" s="1">
        <v>6</v>
      </c>
      <c r="AB8" s="1">
        <v>27.62</v>
      </c>
      <c r="AC8" s="1">
        <v>0.45822000000000002</v>
      </c>
      <c r="AD8" s="1">
        <f t="shared" si="4"/>
        <v>1.4460000000000015</v>
      </c>
      <c r="AE8" s="1">
        <v>0.95</v>
      </c>
      <c r="AF8" s="1" t="s">
        <v>29</v>
      </c>
      <c r="AG8" s="1">
        <v>6</v>
      </c>
      <c r="AH8" s="1">
        <v>82.206000000000003</v>
      </c>
      <c r="AI8" s="1">
        <v>0.39792</v>
      </c>
      <c r="AJ8" s="1">
        <f t="shared" si="5"/>
        <v>4.2439999999999998</v>
      </c>
      <c r="AK8" s="1">
        <v>0.95</v>
      </c>
      <c r="AL8" s="1" t="s">
        <v>30</v>
      </c>
      <c r="AM8" s="1">
        <v>6</v>
      </c>
      <c r="AN8" s="1">
        <v>60.901000000000003</v>
      </c>
      <c r="AO8" s="1">
        <v>0.43279000000000001</v>
      </c>
      <c r="AP8" s="1">
        <f t="shared" si="6"/>
        <v>2.9480000000000004</v>
      </c>
      <c r="AQ8" s="1">
        <v>0.95</v>
      </c>
      <c r="AR8" s="1" t="s">
        <v>31</v>
      </c>
      <c r="AS8" s="1">
        <v>6</v>
      </c>
      <c r="AT8" s="1">
        <v>49.395000000000003</v>
      </c>
      <c r="AU8" s="1">
        <v>0.45534999999999998</v>
      </c>
      <c r="AV8" s="1">
        <f t="shared" si="7"/>
        <v>2.6370000000000005</v>
      </c>
      <c r="AW8" s="1">
        <v>0.95</v>
      </c>
      <c r="AX8" s="1" t="s">
        <v>32</v>
      </c>
      <c r="AY8" s="1">
        <v>6</v>
      </c>
      <c r="AZ8" s="1">
        <v>36.085999999999999</v>
      </c>
      <c r="BA8" s="1">
        <v>0.48426000000000002</v>
      </c>
      <c r="BB8" s="1">
        <f t="shared" si="8"/>
        <v>1.8189999999999955</v>
      </c>
      <c r="BC8" s="1">
        <v>0.95</v>
      </c>
      <c r="BD8" s="1" t="s">
        <v>33</v>
      </c>
      <c r="BE8" s="1">
        <v>6</v>
      </c>
      <c r="BF8" s="1">
        <v>28.866</v>
      </c>
      <c r="BG8" s="1">
        <v>0.50271999999999994</v>
      </c>
      <c r="BH8" s="1">
        <f t="shared" si="9"/>
        <v>1.4879999999999995</v>
      </c>
      <c r="BI8" s="1">
        <v>1</v>
      </c>
      <c r="BJ8" s="1" t="s">
        <v>29</v>
      </c>
      <c r="BK8" s="1">
        <v>6</v>
      </c>
      <c r="BL8" s="1">
        <v>85.32</v>
      </c>
      <c r="BM8" s="1">
        <v>0.44041000000000002</v>
      </c>
      <c r="BN8" s="1">
        <f t="shared" si="10"/>
        <v>3.9169999999999874</v>
      </c>
      <c r="BO8" s="1">
        <v>1</v>
      </c>
      <c r="BP8" s="1" t="s">
        <v>30</v>
      </c>
      <c r="BQ8" s="1">
        <v>6</v>
      </c>
      <c r="BR8" s="1">
        <v>63.597000000000001</v>
      </c>
      <c r="BS8" s="1">
        <v>0.47620000000000001</v>
      </c>
      <c r="BT8" s="1">
        <f t="shared" si="11"/>
        <v>3.1129999999999995</v>
      </c>
      <c r="BU8" s="1">
        <v>1</v>
      </c>
      <c r="BV8" s="1" t="s">
        <v>31</v>
      </c>
      <c r="BW8" s="1">
        <v>6</v>
      </c>
      <c r="BX8" s="1">
        <v>51.197000000000003</v>
      </c>
      <c r="BY8" s="1">
        <v>0.49942999999999999</v>
      </c>
      <c r="BZ8" s="1">
        <f t="shared" si="12"/>
        <v>2.4030000000000058</v>
      </c>
      <c r="CA8" s="1">
        <v>1</v>
      </c>
      <c r="CB8" s="1" t="s">
        <v>32</v>
      </c>
      <c r="CC8" s="1">
        <v>6</v>
      </c>
      <c r="CD8" s="1">
        <v>37.590000000000003</v>
      </c>
      <c r="CE8" s="1">
        <v>0.52873000000000003</v>
      </c>
      <c r="CF8" s="1">
        <f t="shared" si="13"/>
        <v>1.8310000000000031</v>
      </c>
      <c r="CG8" s="1">
        <v>1</v>
      </c>
      <c r="CH8" s="1" t="s">
        <v>33</v>
      </c>
      <c r="CI8" s="1">
        <v>6</v>
      </c>
      <c r="CJ8" s="1">
        <v>30.093</v>
      </c>
      <c r="CK8" s="1">
        <v>0.54793999999999998</v>
      </c>
      <c r="CL8" s="1">
        <f t="shared" si="14"/>
        <v>1.6060000000000016</v>
      </c>
    </row>
    <row r="9" spans="1:90" x14ac:dyDescent="0.2">
      <c r="A9" s="1">
        <v>0.9</v>
      </c>
      <c r="B9" s="1" t="s">
        <v>29</v>
      </c>
      <c r="C9" s="1">
        <v>7</v>
      </c>
      <c r="D9" s="1">
        <v>82.15</v>
      </c>
      <c r="E9" s="1">
        <v>0.34972999999999999</v>
      </c>
      <c r="F9" s="1">
        <f t="shared" si="0"/>
        <v>3.7980000000000018</v>
      </c>
      <c r="G9" s="1">
        <v>0.9</v>
      </c>
      <c r="H9" s="1" t="s">
        <v>30</v>
      </c>
      <c r="I9" s="1">
        <v>7</v>
      </c>
      <c r="J9" s="1">
        <v>61.201999999999998</v>
      </c>
      <c r="K9" s="1">
        <v>0.38455</v>
      </c>
      <c r="L9" s="1">
        <f t="shared" si="1"/>
        <v>2.6139999999999972</v>
      </c>
      <c r="M9" s="1">
        <v>0.9</v>
      </c>
      <c r="N9" s="1" t="s">
        <v>31</v>
      </c>
      <c r="O9" s="1">
        <v>7</v>
      </c>
      <c r="P9" s="1">
        <v>49.529000000000003</v>
      </c>
      <c r="Q9" s="1">
        <v>0.40690999999999999</v>
      </c>
      <c r="R9" s="1">
        <f t="shared" si="2"/>
        <v>2.3790000000000049</v>
      </c>
      <c r="S9" s="1">
        <v>0.9</v>
      </c>
      <c r="T9" s="1" t="s">
        <v>32</v>
      </c>
      <c r="U9" s="1">
        <v>7</v>
      </c>
      <c r="V9" s="1">
        <v>36.335999999999999</v>
      </c>
      <c r="W9" s="1">
        <v>0.43561</v>
      </c>
      <c r="X9" s="1">
        <f t="shared" si="3"/>
        <v>1.679000000000002</v>
      </c>
      <c r="Y9" s="1">
        <v>0.9</v>
      </c>
      <c r="Z9" s="1" t="s">
        <v>33</v>
      </c>
      <c r="AA9" s="1">
        <v>7</v>
      </c>
      <c r="AB9" s="1">
        <v>29.094000000000001</v>
      </c>
      <c r="AC9" s="1">
        <v>0.45440000000000003</v>
      </c>
      <c r="AD9" s="1">
        <f t="shared" si="4"/>
        <v>1.4740000000000002</v>
      </c>
      <c r="AE9" s="1">
        <v>0.95</v>
      </c>
      <c r="AF9" s="1" t="s">
        <v>29</v>
      </c>
      <c r="AG9" s="1">
        <v>7</v>
      </c>
      <c r="AH9" s="1">
        <v>86.001000000000005</v>
      </c>
      <c r="AI9" s="1">
        <v>0.39157999999999998</v>
      </c>
      <c r="AJ9" s="1">
        <f t="shared" si="5"/>
        <v>3.7950000000000017</v>
      </c>
      <c r="AK9" s="1">
        <v>0.95</v>
      </c>
      <c r="AL9" s="1" t="s">
        <v>30</v>
      </c>
      <c r="AM9" s="1">
        <v>7</v>
      </c>
      <c r="AN9" s="1">
        <v>63.551000000000002</v>
      </c>
      <c r="AO9" s="1">
        <v>0.42748000000000003</v>
      </c>
      <c r="AP9" s="1">
        <f t="shared" si="6"/>
        <v>2.6499999999999986</v>
      </c>
      <c r="AQ9" s="1">
        <v>0.95</v>
      </c>
      <c r="AR9" s="1" t="s">
        <v>31</v>
      </c>
      <c r="AS9" s="1">
        <v>7</v>
      </c>
      <c r="AT9" s="1">
        <v>51.655000000000001</v>
      </c>
      <c r="AU9" s="1">
        <v>0.45055000000000001</v>
      </c>
      <c r="AV9" s="1">
        <f t="shared" si="7"/>
        <v>2.259999999999998</v>
      </c>
      <c r="AW9" s="1">
        <v>0.95</v>
      </c>
      <c r="AX9" s="1" t="s">
        <v>32</v>
      </c>
      <c r="AY9" s="1">
        <v>7</v>
      </c>
      <c r="AZ9" s="1">
        <v>37.875999999999998</v>
      </c>
      <c r="BA9" s="1">
        <v>0.47992000000000001</v>
      </c>
      <c r="BB9" s="1">
        <f t="shared" si="8"/>
        <v>1.7899999999999991</v>
      </c>
      <c r="BC9" s="1">
        <v>0.95</v>
      </c>
      <c r="BD9" s="1" t="s">
        <v>33</v>
      </c>
      <c r="BE9" s="1">
        <v>7</v>
      </c>
      <c r="BF9" s="1">
        <v>30.347999999999999</v>
      </c>
      <c r="BG9" s="1">
        <v>0.49912000000000001</v>
      </c>
      <c r="BH9" s="1">
        <f t="shared" si="9"/>
        <v>1.4819999999999993</v>
      </c>
      <c r="BI9" s="1">
        <v>1</v>
      </c>
      <c r="BJ9" s="1" t="s">
        <v>29</v>
      </c>
      <c r="BK9" s="1">
        <v>7</v>
      </c>
      <c r="BL9" s="1">
        <v>89.320999999999998</v>
      </c>
      <c r="BM9" s="1">
        <v>0.43391000000000002</v>
      </c>
      <c r="BN9" s="1">
        <f t="shared" si="10"/>
        <v>4.0010000000000048</v>
      </c>
      <c r="BO9" s="1">
        <v>1</v>
      </c>
      <c r="BP9" s="1" t="s">
        <v>30</v>
      </c>
      <c r="BQ9" s="1">
        <v>7</v>
      </c>
      <c r="BR9" s="1">
        <v>66.262</v>
      </c>
      <c r="BS9" s="1">
        <v>0.47098000000000001</v>
      </c>
      <c r="BT9" s="1">
        <f t="shared" si="11"/>
        <v>2.6649999999999991</v>
      </c>
      <c r="BU9" s="1">
        <v>1</v>
      </c>
      <c r="BV9" s="1" t="s">
        <v>31</v>
      </c>
      <c r="BW9" s="1">
        <v>7</v>
      </c>
      <c r="BX9" s="1">
        <v>53.69</v>
      </c>
      <c r="BY9" s="1">
        <v>0.49445</v>
      </c>
      <c r="BZ9" s="1">
        <f t="shared" si="12"/>
        <v>2.492999999999995</v>
      </c>
      <c r="CA9" s="1">
        <v>1</v>
      </c>
      <c r="CB9" s="1" t="s">
        <v>32</v>
      </c>
      <c r="CC9" s="1">
        <v>7</v>
      </c>
      <c r="CD9" s="1">
        <v>39.537999999999997</v>
      </c>
      <c r="CE9" s="1">
        <v>0.52468000000000004</v>
      </c>
      <c r="CF9" s="1">
        <f t="shared" si="13"/>
        <v>1.9479999999999933</v>
      </c>
      <c r="CG9" s="1">
        <v>1</v>
      </c>
      <c r="CH9" s="1" t="s">
        <v>33</v>
      </c>
      <c r="CI9" s="1">
        <v>7</v>
      </c>
      <c r="CJ9" s="1">
        <v>31.405999999999999</v>
      </c>
      <c r="CK9" s="1">
        <v>0.54376000000000002</v>
      </c>
      <c r="CL9" s="1">
        <f t="shared" si="14"/>
        <v>1.3129999999999988</v>
      </c>
    </row>
    <row r="10" spans="1:90" x14ac:dyDescent="0.2">
      <c r="A10" s="1">
        <v>0.9</v>
      </c>
      <c r="B10" s="1" t="s">
        <v>29</v>
      </c>
      <c r="C10" s="1">
        <v>8</v>
      </c>
      <c r="D10" s="1">
        <v>85.453999999999994</v>
      </c>
      <c r="E10" s="1">
        <v>0.34405999999999998</v>
      </c>
      <c r="F10" s="1">
        <f t="shared" si="0"/>
        <v>3.3039999999999878</v>
      </c>
      <c r="G10" s="1">
        <v>0.9</v>
      </c>
      <c r="H10" s="1" t="s">
        <v>30</v>
      </c>
      <c r="I10" s="1">
        <v>8</v>
      </c>
      <c r="J10" s="1">
        <v>64.233999999999995</v>
      </c>
      <c r="K10" s="1">
        <v>0.37962000000000001</v>
      </c>
      <c r="L10" s="1">
        <f t="shared" si="1"/>
        <v>3.0319999999999965</v>
      </c>
      <c r="M10" s="1">
        <v>0.9</v>
      </c>
      <c r="N10" s="1" t="s">
        <v>31</v>
      </c>
      <c r="O10" s="1">
        <v>8</v>
      </c>
      <c r="P10" s="1">
        <v>51.677</v>
      </c>
      <c r="Q10" s="1">
        <v>0.40212999999999999</v>
      </c>
      <c r="R10" s="1">
        <f t="shared" si="2"/>
        <v>2.1479999999999961</v>
      </c>
      <c r="S10" s="1">
        <v>0.9</v>
      </c>
      <c r="T10" s="1" t="s">
        <v>32</v>
      </c>
      <c r="U10" s="1">
        <v>8</v>
      </c>
      <c r="V10" s="1">
        <v>37.973999999999997</v>
      </c>
      <c r="W10" s="2">
        <v>0.43146000000000001</v>
      </c>
      <c r="X10" s="1">
        <f t="shared" si="3"/>
        <v>1.6379999999999981</v>
      </c>
      <c r="Y10" s="1">
        <v>0.9</v>
      </c>
      <c r="Z10" s="1" t="s">
        <v>33</v>
      </c>
      <c r="AA10" s="1">
        <v>8</v>
      </c>
      <c r="AB10" s="1">
        <v>30.562000000000001</v>
      </c>
      <c r="AC10" s="2">
        <v>0.45080999999999999</v>
      </c>
      <c r="AD10" s="1">
        <f t="shared" si="4"/>
        <v>1.468</v>
      </c>
      <c r="AE10" s="1">
        <v>0.95</v>
      </c>
      <c r="AF10" s="1" t="s">
        <v>29</v>
      </c>
      <c r="AG10" s="1">
        <v>8</v>
      </c>
      <c r="AH10" s="1">
        <v>89.587000000000003</v>
      </c>
      <c r="AI10" s="1">
        <v>0.38614999999999999</v>
      </c>
      <c r="AJ10" s="1">
        <f t="shared" si="5"/>
        <v>3.5859999999999985</v>
      </c>
      <c r="AK10" s="1">
        <v>0.95</v>
      </c>
      <c r="AL10" s="1" t="s">
        <v>30</v>
      </c>
      <c r="AM10" s="1">
        <v>8</v>
      </c>
      <c r="AN10" s="1">
        <v>66.686000000000007</v>
      </c>
      <c r="AO10" s="1">
        <v>0.42254999999999998</v>
      </c>
      <c r="AP10" s="1">
        <f t="shared" si="6"/>
        <v>3.1350000000000051</v>
      </c>
      <c r="AQ10" s="1">
        <v>0.95</v>
      </c>
      <c r="AR10" s="1" t="s">
        <v>31</v>
      </c>
      <c r="AS10" s="1">
        <v>8</v>
      </c>
      <c r="AT10" s="1">
        <v>53.956000000000003</v>
      </c>
      <c r="AU10" s="1">
        <v>0.44595000000000001</v>
      </c>
      <c r="AV10" s="1">
        <f t="shared" si="7"/>
        <v>2.3010000000000019</v>
      </c>
      <c r="AW10" s="1">
        <v>0.95</v>
      </c>
      <c r="AX10" s="1" t="s">
        <v>32</v>
      </c>
      <c r="AY10" s="1">
        <v>8</v>
      </c>
      <c r="AZ10" s="1">
        <v>39.488999999999997</v>
      </c>
      <c r="BA10" s="1">
        <v>0.47575000000000001</v>
      </c>
      <c r="BB10" s="1">
        <f t="shared" si="8"/>
        <v>1.6129999999999995</v>
      </c>
      <c r="BC10" s="1">
        <v>0.95</v>
      </c>
      <c r="BD10" s="1" t="s">
        <v>33</v>
      </c>
      <c r="BE10" s="1">
        <v>8</v>
      </c>
      <c r="BF10" s="1">
        <v>31.634</v>
      </c>
      <c r="BG10" s="1">
        <v>0.49551000000000001</v>
      </c>
      <c r="BH10" s="1">
        <f t="shared" si="9"/>
        <v>1.2860000000000014</v>
      </c>
      <c r="BI10" s="1">
        <v>1</v>
      </c>
      <c r="BJ10" s="1" t="s">
        <v>29</v>
      </c>
      <c r="BK10" s="1">
        <v>8</v>
      </c>
      <c r="BL10" s="1">
        <v>93.498999999999995</v>
      </c>
      <c r="BM10" s="1">
        <v>0.42836000000000002</v>
      </c>
      <c r="BN10" s="1">
        <f t="shared" si="10"/>
        <v>4.1779999999999973</v>
      </c>
      <c r="BO10" s="1">
        <v>1</v>
      </c>
      <c r="BP10" s="1" t="s">
        <v>30</v>
      </c>
      <c r="BQ10" s="1">
        <v>8</v>
      </c>
      <c r="BR10" s="1">
        <v>69.346000000000004</v>
      </c>
      <c r="BS10" s="1">
        <v>0.46598000000000001</v>
      </c>
      <c r="BT10" s="1">
        <f t="shared" si="11"/>
        <v>3.0840000000000032</v>
      </c>
      <c r="BU10" s="1">
        <v>1</v>
      </c>
      <c r="BV10" s="1" t="s">
        <v>31</v>
      </c>
      <c r="BW10" s="1">
        <v>8</v>
      </c>
      <c r="BX10" s="1">
        <v>56.164999999999999</v>
      </c>
      <c r="BY10" s="1">
        <v>0.48987000000000003</v>
      </c>
      <c r="BZ10" s="1">
        <f t="shared" si="12"/>
        <v>2.4750000000000014</v>
      </c>
      <c r="CA10" s="1">
        <v>1</v>
      </c>
      <c r="CB10" s="1" t="s">
        <v>32</v>
      </c>
      <c r="CC10" s="1">
        <v>8</v>
      </c>
      <c r="CD10" s="1">
        <v>41.189</v>
      </c>
      <c r="CE10" s="1">
        <v>0.52075000000000005</v>
      </c>
      <c r="CF10" s="1">
        <f t="shared" si="13"/>
        <v>1.6510000000000034</v>
      </c>
      <c r="CG10" s="1">
        <v>1</v>
      </c>
      <c r="CH10" s="1" t="s">
        <v>33</v>
      </c>
      <c r="CI10" s="1">
        <v>8</v>
      </c>
      <c r="CJ10" s="1">
        <v>33.052</v>
      </c>
      <c r="CK10" s="1">
        <v>0.54024000000000005</v>
      </c>
      <c r="CL10" s="1">
        <f t="shared" si="14"/>
        <v>1.6460000000000008</v>
      </c>
    </row>
    <row r="11" spans="1:90" x14ac:dyDescent="0.2">
      <c r="A11" s="1">
        <v>0.9</v>
      </c>
      <c r="B11" s="1" t="s">
        <v>29</v>
      </c>
      <c r="C11" s="1">
        <v>9</v>
      </c>
      <c r="D11" s="1">
        <v>88.403000000000006</v>
      </c>
      <c r="E11" s="1">
        <v>0.33860000000000001</v>
      </c>
      <c r="F11" s="1">
        <f t="shared" si="0"/>
        <v>2.9490000000000123</v>
      </c>
      <c r="G11" s="1">
        <v>0.9</v>
      </c>
      <c r="H11" s="1" t="s">
        <v>30</v>
      </c>
      <c r="I11" s="1">
        <v>9</v>
      </c>
      <c r="J11" s="1">
        <v>66.691999999999993</v>
      </c>
      <c r="K11" s="1">
        <v>0.37494</v>
      </c>
      <c r="L11" s="1">
        <f t="shared" si="1"/>
        <v>2.4579999999999984</v>
      </c>
      <c r="M11" s="1">
        <v>0.9</v>
      </c>
      <c r="N11" s="1" t="s">
        <v>31</v>
      </c>
      <c r="O11" s="1">
        <v>9</v>
      </c>
      <c r="P11" s="1">
        <v>53.901000000000003</v>
      </c>
      <c r="Q11" s="1">
        <v>0.39802999999999999</v>
      </c>
      <c r="R11" s="1">
        <f t="shared" si="2"/>
        <v>2.2240000000000038</v>
      </c>
      <c r="S11" s="1">
        <v>0.9</v>
      </c>
      <c r="T11" s="1" t="s">
        <v>32</v>
      </c>
      <c r="U11" s="1">
        <v>9</v>
      </c>
      <c r="V11" s="1">
        <v>39.674999999999997</v>
      </c>
      <c r="W11" s="1">
        <v>0.42765999999999998</v>
      </c>
      <c r="X11" s="1">
        <f t="shared" si="3"/>
        <v>1.7010000000000005</v>
      </c>
      <c r="Y11" s="1">
        <v>0.9</v>
      </c>
      <c r="Z11" s="1" t="s">
        <v>33</v>
      </c>
      <c r="AA11" s="1">
        <v>9</v>
      </c>
      <c r="AB11" s="1">
        <v>31.71</v>
      </c>
      <c r="AC11" s="1">
        <v>0.44713000000000003</v>
      </c>
      <c r="AD11" s="1">
        <f t="shared" si="4"/>
        <v>1.1479999999999997</v>
      </c>
      <c r="AE11" s="1">
        <v>0.95</v>
      </c>
      <c r="AF11" s="1" t="s">
        <v>29</v>
      </c>
      <c r="AG11" s="1">
        <v>9</v>
      </c>
      <c r="AH11" s="1">
        <v>93.225999999999999</v>
      </c>
      <c r="AI11" s="1">
        <v>0.3805</v>
      </c>
      <c r="AJ11" s="1">
        <f t="shared" si="5"/>
        <v>3.6389999999999958</v>
      </c>
      <c r="AK11" s="1">
        <v>0.95</v>
      </c>
      <c r="AL11" s="1" t="s">
        <v>30</v>
      </c>
      <c r="AM11" s="1">
        <v>9</v>
      </c>
      <c r="AN11" s="1">
        <v>69.796000000000006</v>
      </c>
      <c r="AO11" s="1">
        <v>0.41797000000000001</v>
      </c>
      <c r="AP11" s="1">
        <f t="shared" si="6"/>
        <v>3.1099999999999994</v>
      </c>
      <c r="AQ11" s="1">
        <v>0.95</v>
      </c>
      <c r="AR11" s="1" t="s">
        <v>31</v>
      </c>
      <c r="AS11" s="1">
        <v>9</v>
      </c>
      <c r="AT11" s="1">
        <v>56.207000000000001</v>
      </c>
      <c r="AU11" s="1">
        <v>0.44167000000000001</v>
      </c>
      <c r="AV11" s="1">
        <f t="shared" si="7"/>
        <v>2.2509999999999977</v>
      </c>
      <c r="AW11" s="1">
        <v>0.95</v>
      </c>
      <c r="AX11" s="1" t="s">
        <v>32</v>
      </c>
      <c r="AY11" s="1">
        <v>9</v>
      </c>
      <c r="AZ11" s="1">
        <v>41.415999999999997</v>
      </c>
      <c r="BA11" s="1">
        <v>0.47243000000000002</v>
      </c>
      <c r="BB11" s="1">
        <f t="shared" si="8"/>
        <v>1.9269999999999996</v>
      </c>
      <c r="BC11" s="1">
        <v>0.95</v>
      </c>
      <c r="BD11" s="1" t="s">
        <v>33</v>
      </c>
      <c r="BE11" s="1">
        <v>9</v>
      </c>
      <c r="BF11" s="1">
        <v>32.994</v>
      </c>
      <c r="BG11" s="1">
        <v>0.49173</v>
      </c>
      <c r="BH11" s="1">
        <f t="shared" si="9"/>
        <v>1.3599999999999994</v>
      </c>
      <c r="BI11" s="1">
        <v>1</v>
      </c>
      <c r="BJ11" s="1" t="s">
        <v>29</v>
      </c>
      <c r="BK11" s="1">
        <v>9</v>
      </c>
      <c r="BL11" s="1">
        <v>97.239000000000004</v>
      </c>
      <c r="BM11" s="1">
        <v>0.42294999999999999</v>
      </c>
      <c r="BN11" s="1">
        <f t="shared" si="10"/>
        <v>3.7400000000000091</v>
      </c>
      <c r="BO11" s="1">
        <v>1</v>
      </c>
      <c r="BP11" s="1" t="s">
        <v>30</v>
      </c>
      <c r="BQ11" s="1">
        <v>9</v>
      </c>
      <c r="BR11" s="1">
        <v>72.436999999999998</v>
      </c>
      <c r="BS11" s="1">
        <v>0.46117999999999998</v>
      </c>
      <c r="BT11" s="1">
        <f t="shared" si="11"/>
        <v>3.090999999999994</v>
      </c>
      <c r="BU11" s="1">
        <v>1</v>
      </c>
      <c r="BV11" s="1" t="s">
        <v>31</v>
      </c>
      <c r="BW11" s="1">
        <v>9</v>
      </c>
      <c r="BX11" s="1">
        <v>58.39</v>
      </c>
      <c r="BY11" s="1">
        <v>0.48560999999999999</v>
      </c>
      <c r="BZ11" s="1">
        <f t="shared" si="12"/>
        <v>2.2250000000000014</v>
      </c>
      <c r="CA11" s="1">
        <v>1</v>
      </c>
      <c r="CB11" s="1" t="s">
        <v>32</v>
      </c>
      <c r="CC11" s="1">
        <v>9</v>
      </c>
      <c r="CD11" s="1">
        <v>42.776000000000003</v>
      </c>
      <c r="CE11" s="1">
        <v>0.51651000000000002</v>
      </c>
      <c r="CF11" s="1">
        <f t="shared" si="13"/>
        <v>1.5870000000000033</v>
      </c>
      <c r="CG11" s="1">
        <v>1</v>
      </c>
      <c r="CH11" s="1" t="s">
        <v>33</v>
      </c>
      <c r="CI11" s="1">
        <v>9</v>
      </c>
      <c r="CJ11" s="1">
        <v>34.372</v>
      </c>
      <c r="CK11" s="1">
        <v>0.53698000000000001</v>
      </c>
      <c r="CL11" s="1">
        <f t="shared" si="14"/>
        <v>1.3200000000000003</v>
      </c>
    </row>
    <row r="12" spans="1:90" x14ac:dyDescent="0.2">
      <c r="A12" s="1">
        <v>0.9</v>
      </c>
      <c r="B12" s="1" t="s">
        <v>29</v>
      </c>
      <c r="C12" s="1">
        <v>10</v>
      </c>
      <c r="D12" s="1">
        <v>92.632999999999996</v>
      </c>
      <c r="E12" s="1">
        <v>0.33350000000000002</v>
      </c>
      <c r="F12" s="1">
        <f t="shared" si="0"/>
        <v>4.2299999999999898</v>
      </c>
      <c r="G12" s="1">
        <v>0.9</v>
      </c>
      <c r="H12" s="1" t="s">
        <v>30</v>
      </c>
      <c r="I12" s="1">
        <v>10</v>
      </c>
      <c r="J12" s="1">
        <v>69.581000000000003</v>
      </c>
      <c r="K12" s="1">
        <v>0.37039</v>
      </c>
      <c r="L12" s="1">
        <f t="shared" si="1"/>
        <v>2.88900000000001</v>
      </c>
      <c r="M12" s="1">
        <v>0.9</v>
      </c>
      <c r="N12" s="1" t="s">
        <v>31</v>
      </c>
      <c r="O12" s="1">
        <v>10</v>
      </c>
      <c r="P12" s="1">
        <v>55.991</v>
      </c>
      <c r="Q12" s="1">
        <v>0.39378000000000002</v>
      </c>
      <c r="R12" s="1">
        <f t="shared" si="2"/>
        <v>2.0899999999999963</v>
      </c>
      <c r="S12" s="1">
        <v>0.9</v>
      </c>
      <c r="T12" s="1" t="s">
        <v>32</v>
      </c>
      <c r="U12" s="1">
        <v>10</v>
      </c>
      <c r="V12" s="1">
        <v>41.427</v>
      </c>
      <c r="W12" s="1">
        <v>0.42427999999999999</v>
      </c>
      <c r="X12" s="1">
        <f t="shared" si="3"/>
        <v>1.7520000000000024</v>
      </c>
      <c r="Y12" s="1">
        <v>0.9</v>
      </c>
      <c r="Z12" s="1" t="s">
        <v>33</v>
      </c>
      <c r="AA12" s="1">
        <v>10</v>
      </c>
      <c r="AB12" s="1">
        <v>33.051000000000002</v>
      </c>
      <c r="AC12" s="1">
        <v>0.44369999999999998</v>
      </c>
      <c r="AD12" s="1">
        <f t="shared" si="4"/>
        <v>1.3410000000000011</v>
      </c>
      <c r="AE12" s="1">
        <v>0.95</v>
      </c>
      <c r="AF12" s="1" t="s">
        <v>29</v>
      </c>
      <c r="AG12" s="1">
        <v>10</v>
      </c>
      <c r="AH12" s="1">
        <v>96.753</v>
      </c>
      <c r="AI12" s="1">
        <v>0.37536000000000003</v>
      </c>
      <c r="AJ12" s="1">
        <f t="shared" si="5"/>
        <v>3.527000000000001</v>
      </c>
      <c r="AK12" s="1">
        <v>0.95</v>
      </c>
      <c r="AL12" s="1" t="s">
        <v>30</v>
      </c>
      <c r="AM12" s="1">
        <v>10</v>
      </c>
      <c r="AN12" s="1">
        <v>72.421999999999997</v>
      </c>
      <c r="AO12" s="1">
        <v>0.41337000000000002</v>
      </c>
      <c r="AP12" s="1">
        <f t="shared" si="6"/>
        <v>2.6259999999999906</v>
      </c>
      <c r="AQ12" s="1">
        <v>0.95</v>
      </c>
      <c r="AR12" s="1" t="s">
        <v>31</v>
      </c>
      <c r="AS12" s="1">
        <v>10</v>
      </c>
      <c r="AT12" s="1">
        <v>58.524999999999999</v>
      </c>
      <c r="AU12" s="1">
        <v>0.43764999999999998</v>
      </c>
      <c r="AV12" s="1">
        <f t="shared" si="7"/>
        <v>2.3179999999999978</v>
      </c>
      <c r="AW12" s="1">
        <v>0.95</v>
      </c>
      <c r="AX12" s="1" t="s">
        <v>32</v>
      </c>
      <c r="AY12" s="1">
        <v>10</v>
      </c>
      <c r="AZ12" s="1">
        <v>43.039000000000001</v>
      </c>
      <c r="BA12" s="1">
        <v>0.46855999999999998</v>
      </c>
      <c r="BB12" s="1">
        <f t="shared" si="8"/>
        <v>1.6230000000000047</v>
      </c>
      <c r="BC12" s="1">
        <v>0.95</v>
      </c>
      <c r="BD12" s="1" t="s">
        <v>33</v>
      </c>
      <c r="BE12" s="1">
        <v>10</v>
      </c>
      <c r="BF12" s="1">
        <v>34.338999999999999</v>
      </c>
      <c r="BG12" s="1">
        <v>0.48864000000000002</v>
      </c>
      <c r="BH12" s="1">
        <f t="shared" si="9"/>
        <v>1.3449999999999989</v>
      </c>
      <c r="BI12" s="1">
        <v>1</v>
      </c>
      <c r="BJ12" s="1" t="s">
        <v>29</v>
      </c>
      <c r="BK12" s="1">
        <v>10</v>
      </c>
      <c r="BL12" s="1">
        <v>100.61</v>
      </c>
      <c r="BM12" s="1">
        <v>0.41758000000000001</v>
      </c>
      <c r="BN12" s="1">
        <f t="shared" si="10"/>
        <v>3.3709999999999951</v>
      </c>
      <c r="BO12" s="1">
        <v>1</v>
      </c>
      <c r="BP12" s="1" t="s">
        <v>30</v>
      </c>
      <c r="BQ12" s="1">
        <v>10</v>
      </c>
      <c r="BR12" s="1">
        <v>75.084000000000003</v>
      </c>
      <c r="BS12" s="1">
        <v>0.45659</v>
      </c>
      <c r="BT12" s="1">
        <f t="shared" si="11"/>
        <v>2.6470000000000056</v>
      </c>
      <c r="BU12" s="1">
        <v>1</v>
      </c>
      <c r="BV12" s="1" t="s">
        <v>31</v>
      </c>
      <c r="BW12" s="1">
        <v>10</v>
      </c>
      <c r="BX12" s="1">
        <v>60.723999999999997</v>
      </c>
      <c r="BY12" s="1">
        <v>0.48148000000000002</v>
      </c>
      <c r="BZ12" s="1">
        <f t="shared" si="12"/>
        <v>2.3339999999999961</v>
      </c>
      <c r="CA12" s="1">
        <v>1</v>
      </c>
      <c r="CB12" s="1" t="s">
        <v>32</v>
      </c>
      <c r="CC12" s="1">
        <v>10</v>
      </c>
      <c r="CD12" s="1">
        <v>44.584000000000003</v>
      </c>
      <c r="CE12" s="1">
        <v>0.51315</v>
      </c>
      <c r="CF12" s="1">
        <f t="shared" si="13"/>
        <v>1.8079999999999998</v>
      </c>
      <c r="CG12" s="1">
        <v>1</v>
      </c>
      <c r="CH12" s="1" t="s">
        <v>33</v>
      </c>
      <c r="CI12" s="1">
        <v>10</v>
      </c>
      <c r="CJ12" s="1">
        <v>35.631</v>
      </c>
      <c r="CK12" s="1">
        <v>0.53347</v>
      </c>
      <c r="CL12" s="1">
        <f t="shared" si="14"/>
        <v>1.2590000000000003</v>
      </c>
    </row>
    <row r="13" spans="1:90" x14ac:dyDescent="0.2">
      <c r="A13" s="1">
        <v>0.9</v>
      </c>
      <c r="B13" s="1" t="s">
        <v>29</v>
      </c>
      <c r="C13" s="1">
        <v>11</v>
      </c>
      <c r="D13" s="1">
        <v>95.932000000000002</v>
      </c>
      <c r="E13" s="1">
        <v>0.32856999999999997</v>
      </c>
      <c r="F13" s="1">
        <f t="shared" si="0"/>
        <v>3.2990000000000066</v>
      </c>
      <c r="G13" s="1">
        <v>0.9</v>
      </c>
      <c r="H13" s="1" t="s">
        <v>30</v>
      </c>
      <c r="I13" s="1">
        <v>11</v>
      </c>
      <c r="J13" s="1">
        <v>71.837000000000003</v>
      </c>
      <c r="K13" s="1">
        <v>0.36607000000000001</v>
      </c>
      <c r="L13" s="1">
        <f t="shared" si="1"/>
        <v>2.2560000000000002</v>
      </c>
      <c r="M13" s="1">
        <v>0.9</v>
      </c>
      <c r="N13" s="1" t="s">
        <v>31</v>
      </c>
      <c r="O13" s="1">
        <v>11</v>
      </c>
      <c r="P13" s="1">
        <v>58.103999999999999</v>
      </c>
      <c r="Q13" s="1">
        <v>0.38993</v>
      </c>
      <c r="R13" s="1">
        <f t="shared" si="2"/>
        <v>2.1129999999999995</v>
      </c>
      <c r="S13" s="1">
        <v>0.9</v>
      </c>
      <c r="T13" s="1" t="s">
        <v>32</v>
      </c>
      <c r="U13" s="1">
        <v>11</v>
      </c>
      <c r="V13" s="1">
        <v>42.796999999999997</v>
      </c>
      <c r="W13" s="1">
        <v>0.42061999999999999</v>
      </c>
      <c r="X13" s="1">
        <f t="shared" si="3"/>
        <v>1.3699999999999974</v>
      </c>
      <c r="Y13" s="1">
        <v>0.9</v>
      </c>
      <c r="Z13" s="1" t="s">
        <v>33</v>
      </c>
      <c r="AA13" s="1">
        <v>11</v>
      </c>
      <c r="AB13" s="1">
        <v>34.171999999999997</v>
      </c>
      <c r="AC13" s="1">
        <v>0.44063000000000002</v>
      </c>
      <c r="AD13" s="1">
        <f t="shared" si="4"/>
        <v>1.1209999999999951</v>
      </c>
      <c r="AE13" s="1">
        <v>0.95</v>
      </c>
      <c r="AF13" s="1" t="s">
        <v>29</v>
      </c>
      <c r="AG13" s="1">
        <v>11</v>
      </c>
      <c r="AH13" s="1">
        <v>100.34</v>
      </c>
      <c r="AI13" s="1">
        <v>0.37025999999999998</v>
      </c>
      <c r="AJ13" s="1">
        <f t="shared" si="5"/>
        <v>3.5870000000000033</v>
      </c>
      <c r="AK13" s="1">
        <v>0.95</v>
      </c>
      <c r="AL13" s="1" t="s">
        <v>30</v>
      </c>
      <c r="AM13" s="1">
        <v>11</v>
      </c>
      <c r="AN13" s="1">
        <v>75.022999999999996</v>
      </c>
      <c r="AO13" s="2">
        <v>0.40900999999999998</v>
      </c>
      <c r="AP13" s="1">
        <f t="shared" si="6"/>
        <v>2.6009999999999991</v>
      </c>
      <c r="AQ13" s="1">
        <v>0.95</v>
      </c>
      <c r="AR13" s="1" t="s">
        <v>31</v>
      </c>
      <c r="AS13" s="1">
        <v>11</v>
      </c>
      <c r="AT13" s="1">
        <v>60.366</v>
      </c>
      <c r="AU13" s="1">
        <v>0.43373</v>
      </c>
      <c r="AV13" s="1">
        <f t="shared" si="7"/>
        <v>1.8410000000000011</v>
      </c>
      <c r="AW13" s="1">
        <v>0.95</v>
      </c>
      <c r="AX13" s="1" t="s">
        <v>32</v>
      </c>
      <c r="AY13" s="1">
        <v>11</v>
      </c>
      <c r="AZ13" s="1">
        <v>44.491</v>
      </c>
      <c r="BA13" s="1">
        <v>0.46507999999999999</v>
      </c>
      <c r="BB13" s="1">
        <f t="shared" si="8"/>
        <v>1.4519999999999982</v>
      </c>
      <c r="BC13" s="1">
        <v>0.95</v>
      </c>
      <c r="BD13" s="1" t="s">
        <v>33</v>
      </c>
      <c r="BE13" s="1">
        <v>11</v>
      </c>
      <c r="BF13" s="1">
        <v>35.594999999999999</v>
      </c>
      <c r="BG13" s="1">
        <v>0.48530000000000001</v>
      </c>
      <c r="BH13" s="1">
        <f t="shared" si="9"/>
        <v>1.2560000000000002</v>
      </c>
      <c r="BI13" s="1">
        <v>1</v>
      </c>
      <c r="BJ13" s="1" t="s">
        <v>29</v>
      </c>
      <c r="BK13" s="1">
        <v>11</v>
      </c>
      <c r="BL13" s="1">
        <v>103.39</v>
      </c>
      <c r="BM13" s="1">
        <v>0.41238999999999998</v>
      </c>
      <c r="BN13" s="1">
        <f t="shared" si="10"/>
        <v>2.7800000000000011</v>
      </c>
      <c r="BO13" s="1">
        <v>1</v>
      </c>
      <c r="BP13" s="1" t="s">
        <v>30</v>
      </c>
      <c r="BQ13" s="1">
        <v>11</v>
      </c>
      <c r="BR13" s="1">
        <v>78.042000000000002</v>
      </c>
      <c r="BS13" s="1">
        <v>0.45230999999999999</v>
      </c>
      <c r="BT13" s="1">
        <f t="shared" si="11"/>
        <v>2.9579999999999984</v>
      </c>
      <c r="BU13" s="1">
        <v>1</v>
      </c>
      <c r="BV13" s="1" t="s">
        <v>31</v>
      </c>
      <c r="BW13" s="1">
        <v>11</v>
      </c>
      <c r="BX13" s="1">
        <v>62.872</v>
      </c>
      <c r="BY13" s="1">
        <v>0.47748000000000002</v>
      </c>
      <c r="BZ13" s="1">
        <f t="shared" si="12"/>
        <v>2.1480000000000032</v>
      </c>
      <c r="CA13" s="1">
        <v>1</v>
      </c>
      <c r="CB13" s="1" t="s">
        <v>32</v>
      </c>
      <c r="CC13" s="1">
        <v>11</v>
      </c>
      <c r="CD13" s="1">
        <v>46.302999999999997</v>
      </c>
      <c r="CE13" s="1">
        <v>0.50968999999999998</v>
      </c>
      <c r="CF13" s="1">
        <f t="shared" si="13"/>
        <v>1.7189999999999941</v>
      </c>
      <c r="CG13" s="1">
        <v>1</v>
      </c>
      <c r="CH13" s="1" t="s">
        <v>33</v>
      </c>
      <c r="CI13" s="1">
        <v>11</v>
      </c>
      <c r="CJ13" s="1">
        <v>36.976999999999997</v>
      </c>
      <c r="CK13" s="1">
        <v>0.53025999999999995</v>
      </c>
      <c r="CL13" s="1">
        <f t="shared" si="14"/>
        <v>1.3459999999999965</v>
      </c>
    </row>
    <row r="14" spans="1:90" x14ac:dyDescent="0.2">
      <c r="A14" s="1">
        <v>0.9</v>
      </c>
      <c r="B14" s="1" t="s">
        <v>29</v>
      </c>
      <c r="C14" s="1">
        <v>12</v>
      </c>
      <c r="D14" s="1">
        <v>99.281000000000006</v>
      </c>
      <c r="E14" s="1">
        <v>0.32384000000000002</v>
      </c>
      <c r="F14" s="1">
        <f t="shared" si="0"/>
        <v>3.3490000000000038</v>
      </c>
      <c r="G14" s="1">
        <v>0.9</v>
      </c>
      <c r="H14" s="1" t="s">
        <v>30</v>
      </c>
      <c r="I14" s="1">
        <v>12</v>
      </c>
      <c r="J14" s="1">
        <v>74.106999999999999</v>
      </c>
      <c r="K14" s="1">
        <v>0.36186000000000001</v>
      </c>
      <c r="L14" s="1">
        <f t="shared" si="1"/>
        <v>2.269999999999996</v>
      </c>
      <c r="M14" s="1">
        <v>0.9</v>
      </c>
      <c r="N14" s="1" t="s">
        <v>31</v>
      </c>
      <c r="O14" s="1">
        <v>12</v>
      </c>
      <c r="P14" s="1">
        <v>60.274000000000001</v>
      </c>
      <c r="Q14" s="1">
        <v>0.38622000000000001</v>
      </c>
      <c r="R14" s="1">
        <f t="shared" si="2"/>
        <v>2.1700000000000017</v>
      </c>
      <c r="S14" s="1">
        <v>0.9</v>
      </c>
      <c r="T14" s="1" t="s">
        <v>32</v>
      </c>
      <c r="U14" s="1">
        <v>12</v>
      </c>
      <c r="V14" s="1">
        <v>44.366</v>
      </c>
      <c r="W14" s="1">
        <v>0.41738999999999998</v>
      </c>
      <c r="X14" s="1">
        <f t="shared" si="3"/>
        <v>1.5690000000000026</v>
      </c>
      <c r="Y14" s="1">
        <v>0.9</v>
      </c>
      <c r="Z14" s="1" t="s">
        <v>33</v>
      </c>
      <c r="AA14" s="1">
        <v>12</v>
      </c>
      <c r="AB14" s="1">
        <v>35.631</v>
      </c>
      <c r="AC14" s="1">
        <v>0.43739</v>
      </c>
      <c r="AD14" s="1">
        <f t="shared" si="4"/>
        <v>1.4590000000000032</v>
      </c>
      <c r="AE14" s="1">
        <v>0.95</v>
      </c>
      <c r="AF14" s="1" t="s">
        <v>29</v>
      </c>
      <c r="AG14" s="1">
        <v>12</v>
      </c>
      <c r="AH14" s="1">
        <v>103.44</v>
      </c>
      <c r="AI14" s="1">
        <v>0.36559999999999998</v>
      </c>
      <c r="AJ14" s="1">
        <f t="shared" si="5"/>
        <v>3.0999999999999943</v>
      </c>
      <c r="AK14" s="1">
        <v>0.95</v>
      </c>
      <c r="AL14" s="1" t="s">
        <v>30</v>
      </c>
      <c r="AM14" s="1">
        <v>12</v>
      </c>
      <c r="AN14" s="1">
        <v>77.429000000000002</v>
      </c>
      <c r="AO14" s="1">
        <v>0.40487000000000001</v>
      </c>
      <c r="AP14" s="1">
        <f t="shared" si="6"/>
        <v>2.4060000000000059</v>
      </c>
      <c r="AQ14" s="1">
        <v>0.95</v>
      </c>
      <c r="AR14" s="1" t="s">
        <v>31</v>
      </c>
      <c r="AS14" s="1">
        <v>12</v>
      </c>
      <c r="AT14" s="1">
        <v>62.787999999999997</v>
      </c>
      <c r="AU14" s="1">
        <v>0.42992999999999998</v>
      </c>
      <c r="AV14" s="1">
        <f t="shared" si="7"/>
        <v>2.421999999999997</v>
      </c>
      <c r="AW14" s="1">
        <v>0.95</v>
      </c>
      <c r="AX14" s="1" t="s">
        <v>32</v>
      </c>
      <c r="AY14" s="1">
        <v>12</v>
      </c>
      <c r="AZ14" s="1">
        <v>46.307000000000002</v>
      </c>
      <c r="BA14" s="1">
        <v>0.46168999999999999</v>
      </c>
      <c r="BB14" s="1">
        <f t="shared" si="8"/>
        <v>1.8160000000000025</v>
      </c>
      <c r="BC14" s="1">
        <v>0.95</v>
      </c>
      <c r="BD14" s="1" t="s">
        <v>33</v>
      </c>
      <c r="BE14" s="1">
        <v>12</v>
      </c>
      <c r="BF14" s="1">
        <v>36.97</v>
      </c>
      <c r="BG14" s="1">
        <v>0.48218</v>
      </c>
      <c r="BH14" s="1">
        <f t="shared" si="9"/>
        <v>1.375</v>
      </c>
      <c r="BI14" s="1">
        <v>1</v>
      </c>
      <c r="BJ14" s="1" t="s">
        <v>29</v>
      </c>
      <c r="BK14" s="1">
        <v>12</v>
      </c>
      <c r="BL14" s="1">
        <v>106.98</v>
      </c>
      <c r="BM14" s="1">
        <v>0.40759000000000001</v>
      </c>
      <c r="BN14" s="1">
        <f t="shared" si="10"/>
        <v>3.5900000000000034</v>
      </c>
      <c r="BO14" s="1">
        <v>1</v>
      </c>
      <c r="BP14" s="1" t="s">
        <v>30</v>
      </c>
      <c r="BQ14" s="1">
        <v>12</v>
      </c>
      <c r="BR14" s="1">
        <v>80.397000000000006</v>
      </c>
      <c r="BS14" s="1">
        <v>0.44812000000000002</v>
      </c>
      <c r="BT14" s="1">
        <f t="shared" si="11"/>
        <v>2.355000000000004</v>
      </c>
      <c r="BU14" s="1">
        <v>1</v>
      </c>
      <c r="BV14" s="1" t="s">
        <v>31</v>
      </c>
      <c r="BW14" s="1">
        <v>12</v>
      </c>
      <c r="BX14" s="1">
        <v>65.006</v>
      </c>
      <c r="BY14" s="1">
        <v>0.47356999999999999</v>
      </c>
      <c r="BZ14" s="1">
        <f t="shared" si="12"/>
        <v>2.1340000000000003</v>
      </c>
      <c r="CA14" s="1">
        <v>1</v>
      </c>
      <c r="CB14" s="1" t="s">
        <v>32</v>
      </c>
      <c r="CC14" s="1">
        <v>12</v>
      </c>
      <c r="CD14" s="1">
        <v>47.762999999999998</v>
      </c>
      <c r="CE14" s="1">
        <v>0.50622</v>
      </c>
      <c r="CF14" s="1">
        <f t="shared" si="13"/>
        <v>1.4600000000000009</v>
      </c>
      <c r="CG14" s="1">
        <v>1</v>
      </c>
      <c r="CH14" s="1" t="s">
        <v>33</v>
      </c>
      <c r="CI14" s="1">
        <v>12</v>
      </c>
      <c r="CJ14" s="1">
        <v>38.203000000000003</v>
      </c>
      <c r="CK14" s="1">
        <v>0.52737000000000001</v>
      </c>
      <c r="CL14" s="1">
        <f t="shared" si="14"/>
        <v>1.2260000000000062</v>
      </c>
    </row>
    <row r="15" spans="1:90" x14ac:dyDescent="0.2">
      <c r="A15" s="1">
        <v>0.9</v>
      </c>
      <c r="B15" s="1" t="s">
        <v>29</v>
      </c>
      <c r="C15" s="1">
        <v>13</v>
      </c>
      <c r="D15" s="1">
        <v>102.13</v>
      </c>
      <c r="E15" s="1">
        <v>0.31929000000000002</v>
      </c>
      <c r="F15" s="1">
        <f t="shared" si="0"/>
        <v>2.8489999999999895</v>
      </c>
      <c r="G15" s="1">
        <v>0.9</v>
      </c>
      <c r="H15" s="1" t="s">
        <v>30</v>
      </c>
      <c r="I15" s="1">
        <v>13</v>
      </c>
      <c r="J15" s="1">
        <v>76.914000000000001</v>
      </c>
      <c r="K15" s="1">
        <v>0.35807</v>
      </c>
      <c r="L15" s="1">
        <f t="shared" si="1"/>
        <v>2.8070000000000022</v>
      </c>
      <c r="M15" s="1">
        <v>0.9</v>
      </c>
      <c r="N15" s="1" t="s">
        <v>31</v>
      </c>
      <c r="O15" s="1">
        <v>13</v>
      </c>
      <c r="P15" s="1">
        <v>62.164000000000001</v>
      </c>
      <c r="Q15" s="1">
        <v>0.38268999999999997</v>
      </c>
      <c r="R15" s="1">
        <f t="shared" si="2"/>
        <v>1.8900000000000006</v>
      </c>
      <c r="S15" s="1">
        <v>0.9</v>
      </c>
      <c r="T15" s="1" t="s">
        <v>32</v>
      </c>
      <c r="U15" s="1">
        <v>13</v>
      </c>
      <c r="V15" s="1">
        <v>45.927</v>
      </c>
      <c r="W15" s="1">
        <v>0.41427000000000003</v>
      </c>
      <c r="X15" s="1">
        <f t="shared" si="3"/>
        <v>1.5609999999999999</v>
      </c>
      <c r="Y15" s="1">
        <v>0.9</v>
      </c>
      <c r="Z15" s="1" t="s">
        <v>33</v>
      </c>
      <c r="AA15" s="1">
        <v>13</v>
      </c>
      <c r="AB15" s="1">
        <v>36.841000000000001</v>
      </c>
      <c r="AC15" s="1">
        <v>0.43459999999999999</v>
      </c>
      <c r="AD15" s="1">
        <f t="shared" si="4"/>
        <v>1.2100000000000009</v>
      </c>
      <c r="AE15" s="1">
        <v>0.95</v>
      </c>
      <c r="AF15" s="1" t="s">
        <v>29</v>
      </c>
      <c r="AG15" s="1">
        <v>13</v>
      </c>
      <c r="AH15" s="1">
        <v>106.69</v>
      </c>
      <c r="AI15" s="1">
        <v>0.36071999999999999</v>
      </c>
      <c r="AJ15" s="1">
        <f t="shared" si="5"/>
        <v>3.25</v>
      </c>
      <c r="AK15" s="1">
        <v>0.95</v>
      </c>
      <c r="AL15" s="1" t="s">
        <v>30</v>
      </c>
      <c r="AM15" s="1">
        <v>13</v>
      </c>
      <c r="AN15" s="1">
        <v>80.186999999999998</v>
      </c>
      <c r="AO15" s="1">
        <v>0.40099000000000001</v>
      </c>
      <c r="AP15" s="1">
        <f t="shared" si="6"/>
        <v>2.7579999999999956</v>
      </c>
      <c r="AQ15" s="1">
        <v>0.95</v>
      </c>
      <c r="AR15" s="1" t="s">
        <v>31</v>
      </c>
      <c r="AS15" s="1">
        <v>13</v>
      </c>
      <c r="AT15" s="1">
        <v>64.899000000000001</v>
      </c>
      <c r="AU15" s="1">
        <v>0.42610999999999999</v>
      </c>
      <c r="AV15" s="1">
        <f t="shared" si="7"/>
        <v>2.1110000000000042</v>
      </c>
      <c r="AW15" s="1">
        <v>0.95</v>
      </c>
      <c r="AX15" s="1" t="s">
        <v>32</v>
      </c>
      <c r="AY15" s="1">
        <v>13</v>
      </c>
      <c r="AZ15" s="1">
        <v>47.558</v>
      </c>
      <c r="BA15" s="1">
        <v>0.45860000000000001</v>
      </c>
      <c r="BB15" s="1">
        <f t="shared" si="8"/>
        <v>1.2509999999999977</v>
      </c>
      <c r="BC15" s="1">
        <v>0.95</v>
      </c>
      <c r="BD15" s="1" t="s">
        <v>33</v>
      </c>
      <c r="BE15" s="1">
        <v>13</v>
      </c>
      <c r="BF15" s="1">
        <v>38.192</v>
      </c>
      <c r="BG15" s="1">
        <v>0.47958000000000001</v>
      </c>
      <c r="BH15" s="1">
        <f t="shared" si="9"/>
        <v>1.2220000000000013</v>
      </c>
      <c r="BI15" s="1">
        <v>1</v>
      </c>
      <c r="BJ15" s="1" t="s">
        <v>29</v>
      </c>
      <c r="BK15" s="1">
        <v>13</v>
      </c>
      <c r="BL15" s="1">
        <v>109.43</v>
      </c>
      <c r="BM15" s="1">
        <v>0.40221000000000001</v>
      </c>
      <c r="BN15" s="1">
        <f t="shared" si="10"/>
        <v>2.4500000000000028</v>
      </c>
      <c r="BO15" s="1">
        <v>1</v>
      </c>
      <c r="BP15" s="1" t="s">
        <v>30</v>
      </c>
      <c r="BQ15" s="1">
        <v>13</v>
      </c>
      <c r="BR15" s="1">
        <v>83.225999999999999</v>
      </c>
      <c r="BS15" s="1">
        <v>0.44400000000000001</v>
      </c>
      <c r="BT15" s="1">
        <f t="shared" si="11"/>
        <v>2.8289999999999935</v>
      </c>
      <c r="BU15" s="1">
        <v>1</v>
      </c>
      <c r="BV15" s="1" t="s">
        <v>31</v>
      </c>
      <c r="BW15" s="1">
        <v>13</v>
      </c>
      <c r="BX15" s="1">
        <v>66.965999999999994</v>
      </c>
      <c r="BY15" s="1">
        <v>0.47010999999999997</v>
      </c>
      <c r="BZ15" s="1">
        <f t="shared" si="12"/>
        <v>1.9599999999999937</v>
      </c>
      <c r="CA15" s="1">
        <v>1</v>
      </c>
      <c r="CB15" s="1" t="s">
        <v>32</v>
      </c>
      <c r="CC15" s="1">
        <v>13</v>
      </c>
      <c r="CD15" s="1">
        <v>49.487000000000002</v>
      </c>
      <c r="CE15" s="1">
        <v>0.50334999999999996</v>
      </c>
      <c r="CF15" s="1">
        <f t="shared" si="13"/>
        <v>1.7240000000000038</v>
      </c>
      <c r="CG15" s="1">
        <v>1</v>
      </c>
      <c r="CH15" s="1" t="s">
        <v>33</v>
      </c>
      <c r="CI15" s="1">
        <v>13</v>
      </c>
      <c r="CJ15" s="1">
        <v>39.465000000000003</v>
      </c>
      <c r="CK15" s="1">
        <v>0.52425999999999995</v>
      </c>
      <c r="CL15" s="1">
        <f t="shared" si="14"/>
        <v>1.2620000000000005</v>
      </c>
    </row>
    <row r="16" spans="1:90" x14ac:dyDescent="0.2">
      <c r="A16" s="1">
        <v>0.9</v>
      </c>
      <c r="B16" s="1" t="s">
        <v>29</v>
      </c>
      <c r="C16" s="1">
        <v>14</v>
      </c>
      <c r="D16" s="1">
        <v>104.8</v>
      </c>
      <c r="E16" s="1">
        <v>0.31385999999999997</v>
      </c>
      <c r="F16" s="1">
        <f t="shared" si="0"/>
        <v>2.6700000000000017</v>
      </c>
      <c r="G16" s="1">
        <v>0.9</v>
      </c>
      <c r="H16" s="1" t="s">
        <v>30</v>
      </c>
      <c r="I16" s="1">
        <v>14</v>
      </c>
      <c r="J16" s="1">
        <v>78.591999999999999</v>
      </c>
      <c r="K16" s="1">
        <v>0.35410999999999998</v>
      </c>
      <c r="L16" s="1">
        <f t="shared" si="1"/>
        <v>1.6779999999999973</v>
      </c>
      <c r="M16" s="1">
        <v>0.9</v>
      </c>
      <c r="N16" s="1" t="s">
        <v>31</v>
      </c>
      <c r="O16" s="1">
        <v>14</v>
      </c>
      <c r="P16" s="1">
        <v>64.123999999999995</v>
      </c>
      <c r="Q16" s="1">
        <v>0.37918000000000002</v>
      </c>
      <c r="R16" s="1">
        <f t="shared" si="2"/>
        <v>1.9599999999999937</v>
      </c>
      <c r="S16" s="1">
        <v>0.9</v>
      </c>
      <c r="T16" s="1" t="s">
        <v>32</v>
      </c>
      <c r="U16" s="1">
        <v>14</v>
      </c>
      <c r="V16" s="1">
        <v>47.28</v>
      </c>
      <c r="W16" s="2">
        <v>0.4113</v>
      </c>
      <c r="X16" s="1">
        <f t="shared" si="3"/>
        <v>1.3530000000000015</v>
      </c>
      <c r="Y16" s="1">
        <v>0.9</v>
      </c>
      <c r="Z16" s="1" t="s">
        <v>33</v>
      </c>
      <c r="AA16" s="1">
        <v>14</v>
      </c>
      <c r="AB16" s="1">
        <v>38.088000000000001</v>
      </c>
      <c r="AC16" s="1">
        <v>0.43184</v>
      </c>
      <c r="AD16" s="1">
        <f t="shared" si="4"/>
        <v>1.2469999999999999</v>
      </c>
      <c r="AE16" s="1">
        <v>0.95</v>
      </c>
      <c r="AF16" s="1" t="s">
        <v>29</v>
      </c>
      <c r="AG16" s="1">
        <v>14</v>
      </c>
      <c r="AH16" s="1">
        <v>108.71</v>
      </c>
      <c r="AI16" s="1">
        <v>0.35642000000000001</v>
      </c>
      <c r="AJ16" s="1">
        <f t="shared" si="5"/>
        <v>2.019999999999996</v>
      </c>
      <c r="AK16" s="1">
        <v>0.95</v>
      </c>
      <c r="AL16" s="1" t="s">
        <v>30</v>
      </c>
      <c r="AM16" s="1">
        <v>14</v>
      </c>
      <c r="AN16" s="1">
        <v>82.400999999999996</v>
      </c>
      <c r="AO16" s="1">
        <v>0.39696999999999999</v>
      </c>
      <c r="AP16" s="1">
        <f t="shared" si="6"/>
        <v>2.2139999999999986</v>
      </c>
      <c r="AQ16" s="1">
        <v>0.95</v>
      </c>
      <c r="AR16" s="1" t="s">
        <v>31</v>
      </c>
      <c r="AS16" s="1">
        <v>14</v>
      </c>
      <c r="AT16" s="1">
        <v>66.894999999999996</v>
      </c>
      <c r="AU16" s="1">
        <v>0.42291000000000001</v>
      </c>
      <c r="AV16" s="1">
        <f t="shared" si="7"/>
        <v>1.9959999999999951</v>
      </c>
      <c r="AW16" s="1">
        <v>0.95</v>
      </c>
      <c r="AX16" s="1" t="s">
        <v>32</v>
      </c>
      <c r="AY16" s="1">
        <v>14</v>
      </c>
      <c r="AZ16" s="1">
        <v>49.194000000000003</v>
      </c>
      <c r="BA16" s="1">
        <v>0.45554</v>
      </c>
      <c r="BB16" s="1">
        <f t="shared" si="8"/>
        <v>1.6360000000000028</v>
      </c>
      <c r="BC16" s="1">
        <v>0.95</v>
      </c>
      <c r="BD16" s="1" t="s">
        <v>33</v>
      </c>
      <c r="BE16" s="1">
        <v>14</v>
      </c>
      <c r="BF16" s="1">
        <v>39.430999999999997</v>
      </c>
      <c r="BG16" s="1">
        <v>0.47671000000000002</v>
      </c>
      <c r="BH16" s="1">
        <f t="shared" si="9"/>
        <v>1.2389999999999972</v>
      </c>
      <c r="BI16" s="1">
        <v>1</v>
      </c>
      <c r="BJ16" s="1" t="s">
        <v>29</v>
      </c>
      <c r="BK16" s="1">
        <v>14</v>
      </c>
      <c r="BL16" s="1">
        <v>112.84</v>
      </c>
      <c r="BM16" s="1">
        <v>0.39833000000000002</v>
      </c>
      <c r="BN16" s="1">
        <f t="shared" si="10"/>
        <v>3.4099999999999966</v>
      </c>
      <c r="BO16" s="1">
        <v>1</v>
      </c>
      <c r="BP16" s="1" t="s">
        <v>30</v>
      </c>
      <c r="BQ16" s="1">
        <v>14</v>
      </c>
      <c r="BR16" s="1">
        <v>85.093999999999994</v>
      </c>
      <c r="BS16" s="1">
        <v>0.44026999999999999</v>
      </c>
      <c r="BT16" s="1">
        <f t="shared" si="11"/>
        <v>1.867999999999995</v>
      </c>
      <c r="BU16" s="1">
        <v>1</v>
      </c>
      <c r="BV16" s="1" t="s">
        <v>31</v>
      </c>
      <c r="BW16" s="1">
        <v>14</v>
      </c>
      <c r="BX16" s="1">
        <v>69.117999999999995</v>
      </c>
      <c r="BY16" s="1">
        <v>0.46667999999999998</v>
      </c>
      <c r="BZ16" s="1">
        <f t="shared" si="12"/>
        <v>2.152000000000001</v>
      </c>
      <c r="CA16" s="1">
        <v>1</v>
      </c>
      <c r="CB16" s="1" t="s">
        <v>32</v>
      </c>
      <c r="CC16" s="1">
        <v>14</v>
      </c>
      <c r="CD16" s="1">
        <v>50.975999999999999</v>
      </c>
      <c r="CE16" s="1">
        <v>0.50009999999999999</v>
      </c>
      <c r="CF16" s="1">
        <f t="shared" si="13"/>
        <v>1.4889999999999972</v>
      </c>
      <c r="CG16" s="1">
        <v>1</v>
      </c>
      <c r="CH16" s="1" t="s">
        <v>33</v>
      </c>
      <c r="CI16" s="1">
        <v>14</v>
      </c>
      <c r="CJ16" s="1">
        <v>40.692</v>
      </c>
      <c r="CK16" s="1">
        <v>0.52161999999999997</v>
      </c>
      <c r="CL16" s="1">
        <f t="shared" si="14"/>
        <v>1.2269999999999968</v>
      </c>
    </row>
    <row r="17" spans="1:90" x14ac:dyDescent="0.2">
      <c r="A17" s="1">
        <v>0.9</v>
      </c>
      <c r="B17" s="1" t="s">
        <v>29</v>
      </c>
      <c r="C17" s="1">
        <v>15</v>
      </c>
      <c r="D17" s="1">
        <v>106.95</v>
      </c>
      <c r="E17" s="1">
        <v>0.30964000000000003</v>
      </c>
      <c r="F17" s="1">
        <f t="shared" si="0"/>
        <v>2.1500000000000057</v>
      </c>
      <c r="G17" s="1">
        <v>0.9</v>
      </c>
      <c r="H17" s="1" t="s">
        <v>30</v>
      </c>
      <c r="I17" s="1">
        <v>15</v>
      </c>
      <c r="J17" s="1">
        <v>81.108999999999995</v>
      </c>
      <c r="K17" s="1">
        <v>0.35045999999999999</v>
      </c>
      <c r="L17" s="1">
        <f t="shared" si="1"/>
        <v>2.5169999999999959</v>
      </c>
      <c r="M17" s="1">
        <v>0.9</v>
      </c>
      <c r="N17" s="1" t="s">
        <v>31</v>
      </c>
      <c r="O17" s="1">
        <v>15</v>
      </c>
      <c r="P17" s="1">
        <v>66.150000000000006</v>
      </c>
      <c r="Q17" s="1">
        <v>0.37591000000000002</v>
      </c>
      <c r="R17" s="1">
        <f t="shared" si="2"/>
        <v>2.0260000000000105</v>
      </c>
      <c r="S17" s="1">
        <v>0.9</v>
      </c>
      <c r="T17" s="1" t="s">
        <v>32</v>
      </c>
      <c r="U17" s="1">
        <v>15</v>
      </c>
      <c r="V17" s="1">
        <v>48.716999999999999</v>
      </c>
      <c r="W17" s="1">
        <v>0.4083</v>
      </c>
      <c r="X17" s="1">
        <f t="shared" si="3"/>
        <v>1.4369999999999976</v>
      </c>
      <c r="Y17" s="1">
        <v>0.9</v>
      </c>
      <c r="Z17" s="1" t="s">
        <v>33</v>
      </c>
      <c r="AA17" s="1">
        <v>15</v>
      </c>
      <c r="AB17" s="1">
        <v>39.075000000000003</v>
      </c>
      <c r="AC17" s="2">
        <v>0.42902000000000001</v>
      </c>
      <c r="AD17" s="1">
        <f t="shared" si="4"/>
        <v>0.98700000000000188</v>
      </c>
      <c r="AE17" s="1">
        <v>0.95</v>
      </c>
      <c r="AF17" s="1" t="s">
        <v>29</v>
      </c>
      <c r="AG17" s="1">
        <v>15</v>
      </c>
      <c r="AH17" s="1">
        <v>112.79</v>
      </c>
      <c r="AI17" s="1">
        <v>0.35159000000000001</v>
      </c>
      <c r="AJ17" s="1">
        <f t="shared" si="5"/>
        <v>4.0800000000000125</v>
      </c>
      <c r="AK17" s="1">
        <v>0.95</v>
      </c>
      <c r="AL17" s="1" t="s">
        <v>30</v>
      </c>
      <c r="AM17" s="1">
        <v>15</v>
      </c>
      <c r="AN17" s="1">
        <v>84.731999999999999</v>
      </c>
      <c r="AO17" s="1">
        <v>0.39340999999999998</v>
      </c>
      <c r="AP17" s="1">
        <f t="shared" si="6"/>
        <v>2.3310000000000031</v>
      </c>
      <c r="AQ17" s="1">
        <v>0.95</v>
      </c>
      <c r="AR17" s="1" t="s">
        <v>31</v>
      </c>
      <c r="AS17" s="1">
        <v>15</v>
      </c>
      <c r="AT17" s="1">
        <v>68.617999999999995</v>
      </c>
      <c r="AU17" s="1">
        <v>0.41950999999999999</v>
      </c>
      <c r="AV17" s="1">
        <f t="shared" si="7"/>
        <v>1.722999999999999</v>
      </c>
      <c r="AW17" s="1">
        <v>0.95</v>
      </c>
      <c r="AX17" s="1" t="s">
        <v>32</v>
      </c>
      <c r="AY17" s="1">
        <v>15</v>
      </c>
      <c r="AZ17" s="1">
        <v>50.7</v>
      </c>
      <c r="BA17" s="1">
        <v>0.45286999999999999</v>
      </c>
      <c r="BB17" s="1">
        <f t="shared" si="8"/>
        <v>1.5060000000000002</v>
      </c>
      <c r="BC17" s="1">
        <v>0.95</v>
      </c>
      <c r="BD17" s="1" t="s">
        <v>33</v>
      </c>
      <c r="BE17" s="1">
        <v>15</v>
      </c>
      <c r="BF17" s="1">
        <v>40.488</v>
      </c>
      <c r="BG17" s="1">
        <v>0.47395999999999999</v>
      </c>
      <c r="BH17" s="1">
        <f t="shared" si="9"/>
        <v>1.0570000000000022</v>
      </c>
      <c r="BI17" s="1">
        <v>1</v>
      </c>
      <c r="BJ17" s="1" t="s">
        <v>29</v>
      </c>
      <c r="BK17" s="1">
        <v>15</v>
      </c>
      <c r="BL17" s="1">
        <v>116.94</v>
      </c>
      <c r="BM17" s="1">
        <v>0.39327000000000001</v>
      </c>
      <c r="BN17" s="1">
        <f t="shared" si="10"/>
        <v>4.0999999999999943</v>
      </c>
      <c r="BO17" s="1">
        <v>1</v>
      </c>
      <c r="BP17" s="1" t="s">
        <v>30</v>
      </c>
      <c r="BQ17" s="1">
        <v>15</v>
      </c>
      <c r="BR17" s="1">
        <v>87.391999999999996</v>
      </c>
      <c r="BS17" s="1">
        <v>0.43643999999999999</v>
      </c>
      <c r="BT17" s="1">
        <f t="shared" si="11"/>
        <v>2.2980000000000018</v>
      </c>
      <c r="BU17" s="1">
        <v>1</v>
      </c>
      <c r="BV17" s="1" t="s">
        <v>31</v>
      </c>
      <c r="BW17" s="1">
        <v>15</v>
      </c>
      <c r="BX17" s="1">
        <v>71.430000000000007</v>
      </c>
      <c r="BY17" s="1">
        <v>0.46321000000000001</v>
      </c>
      <c r="BZ17" s="1">
        <f t="shared" si="12"/>
        <v>2.3120000000000118</v>
      </c>
      <c r="CA17" s="1">
        <v>1</v>
      </c>
      <c r="CB17" s="1" t="s">
        <v>32</v>
      </c>
      <c r="CC17" s="1">
        <v>15</v>
      </c>
      <c r="CD17" s="1">
        <v>52.313000000000002</v>
      </c>
      <c r="CE17" s="1">
        <v>0.49724000000000002</v>
      </c>
      <c r="CF17" s="1">
        <f t="shared" si="13"/>
        <v>1.3370000000000033</v>
      </c>
      <c r="CG17" s="1">
        <v>1</v>
      </c>
      <c r="CH17" s="1" t="s">
        <v>33</v>
      </c>
      <c r="CI17" s="1">
        <v>15</v>
      </c>
      <c r="CJ17" s="1">
        <v>41.850999999999999</v>
      </c>
      <c r="CK17" s="1">
        <v>0.51900999999999997</v>
      </c>
      <c r="CL17" s="1">
        <f t="shared" si="14"/>
        <v>1.1589999999999989</v>
      </c>
    </row>
    <row r="18" spans="1:90" x14ac:dyDescent="0.2">
      <c r="A18" s="1">
        <v>0.9</v>
      </c>
      <c r="B18" s="1" t="s">
        <v>29</v>
      </c>
      <c r="C18" s="1">
        <v>16</v>
      </c>
      <c r="D18" s="1">
        <v>109.68</v>
      </c>
      <c r="E18" s="1">
        <v>0.30652000000000001</v>
      </c>
      <c r="F18" s="1">
        <f t="shared" si="0"/>
        <v>2.730000000000004</v>
      </c>
      <c r="G18" s="1">
        <v>0.9</v>
      </c>
      <c r="H18" s="1" t="s">
        <v>30</v>
      </c>
      <c r="I18" s="1">
        <v>16</v>
      </c>
      <c r="J18" s="1">
        <v>83.733999999999995</v>
      </c>
      <c r="K18" s="1">
        <v>0.34694000000000003</v>
      </c>
      <c r="L18" s="1">
        <f t="shared" si="1"/>
        <v>2.625</v>
      </c>
      <c r="M18" s="1">
        <v>0.9</v>
      </c>
      <c r="N18" s="1" t="s">
        <v>31</v>
      </c>
      <c r="O18" s="1">
        <v>16</v>
      </c>
      <c r="P18" s="1">
        <v>67.807000000000002</v>
      </c>
      <c r="Q18" s="1">
        <v>0.37275999999999998</v>
      </c>
      <c r="R18" s="1">
        <f t="shared" si="2"/>
        <v>1.6569999999999965</v>
      </c>
      <c r="S18" s="1">
        <v>0.9</v>
      </c>
      <c r="T18" s="1" t="s">
        <v>32</v>
      </c>
      <c r="U18" s="1">
        <v>16</v>
      </c>
      <c r="V18" s="1">
        <v>50.218000000000004</v>
      </c>
      <c r="W18" s="1">
        <v>0.40540999999999999</v>
      </c>
      <c r="X18" s="1">
        <f t="shared" si="3"/>
        <v>1.5010000000000048</v>
      </c>
      <c r="Y18" s="1">
        <v>0.9</v>
      </c>
      <c r="Z18" s="1" t="s">
        <v>33</v>
      </c>
      <c r="AA18" s="1">
        <v>16</v>
      </c>
      <c r="AB18" s="1">
        <v>40.143999999999998</v>
      </c>
      <c r="AC18" s="1">
        <v>0.4264</v>
      </c>
      <c r="AD18" s="1">
        <f t="shared" si="4"/>
        <v>1.0689999999999955</v>
      </c>
      <c r="AE18" s="1">
        <v>0.95</v>
      </c>
      <c r="AF18" s="1" t="s">
        <v>29</v>
      </c>
      <c r="AG18" s="1">
        <v>16</v>
      </c>
      <c r="AH18" s="1">
        <v>114.9</v>
      </c>
      <c r="AI18" s="1">
        <v>0.34760999999999997</v>
      </c>
      <c r="AJ18" s="1">
        <f t="shared" si="5"/>
        <v>2.1099999999999994</v>
      </c>
      <c r="AK18" s="1">
        <v>0.95</v>
      </c>
      <c r="AL18" s="1" t="s">
        <v>30</v>
      </c>
      <c r="AM18" s="1">
        <v>16</v>
      </c>
      <c r="AN18" s="1">
        <v>86.893000000000001</v>
      </c>
      <c r="AO18" s="1">
        <v>0.38968999999999998</v>
      </c>
      <c r="AP18" s="1">
        <f t="shared" si="6"/>
        <v>2.1610000000000014</v>
      </c>
      <c r="AQ18" s="1">
        <v>0.95</v>
      </c>
      <c r="AR18" s="1" t="s">
        <v>31</v>
      </c>
      <c r="AS18" s="1">
        <v>16</v>
      </c>
      <c r="AT18" s="1">
        <v>70.254000000000005</v>
      </c>
      <c r="AU18" s="1">
        <v>0.41628999999999999</v>
      </c>
      <c r="AV18" s="1">
        <f t="shared" si="7"/>
        <v>1.6360000000000099</v>
      </c>
      <c r="AW18" s="1">
        <v>0.95</v>
      </c>
      <c r="AX18" s="1" t="s">
        <v>32</v>
      </c>
      <c r="AY18" s="1">
        <v>16</v>
      </c>
      <c r="AZ18" s="1">
        <v>52.058</v>
      </c>
      <c r="BA18" s="1">
        <v>0.44986999999999999</v>
      </c>
      <c r="BB18" s="1">
        <f t="shared" si="8"/>
        <v>1.357999999999997</v>
      </c>
      <c r="BC18" s="1">
        <v>0.95</v>
      </c>
      <c r="BD18" s="1" t="s">
        <v>33</v>
      </c>
      <c r="BE18" s="1">
        <v>16</v>
      </c>
      <c r="BF18" s="1">
        <v>41.808999999999997</v>
      </c>
      <c r="BG18" s="1">
        <v>0.47127999999999998</v>
      </c>
      <c r="BH18" s="1">
        <f t="shared" si="9"/>
        <v>1.320999999999998</v>
      </c>
      <c r="BI18" s="1">
        <v>1</v>
      </c>
      <c r="BJ18" s="1" t="s">
        <v>29</v>
      </c>
      <c r="BK18" s="1">
        <v>16</v>
      </c>
      <c r="BL18" s="1">
        <v>119.91</v>
      </c>
      <c r="BM18" s="1">
        <v>0.38978000000000002</v>
      </c>
      <c r="BN18" s="1">
        <f t="shared" si="10"/>
        <v>2.9699999999999989</v>
      </c>
      <c r="BO18" s="1">
        <v>1</v>
      </c>
      <c r="BP18" s="1" t="s">
        <v>30</v>
      </c>
      <c r="BQ18" s="1">
        <v>16</v>
      </c>
      <c r="BR18" s="1">
        <v>90.379000000000005</v>
      </c>
      <c r="BS18" s="1">
        <v>0.43280000000000002</v>
      </c>
      <c r="BT18" s="1">
        <f t="shared" si="11"/>
        <v>2.987000000000009</v>
      </c>
      <c r="BU18" s="1">
        <v>1</v>
      </c>
      <c r="BV18" s="1" t="s">
        <v>31</v>
      </c>
      <c r="BW18" s="1">
        <v>16</v>
      </c>
      <c r="BX18" s="1">
        <v>73.114999999999995</v>
      </c>
      <c r="BY18" s="1">
        <v>0.45995999999999998</v>
      </c>
      <c r="BZ18" s="1">
        <f t="shared" si="12"/>
        <v>1.6849999999999881</v>
      </c>
      <c r="CA18" s="1">
        <v>1</v>
      </c>
      <c r="CB18" s="1" t="s">
        <v>32</v>
      </c>
      <c r="CC18" s="1">
        <v>16</v>
      </c>
      <c r="CD18" s="1">
        <v>53.741999999999997</v>
      </c>
      <c r="CE18" s="1">
        <v>0.49439</v>
      </c>
      <c r="CF18" s="1">
        <f t="shared" si="13"/>
        <v>1.4289999999999949</v>
      </c>
      <c r="CG18" s="1">
        <v>1</v>
      </c>
      <c r="CH18" s="1" t="s">
        <v>33</v>
      </c>
      <c r="CI18" s="1">
        <v>16</v>
      </c>
      <c r="CJ18" s="1">
        <v>42.896000000000001</v>
      </c>
      <c r="CK18" s="1">
        <v>0.51622000000000001</v>
      </c>
      <c r="CL18" s="1">
        <f t="shared" si="14"/>
        <v>1.0450000000000017</v>
      </c>
    </row>
    <row r="19" spans="1:90" x14ac:dyDescent="0.2">
      <c r="A19" s="1">
        <v>0.9</v>
      </c>
      <c r="B19" s="1" t="s">
        <v>29</v>
      </c>
      <c r="C19" s="1">
        <v>17</v>
      </c>
      <c r="D19" s="1">
        <v>114.24</v>
      </c>
      <c r="E19" s="1">
        <v>0.30248999999999998</v>
      </c>
      <c r="F19" s="1">
        <f t="shared" si="0"/>
        <v>4.5599999999999881</v>
      </c>
      <c r="G19" s="1">
        <v>0.9</v>
      </c>
      <c r="H19" s="1" t="s">
        <v>30</v>
      </c>
      <c r="I19" s="1">
        <v>17</v>
      </c>
      <c r="J19" s="1">
        <v>85.063999999999993</v>
      </c>
      <c r="K19" s="1">
        <v>0.34351999999999999</v>
      </c>
      <c r="L19" s="1">
        <f t="shared" si="1"/>
        <v>1.3299999999999983</v>
      </c>
      <c r="M19" s="1">
        <v>0.9</v>
      </c>
      <c r="N19" s="1" t="s">
        <v>31</v>
      </c>
      <c r="O19" s="1">
        <v>17</v>
      </c>
      <c r="P19" s="1">
        <v>69.905000000000001</v>
      </c>
      <c r="Q19" s="1">
        <v>0.36954999999999999</v>
      </c>
      <c r="R19" s="1">
        <f t="shared" si="2"/>
        <v>2.097999999999999</v>
      </c>
      <c r="S19" s="1">
        <v>0.9</v>
      </c>
      <c r="T19" s="1" t="s">
        <v>32</v>
      </c>
      <c r="U19" s="1">
        <v>17</v>
      </c>
      <c r="V19" s="1">
        <v>51.466999999999999</v>
      </c>
      <c r="W19" s="1">
        <v>0.40278999999999998</v>
      </c>
      <c r="X19" s="1">
        <f t="shared" si="3"/>
        <v>1.2489999999999952</v>
      </c>
      <c r="Y19" s="1">
        <v>0.9</v>
      </c>
      <c r="Z19" s="1" t="s">
        <v>33</v>
      </c>
      <c r="AA19" s="1">
        <v>17</v>
      </c>
      <c r="AB19" s="1">
        <v>41.429000000000002</v>
      </c>
      <c r="AC19" s="1">
        <v>0.42407</v>
      </c>
      <c r="AD19" s="1">
        <f t="shared" si="4"/>
        <v>1.2850000000000037</v>
      </c>
      <c r="AE19" s="1">
        <v>0.95</v>
      </c>
      <c r="AF19" s="1" t="s">
        <v>29</v>
      </c>
      <c r="AG19" s="1">
        <v>17</v>
      </c>
      <c r="AH19" s="1">
        <v>118.76</v>
      </c>
      <c r="AI19" s="1">
        <v>0.34379999999999999</v>
      </c>
      <c r="AJ19" s="1">
        <f t="shared" si="5"/>
        <v>3.8599999999999994</v>
      </c>
      <c r="AK19" s="1">
        <v>0.95</v>
      </c>
      <c r="AL19" s="1" t="s">
        <v>30</v>
      </c>
      <c r="AM19" s="1">
        <v>17</v>
      </c>
      <c r="AN19" s="1">
        <v>89.308999999999997</v>
      </c>
      <c r="AO19" s="2">
        <v>0.38612000000000002</v>
      </c>
      <c r="AP19" s="1">
        <f t="shared" si="6"/>
        <v>2.4159999999999968</v>
      </c>
      <c r="AQ19" s="1">
        <v>0.95</v>
      </c>
      <c r="AR19" s="1" t="s">
        <v>31</v>
      </c>
      <c r="AS19" s="1">
        <v>17</v>
      </c>
      <c r="AT19" s="1">
        <v>72.713999999999999</v>
      </c>
      <c r="AU19" s="1">
        <v>0.4133</v>
      </c>
      <c r="AV19" s="1">
        <f t="shared" si="7"/>
        <v>2.4599999999999937</v>
      </c>
      <c r="AW19" s="1">
        <v>0.95</v>
      </c>
      <c r="AX19" s="1" t="s">
        <v>32</v>
      </c>
      <c r="AY19" s="1">
        <v>17</v>
      </c>
      <c r="AZ19" s="1">
        <v>53.558</v>
      </c>
      <c r="BA19" s="1">
        <v>0.44717000000000001</v>
      </c>
      <c r="BB19" s="1">
        <f t="shared" si="8"/>
        <v>1.5</v>
      </c>
      <c r="BC19" s="1">
        <v>0.95</v>
      </c>
      <c r="BD19" s="1" t="s">
        <v>33</v>
      </c>
      <c r="BE19" s="1">
        <v>17</v>
      </c>
      <c r="BF19" s="1">
        <v>43.036999999999999</v>
      </c>
      <c r="BG19" s="1">
        <v>0.46872000000000003</v>
      </c>
      <c r="BH19" s="1">
        <f t="shared" si="9"/>
        <v>1.2280000000000015</v>
      </c>
      <c r="BI19" s="1">
        <v>1</v>
      </c>
      <c r="BJ19" s="1" t="s">
        <v>29</v>
      </c>
      <c r="BK19" s="1">
        <v>17</v>
      </c>
      <c r="BL19" s="1">
        <v>122.72</v>
      </c>
      <c r="BM19" s="1">
        <v>0.38501000000000002</v>
      </c>
      <c r="BN19" s="1">
        <f t="shared" si="10"/>
        <v>2.8100000000000023</v>
      </c>
      <c r="BO19" s="1">
        <v>1</v>
      </c>
      <c r="BP19" s="1" t="s">
        <v>30</v>
      </c>
      <c r="BQ19" s="1">
        <v>17</v>
      </c>
      <c r="BR19" s="1">
        <v>91.477999999999994</v>
      </c>
      <c r="BS19" s="1">
        <v>0.42929</v>
      </c>
      <c r="BT19" s="1">
        <f t="shared" si="11"/>
        <v>1.0989999999999895</v>
      </c>
      <c r="BU19" s="1">
        <v>1</v>
      </c>
      <c r="BV19" s="1" t="s">
        <v>31</v>
      </c>
      <c r="BW19" s="1">
        <v>17</v>
      </c>
      <c r="BX19" s="1">
        <v>74.721000000000004</v>
      </c>
      <c r="BY19" s="1">
        <v>0.45677000000000001</v>
      </c>
      <c r="BZ19" s="1">
        <f t="shared" si="12"/>
        <v>1.6060000000000088</v>
      </c>
      <c r="CA19" s="1">
        <v>1</v>
      </c>
      <c r="CB19" s="1" t="s">
        <v>32</v>
      </c>
      <c r="CC19" s="1">
        <v>17</v>
      </c>
      <c r="CD19" s="1">
        <v>55.244</v>
      </c>
      <c r="CE19" s="2">
        <v>0.49175000000000002</v>
      </c>
      <c r="CF19" s="1">
        <f t="shared" si="13"/>
        <v>1.5020000000000024</v>
      </c>
      <c r="CG19" s="1">
        <v>1</v>
      </c>
      <c r="CH19" s="1" t="s">
        <v>33</v>
      </c>
      <c r="CI19" s="1">
        <v>17</v>
      </c>
      <c r="CJ19" s="1">
        <v>44.045000000000002</v>
      </c>
      <c r="CK19" s="1">
        <v>0.51383999999999996</v>
      </c>
      <c r="CL19" s="1">
        <f t="shared" si="14"/>
        <v>1.1490000000000009</v>
      </c>
    </row>
    <row r="20" spans="1:90" x14ac:dyDescent="0.2">
      <c r="A20" s="1">
        <v>0.9</v>
      </c>
      <c r="B20" s="1" t="s">
        <v>29</v>
      </c>
      <c r="C20" s="1">
        <v>18</v>
      </c>
      <c r="D20" s="1">
        <v>116.39</v>
      </c>
      <c r="E20" s="1">
        <v>0.29865999999999998</v>
      </c>
      <c r="F20" s="1">
        <f t="shared" si="0"/>
        <v>2.1500000000000057</v>
      </c>
      <c r="G20" s="1">
        <v>0.9</v>
      </c>
      <c r="H20" s="1" t="s">
        <v>30</v>
      </c>
      <c r="I20" s="1">
        <v>18</v>
      </c>
      <c r="J20" s="1">
        <v>88.105999999999995</v>
      </c>
      <c r="K20" s="1">
        <v>0.34017999999999998</v>
      </c>
      <c r="L20" s="1">
        <f t="shared" si="1"/>
        <v>3.0420000000000016</v>
      </c>
      <c r="M20" s="1">
        <v>0.9</v>
      </c>
      <c r="N20" s="1" t="s">
        <v>31</v>
      </c>
      <c r="O20" s="1">
        <v>18</v>
      </c>
      <c r="P20" s="1">
        <v>71.415000000000006</v>
      </c>
      <c r="Q20" s="1">
        <v>0.36664000000000002</v>
      </c>
      <c r="R20" s="1">
        <f t="shared" si="2"/>
        <v>1.5100000000000051</v>
      </c>
      <c r="S20" s="1">
        <v>0.9</v>
      </c>
      <c r="T20" s="1" t="s">
        <v>32</v>
      </c>
      <c r="U20" s="1">
        <v>18</v>
      </c>
      <c r="V20" s="1">
        <v>52.960999999999999</v>
      </c>
      <c r="W20" s="1">
        <v>0.39999000000000001</v>
      </c>
      <c r="X20" s="1">
        <f t="shared" si="3"/>
        <v>1.4939999999999998</v>
      </c>
      <c r="Y20" s="1">
        <v>0.9</v>
      </c>
      <c r="Z20" s="1" t="s">
        <v>33</v>
      </c>
      <c r="AA20" s="1">
        <v>18</v>
      </c>
      <c r="AB20" s="1">
        <v>42.441000000000003</v>
      </c>
      <c r="AC20" s="1">
        <v>0.42169000000000001</v>
      </c>
      <c r="AD20" s="1">
        <f t="shared" si="4"/>
        <v>1.0120000000000005</v>
      </c>
      <c r="AE20" s="1">
        <v>0.95</v>
      </c>
      <c r="AF20" s="1" t="s">
        <v>29</v>
      </c>
      <c r="AG20" s="1">
        <v>18</v>
      </c>
      <c r="AH20" s="1">
        <v>120.44</v>
      </c>
      <c r="AI20" s="1">
        <v>0.33989000000000003</v>
      </c>
      <c r="AJ20" s="1">
        <f t="shared" si="5"/>
        <v>1.6799999999999926</v>
      </c>
      <c r="AK20" s="1">
        <v>0.95</v>
      </c>
      <c r="AL20" s="1" t="s">
        <v>30</v>
      </c>
      <c r="AM20" s="1">
        <v>18</v>
      </c>
      <c r="AN20" s="1">
        <v>91.563000000000002</v>
      </c>
      <c r="AO20" s="2">
        <v>0.38306000000000001</v>
      </c>
      <c r="AP20" s="1">
        <f t="shared" si="6"/>
        <v>2.2540000000000049</v>
      </c>
      <c r="AQ20" s="1">
        <v>0.95</v>
      </c>
      <c r="AR20" s="1" t="s">
        <v>31</v>
      </c>
      <c r="AS20" s="1">
        <v>18</v>
      </c>
      <c r="AT20" s="1">
        <v>74.34</v>
      </c>
      <c r="AU20" s="1">
        <v>0.41019</v>
      </c>
      <c r="AV20" s="1">
        <f t="shared" si="7"/>
        <v>1.6260000000000048</v>
      </c>
      <c r="AW20" s="1">
        <v>0.95</v>
      </c>
      <c r="AX20" s="1" t="s">
        <v>32</v>
      </c>
      <c r="AY20" s="1">
        <v>18</v>
      </c>
      <c r="AZ20" s="1">
        <v>54.841000000000001</v>
      </c>
      <c r="BA20" s="1">
        <v>0.44431999999999999</v>
      </c>
      <c r="BB20" s="1">
        <f t="shared" si="8"/>
        <v>1.2830000000000013</v>
      </c>
      <c r="BC20" s="1">
        <v>0.95</v>
      </c>
      <c r="BD20" s="1" t="s">
        <v>33</v>
      </c>
      <c r="BE20" s="1">
        <v>18</v>
      </c>
      <c r="BF20" s="1">
        <v>43.802</v>
      </c>
      <c r="BG20" s="1">
        <v>0.46645999999999999</v>
      </c>
      <c r="BH20" s="1">
        <f t="shared" si="9"/>
        <v>0.76500000000000057</v>
      </c>
      <c r="BI20" s="1">
        <v>1</v>
      </c>
      <c r="BJ20" s="1" t="s">
        <v>29</v>
      </c>
      <c r="BK20" s="1">
        <v>18</v>
      </c>
      <c r="BL20" s="1">
        <v>125.67</v>
      </c>
      <c r="BM20" s="1">
        <v>0.38162000000000001</v>
      </c>
      <c r="BN20" s="1">
        <f t="shared" si="10"/>
        <v>2.9500000000000028</v>
      </c>
      <c r="BO20" s="1">
        <v>1</v>
      </c>
      <c r="BP20" s="1" t="s">
        <v>30</v>
      </c>
      <c r="BQ20" s="1">
        <v>18</v>
      </c>
      <c r="BR20" s="1">
        <v>94.546999999999997</v>
      </c>
      <c r="BS20" s="1">
        <v>0.42607</v>
      </c>
      <c r="BT20" s="1">
        <f t="shared" si="11"/>
        <v>3.0690000000000026</v>
      </c>
      <c r="BU20" s="1">
        <v>1</v>
      </c>
      <c r="BV20" s="1" t="s">
        <v>31</v>
      </c>
      <c r="BW20" s="1">
        <v>18</v>
      </c>
      <c r="BX20" s="1">
        <v>77.182000000000002</v>
      </c>
      <c r="BY20" s="1">
        <v>0.45394000000000001</v>
      </c>
      <c r="BZ20" s="1">
        <f t="shared" si="12"/>
        <v>2.4609999999999985</v>
      </c>
      <c r="CA20" s="1">
        <v>1</v>
      </c>
      <c r="CB20" s="1" t="s">
        <v>32</v>
      </c>
      <c r="CC20" s="1">
        <v>18</v>
      </c>
      <c r="CD20" s="1">
        <v>56.6</v>
      </c>
      <c r="CE20" s="1">
        <v>0.48915999999999998</v>
      </c>
      <c r="CF20" s="1">
        <f t="shared" si="13"/>
        <v>1.3560000000000016</v>
      </c>
      <c r="CG20" s="1">
        <v>1</v>
      </c>
      <c r="CH20" s="1" t="s">
        <v>33</v>
      </c>
      <c r="CI20" s="1">
        <v>18</v>
      </c>
      <c r="CJ20" s="1">
        <v>45.375999999999998</v>
      </c>
      <c r="CK20" s="1">
        <v>0.51154999999999995</v>
      </c>
      <c r="CL20" s="1">
        <f t="shared" si="14"/>
        <v>1.330999999999996</v>
      </c>
    </row>
    <row r="21" spans="1:90" x14ac:dyDescent="0.2">
      <c r="A21" s="1">
        <v>0.9</v>
      </c>
      <c r="B21" s="1" t="s">
        <v>29</v>
      </c>
      <c r="C21" s="1">
        <v>19</v>
      </c>
      <c r="D21" s="1">
        <v>119.1</v>
      </c>
      <c r="E21" s="1">
        <v>0.29496</v>
      </c>
      <c r="F21" s="1">
        <f t="shared" si="0"/>
        <v>2.7099999999999937</v>
      </c>
      <c r="G21" s="1">
        <v>0.9</v>
      </c>
      <c r="H21" s="1" t="s">
        <v>30</v>
      </c>
      <c r="I21" s="1">
        <v>19</v>
      </c>
      <c r="J21" s="1">
        <v>90.278000000000006</v>
      </c>
      <c r="K21" s="1">
        <v>0.33709</v>
      </c>
      <c r="L21" s="1">
        <f t="shared" si="1"/>
        <v>2.1720000000000113</v>
      </c>
      <c r="M21" s="1">
        <v>0.9</v>
      </c>
      <c r="N21" s="1" t="s">
        <v>31</v>
      </c>
      <c r="O21" s="1">
        <v>19</v>
      </c>
      <c r="P21" s="1">
        <v>73.129000000000005</v>
      </c>
      <c r="Q21" s="1">
        <v>0.36357</v>
      </c>
      <c r="R21" s="1">
        <f t="shared" si="2"/>
        <v>1.7139999999999986</v>
      </c>
      <c r="S21" s="1">
        <v>0.9</v>
      </c>
      <c r="T21" s="1" t="s">
        <v>32</v>
      </c>
      <c r="U21" s="1">
        <v>19</v>
      </c>
      <c r="V21" s="1">
        <v>54.491999999999997</v>
      </c>
      <c r="W21" s="1">
        <v>0.39765</v>
      </c>
      <c r="X21" s="1">
        <f t="shared" si="3"/>
        <v>1.5309999999999988</v>
      </c>
      <c r="Y21" s="1">
        <v>0.9</v>
      </c>
      <c r="Z21" s="1" t="s">
        <v>33</v>
      </c>
      <c r="AA21" s="1">
        <v>19</v>
      </c>
      <c r="AB21" s="1">
        <v>43.566000000000003</v>
      </c>
      <c r="AC21" s="1">
        <v>0.41937000000000002</v>
      </c>
      <c r="AD21" s="1">
        <f t="shared" si="4"/>
        <v>1.125</v>
      </c>
      <c r="AE21" s="1">
        <v>0.95</v>
      </c>
      <c r="AF21" s="1" t="s">
        <v>29</v>
      </c>
      <c r="AG21" s="1">
        <v>19</v>
      </c>
      <c r="AH21" s="1">
        <v>123</v>
      </c>
      <c r="AI21" s="1">
        <v>0.33495000000000003</v>
      </c>
      <c r="AJ21" s="1">
        <f t="shared" si="5"/>
        <v>2.5600000000000023</v>
      </c>
      <c r="AK21" s="1">
        <v>0.95</v>
      </c>
      <c r="AL21" s="1" t="s">
        <v>30</v>
      </c>
      <c r="AM21" s="1">
        <v>19</v>
      </c>
      <c r="AN21" s="1">
        <v>93.698999999999998</v>
      </c>
      <c r="AO21" s="1">
        <v>0.37951000000000001</v>
      </c>
      <c r="AP21" s="1">
        <f t="shared" si="6"/>
        <v>2.1359999999999957</v>
      </c>
      <c r="AQ21" s="1">
        <v>0.95</v>
      </c>
      <c r="AR21" s="1" t="s">
        <v>31</v>
      </c>
      <c r="AS21" s="1">
        <v>19</v>
      </c>
      <c r="AT21" s="1">
        <v>76.182000000000002</v>
      </c>
      <c r="AU21" s="1">
        <v>0.40719</v>
      </c>
      <c r="AV21" s="1">
        <f t="shared" si="7"/>
        <v>1.8419999999999987</v>
      </c>
      <c r="AW21" s="1">
        <v>0.95</v>
      </c>
      <c r="AX21" s="1" t="s">
        <v>32</v>
      </c>
      <c r="AY21" s="1">
        <v>19</v>
      </c>
      <c r="AZ21" s="1">
        <v>55.994</v>
      </c>
      <c r="BA21" s="1">
        <v>0.44175999999999999</v>
      </c>
      <c r="BB21" s="1">
        <f t="shared" si="8"/>
        <v>1.1529999999999987</v>
      </c>
      <c r="BC21" s="1">
        <v>0.95</v>
      </c>
      <c r="BD21" s="1" t="s">
        <v>33</v>
      </c>
      <c r="BE21" s="1">
        <v>19</v>
      </c>
      <c r="BF21" s="1">
        <v>45.005000000000003</v>
      </c>
      <c r="BG21" s="1">
        <v>0.46396999999999999</v>
      </c>
      <c r="BH21" s="1">
        <f t="shared" si="9"/>
        <v>1.203000000000003</v>
      </c>
      <c r="BI21" s="1">
        <v>1</v>
      </c>
      <c r="BJ21" s="1" t="s">
        <v>29</v>
      </c>
      <c r="BK21" s="1">
        <v>19</v>
      </c>
      <c r="BL21" s="1">
        <v>128.46</v>
      </c>
      <c r="BM21" s="1">
        <v>0.37770999999999999</v>
      </c>
      <c r="BN21" s="1">
        <f t="shared" si="10"/>
        <v>2.7900000000000063</v>
      </c>
      <c r="BO21" s="1">
        <v>1</v>
      </c>
      <c r="BP21" s="1" t="s">
        <v>30</v>
      </c>
      <c r="BQ21" s="1">
        <v>19</v>
      </c>
      <c r="BR21" s="1">
        <v>97.182000000000002</v>
      </c>
      <c r="BS21" s="2">
        <v>0.42270000000000002</v>
      </c>
      <c r="BT21" s="1">
        <f t="shared" si="11"/>
        <v>2.6350000000000051</v>
      </c>
      <c r="BU21" s="1">
        <v>1</v>
      </c>
      <c r="BV21" s="1" t="s">
        <v>31</v>
      </c>
      <c r="BW21" s="1">
        <v>19</v>
      </c>
      <c r="BX21" s="1">
        <v>78.614999999999995</v>
      </c>
      <c r="BY21" s="1">
        <v>0.45100000000000001</v>
      </c>
      <c r="BZ21" s="1">
        <f t="shared" si="12"/>
        <v>1.4329999999999927</v>
      </c>
      <c r="CA21" s="1">
        <v>1</v>
      </c>
      <c r="CB21" s="1" t="s">
        <v>32</v>
      </c>
      <c r="CC21" s="1">
        <v>19</v>
      </c>
      <c r="CD21" s="1">
        <v>58.005000000000003</v>
      </c>
      <c r="CE21" s="1">
        <v>0.48638999999999999</v>
      </c>
      <c r="CF21" s="1">
        <f t="shared" si="13"/>
        <v>1.4050000000000011</v>
      </c>
      <c r="CG21" s="1">
        <v>1</v>
      </c>
      <c r="CH21" s="1" t="s">
        <v>33</v>
      </c>
      <c r="CI21" s="1">
        <v>19</v>
      </c>
      <c r="CJ21" s="1">
        <v>46.381999999999998</v>
      </c>
      <c r="CK21" s="1">
        <v>0.50914999999999999</v>
      </c>
      <c r="CL21" s="1">
        <f t="shared" si="14"/>
        <v>1.0060000000000002</v>
      </c>
    </row>
    <row r="22" spans="1:90" x14ac:dyDescent="0.2">
      <c r="A22" s="1">
        <v>0.9</v>
      </c>
      <c r="B22" s="1" t="s">
        <v>29</v>
      </c>
      <c r="C22" s="1">
        <v>20</v>
      </c>
      <c r="D22" s="1">
        <v>122.3</v>
      </c>
      <c r="E22" s="1">
        <v>0.29147000000000001</v>
      </c>
      <c r="F22" s="1">
        <f t="shared" si="0"/>
        <v>3.2000000000000028</v>
      </c>
      <c r="G22" s="1">
        <v>0.9</v>
      </c>
      <c r="H22" s="1" t="s">
        <v>30</v>
      </c>
      <c r="I22" s="1">
        <v>20</v>
      </c>
      <c r="J22" s="1">
        <v>91.974999999999994</v>
      </c>
      <c r="K22" s="1">
        <v>0.33377000000000001</v>
      </c>
      <c r="L22" s="1">
        <f t="shared" si="1"/>
        <v>1.6969999999999885</v>
      </c>
      <c r="M22" s="1">
        <v>0.9</v>
      </c>
      <c r="N22" s="1" t="s">
        <v>31</v>
      </c>
      <c r="O22" s="1">
        <v>20</v>
      </c>
      <c r="P22" s="1">
        <v>74.932000000000002</v>
      </c>
      <c r="Q22" s="1">
        <v>0.36083999999999999</v>
      </c>
      <c r="R22" s="1">
        <f t="shared" si="2"/>
        <v>1.8029999999999973</v>
      </c>
      <c r="S22" s="1">
        <v>0.9</v>
      </c>
      <c r="T22" s="1" t="s">
        <v>32</v>
      </c>
      <c r="U22" s="1">
        <v>20</v>
      </c>
      <c r="V22" s="1">
        <v>55.466000000000001</v>
      </c>
      <c r="W22" s="1">
        <v>0.39517999999999998</v>
      </c>
      <c r="X22" s="1">
        <f t="shared" si="3"/>
        <v>0.97400000000000375</v>
      </c>
      <c r="Y22" s="1">
        <v>0.9</v>
      </c>
      <c r="Z22" s="1" t="s">
        <v>33</v>
      </c>
      <c r="AA22" s="1">
        <v>20</v>
      </c>
      <c r="AB22" s="1">
        <v>44.496000000000002</v>
      </c>
      <c r="AC22" s="1">
        <v>0.41726000000000002</v>
      </c>
      <c r="AD22" s="1">
        <f t="shared" si="4"/>
        <v>0.92999999999999972</v>
      </c>
      <c r="AE22" s="1">
        <v>0.95</v>
      </c>
      <c r="AF22" s="1" t="s">
        <v>29</v>
      </c>
      <c r="AG22" s="1">
        <v>20</v>
      </c>
      <c r="AH22" s="1">
        <v>125.39</v>
      </c>
      <c r="AI22" s="1">
        <v>0.33212000000000003</v>
      </c>
      <c r="AJ22" s="1">
        <f t="shared" si="5"/>
        <v>2.3900000000000006</v>
      </c>
      <c r="AK22" s="1">
        <v>0.95</v>
      </c>
      <c r="AL22" s="1" t="s">
        <v>30</v>
      </c>
      <c r="AM22" s="1">
        <v>20</v>
      </c>
      <c r="AN22" s="1">
        <v>96.165000000000006</v>
      </c>
      <c r="AO22" s="1">
        <v>0.37635000000000002</v>
      </c>
      <c r="AP22" s="1">
        <f t="shared" si="6"/>
        <v>2.4660000000000082</v>
      </c>
      <c r="AQ22" s="1">
        <v>0.95</v>
      </c>
      <c r="AR22" s="1" t="s">
        <v>31</v>
      </c>
      <c r="AS22" s="1">
        <v>20</v>
      </c>
      <c r="AT22" s="1">
        <v>77.89</v>
      </c>
      <c r="AU22" s="1">
        <v>0.40425</v>
      </c>
      <c r="AV22" s="1">
        <f t="shared" si="7"/>
        <v>1.7079999999999984</v>
      </c>
      <c r="AW22" s="1">
        <v>0.95</v>
      </c>
      <c r="AX22" s="1" t="s">
        <v>32</v>
      </c>
      <c r="AY22" s="1">
        <v>20</v>
      </c>
      <c r="AZ22" s="1">
        <v>57.35</v>
      </c>
      <c r="BA22" s="1">
        <v>0.43935999999999997</v>
      </c>
      <c r="BB22" s="1">
        <f t="shared" si="8"/>
        <v>1.3560000000000016</v>
      </c>
      <c r="BC22" s="1">
        <v>0.95</v>
      </c>
      <c r="BD22" s="1" t="s">
        <v>33</v>
      </c>
      <c r="BE22" s="1">
        <v>20</v>
      </c>
      <c r="BF22" s="1">
        <v>46.098999999999997</v>
      </c>
      <c r="BG22" s="1">
        <v>0.46178999999999998</v>
      </c>
      <c r="BH22" s="1">
        <f t="shared" si="9"/>
        <v>1.0939999999999941</v>
      </c>
      <c r="BI22" s="1">
        <v>1</v>
      </c>
      <c r="BJ22" s="1" t="s">
        <v>29</v>
      </c>
      <c r="BK22" s="1">
        <v>20</v>
      </c>
      <c r="BL22" s="1">
        <v>130.26</v>
      </c>
      <c r="BM22" s="2">
        <v>0.37352999999999997</v>
      </c>
      <c r="BN22" s="1">
        <f t="shared" si="10"/>
        <v>1.7999999999999829</v>
      </c>
      <c r="BO22" s="1">
        <v>1</v>
      </c>
      <c r="BP22" s="1" t="s">
        <v>30</v>
      </c>
      <c r="BQ22" s="1">
        <v>20</v>
      </c>
      <c r="BR22" s="1">
        <v>99.504000000000005</v>
      </c>
      <c r="BS22" s="1">
        <v>0.41905999999999999</v>
      </c>
      <c r="BT22" s="1">
        <f t="shared" si="11"/>
        <v>2.3220000000000027</v>
      </c>
      <c r="BU22" s="1">
        <v>1</v>
      </c>
      <c r="BV22" s="1" t="s">
        <v>31</v>
      </c>
      <c r="BW22" s="1">
        <v>20</v>
      </c>
      <c r="BX22" s="1">
        <v>80.162000000000006</v>
      </c>
      <c r="BY22" s="1">
        <v>0.44811000000000001</v>
      </c>
      <c r="BZ22" s="1">
        <f t="shared" si="12"/>
        <v>1.5470000000000113</v>
      </c>
      <c r="CA22" s="1">
        <v>1</v>
      </c>
      <c r="CB22" s="1" t="s">
        <v>32</v>
      </c>
      <c r="CC22" s="1">
        <v>20</v>
      </c>
      <c r="CD22" s="1">
        <v>59.314999999999998</v>
      </c>
      <c r="CE22" s="1">
        <v>0.48409999999999997</v>
      </c>
      <c r="CF22" s="1">
        <f t="shared" si="13"/>
        <v>1.3099999999999952</v>
      </c>
      <c r="CG22" s="1">
        <v>1</v>
      </c>
      <c r="CH22" s="1" t="s">
        <v>33</v>
      </c>
      <c r="CI22" s="1">
        <v>20</v>
      </c>
      <c r="CJ22" s="1">
        <v>47.445999999999998</v>
      </c>
      <c r="CK22" s="1">
        <v>0.50668999999999997</v>
      </c>
      <c r="CL22" s="1">
        <f t="shared" si="14"/>
        <v>1.0640000000000001</v>
      </c>
    </row>
    <row r="23" spans="1:90" x14ac:dyDescent="0.2">
      <c r="A23" s="1">
        <v>0.9</v>
      </c>
      <c r="B23" s="1" t="s">
        <v>29</v>
      </c>
      <c r="C23" s="1">
        <v>21</v>
      </c>
      <c r="D23" s="1">
        <v>123.54</v>
      </c>
      <c r="E23" s="1">
        <v>0.28789999999999999</v>
      </c>
      <c r="F23" s="1">
        <f t="shared" si="0"/>
        <v>1.2400000000000091</v>
      </c>
      <c r="G23" s="1">
        <v>0.9</v>
      </c>
      <c r="H23" s="1" t="s">
        <v>30</v>
      </c>
      <c r="I23" s="1">
        <v>21</v>
      </c>
      <c r="J23" s="1">
        <v>93.475999999999999</v>
      </c>
      <c r="K23" s="1">
        <v>0.33089000000000002</v>
      </c>
      <c r="L23" s="1">
        <f t="shared" si="1"/>
        <v>1.5010000000000048</v>
      </c>
      <c r="M23" s="1">
        <v>0.9</v>
      </c>
      <c r="N23" s="1" t="s">
        <v>31</v>
      </c>
      <c r="O23" s="1">
        <v>21</v>
      </c>
      <c r="P23" s="1">
        <v>77.028999999999996</v>
      </c>
      <c r="Q23" s="1">
        <v>0.35822999999999999</v>
      </c>
      <c r="R23" s="1">
        <f t="shared" si="2"/>
        <v>2.0969999999999942</v>
      </c>
      <c r="S23" s="1">
        <v>0.9</v>
      </c>
      <c r="T23" s="1" t="s">
        <v>32</v>
      </c>
      <c r="U23" s="1">
        <v>21</v>
      </c>
      <c r="V23" s="1">
        <v>56.798000000000002</v>
      </c>
      <c r="W23" s="1">
        <v>0.39271</v>
      </c>
      <c r="X23" s="1">
        <f t="shared" si="3"/>
        <v>1.3320000000000007</v>
      </c>
      <c r="Y23" s="1">
        <v>0.9</v>
      </c>
      <c r="Z23" s="1" t="s">
        <v>33</v>
      </c>
      <c r="AA23" s="1">
        <v>21</v>
      </c>
      <c r="AB23" s="1">
        <v>45.558999999999997</v>
      </c>
      <c r="AC23" s="1">
        <v>0.41481000000000001</v>
      </c>
      <c r="AD23" s="1">
        <f t="shared" si="4"/>
        <v>1.0629999999999953</v>
      </c>
      <c r="AE23" s="1">
        <v>0.95</v>
      </c>
      <c r="AF23" s="1" t="s">
        <v>29</v>
      </c>
      <c r="AG23" s="1">
        <v>21</v>
      </c>
      <c r="AH23" s="1">
        <v>129.72</v>
      </c>
      <c r="AI23" s="1">
        <v>0.32743</v>
      </c>
      <c r="AJ23" s="1">
        <f t="shared" si="5"/>
        <v>4.3299999999999983</v>
      </c>
      <c r="AK23" s="1">
        <v>0.95</v>
      </c>
      <c r="AL23" s="1" t="s">
        <v>30</v>
      </c>
      <c r="AM23" s="1">
        <v>21</v>
      </c>
      <c r="AN23" s="1">
        <v>97.79</v>
      </c>
      <c r="AO23" s="1">
        <v>0.37339</v>
      </c>
      <c r="AP23" s="1">
        <f t="shared" si="6"/>
        <v>1.625</v>
      </c>
      <c r="AQ23" s="1">
        <v>0.95</v>
      </c>
      <c r="AR23" s="1" t="s">
        <v>31</v>
      </c>
      <c r="AS23" s="1">
        <v>21</v>
      </c>
      <c r="AT23" s="1">
        <v>79.177000000000007</v>
      </c>
      <c r="AU23" s="1">
        <v>0.40155999999999997</v>
      </c>
      <c r="AV23" s="1">
        <f t="shared" si="7"/>
        <v>1.2870000000000061</v>
      </c>
      <c r="AW23" s="1">
        <v>0.95</v>
      </c>
      <c r="AX23" s="1" t="s">
        <v>32</v>
      </c>
      <c r="AY23" s="1">
        <v>21</v>
      </c>
      <c r="AZ23" s="1">
        <v>58.652000000000001</v>
      </c>
      <c r="BA23" s="2">
        <v>0.43698999999999999</v>
      </c>
      <c r="BB23" s="1">
        <f t="shared" si="8"/>
        <v>1.3019999999999996</v>
      </c>
      <c r="BC23" s="1">
        <v>0.95</v>
      </c>
      <c r="BD23" s="1" t="s">
        <v>33</v>
      </c>
      <c r="BE23" s="1">
        <v>21</v>
      </c>
      <c r="BF23" s="1">
        <v>47.008000000000003</v>
      </c>
      <c r="BG23" s="1">
        <v>0.45954</v>
      </c>
      <c r="BH23" s="1">
        <f t="shared" si="9"/>
        <v>0.90900000000000603</v>
      </c>
      <c r="BI23" s="1">
        <v>1</v>
      </c>
      <c r="BJ23" s="1" t="s">
        <v>29</v>
      </c>
      <c r="BK23" s="1">
        <v>21</v>
      </c>
      <c r="BL23" s="1">
        <v>132.94999999999999</v>
      </c>
      <c r="BM23" s="1">
        <v>0.36842999999999998</v>
      </c>
      <c r="BN23" s="1">
        <f t="shared" si="10"/>
        <v>2.6899999999999977</v>
      </c>
      <c r="BO23" s="1">
        <v>1</v>
      </c>
      <c r="BP23" s="1" t="s">
        <v>30</v>
      </c>
      <c r="BQ23" s="1">
        <v>21</v>
      </c>
      <c r="BR23" s="1">
        <v>100.92</v>
      </c>
      <c r="BS23" s="1">
        <v>0.41632999999999998</v>
      </c>
      <c r="BT23" s="1">
        <f t="shared" si="11"/>
        <v>1.4159999999999968</v>
      </c>
      <c r="BU23" s="1">
        <v>1</v>
      </c>
      <c r="BV23" s="1" t="s">
        <v>31</v>
      </c>
      <c r="BW23" s="1">
        <v>21</v>
      </c>
      <c r="BX23" s="1">
        <v>81.935000000000002</v>
      </c>
      <c r="BY23" s="1">
        <v>0.44514999999999999</v>
      </c>
      <c r="BZ23" s="1">
        <f t="shared" si="12"/>
        <v>1.7729999999999961</v>
      </c>
      <c r="CA23" s="1">
        <v>1</v>
      </c>
      <c r="CB23" s="1" t="s">
        <v>32</v>
      </c>
      <c r="CC23" s="1">
        <v>21</v>
      </c>
      <c r="CD23" s="1">
        <v>60.613999999999997</v>
      </c>
      <c r="CE23" s="1">
        <v>0.48148999999999997</v>
      </c>
      <c r="CF23" s="1">
        <f t="shared" si="13"/>
        <v>1.2989999999999995</v>
      </c>
      <c r="CG23" s="1">
        <v>1</v>
      </c>
      <c r="CH23" s="1" t="s">
        <v>33</v>
      </c>
      <c r="CI23" s="1">
        <v>21</v>
      </c>
      <c r="CJ23" s="1">
        <v>48.466000000000001</v>
      </c>
      <c r="CK23" s="1">
        <v>0.50466</v>
      </c>
      <c r="CL23" s="1">
        <f t="shared" si="14"/>
        <v>1.0200000000000031</v>
      </c>
    </row>
    <row r="24" spans="1:90" x14ac:dyDescent="0.2">
      <c r="A24" s="1">
        <v>0.9</v>
      </c>
      <c r="B24" s="1" t="s">
        <v>29</v>
      </c>
      <c r="C24" s="1">
        <v>22</v>
      </c>
      <c r="D24" s="1">
        <v>127.06</v>
      </c>
      <c r="E24" s="1">
        <v>0.28450999999999999</v>
      </c>
      <c r="F24" s="1">
        <f t="shared" si="0"/>
        <v>3.519999999999996</v>
      </c>
      <c r="G24" s="1">
        <v>0.9</v>
      </c>
      <c r="H24" s="1" t="s">
        <v>30</v>
      </c>
      <c r="I24" s="1">
        <v>22</v>
      </c>
      <c r="J24" s="1">
        <v>95.599000000000004</v>
      </c>
      <c r="K24" s="1">
        <v>0.32795999999999997</v>
      </c>
      <c r="L24" s="1">
        <f t="shared" si="1"/>
        <v>2.1230000000000047</v>
      </c>
      <c r="M24" s="1">
        <v>0.9</v>
      </c>
      <c r="N24" s="1" t="s">
        <v>31</v>
      </c>
      <c r="O24" s="1">
        <v>22</v>
      </c>
      <c r="P24" s="1">
        <v>78.484999999999999</v>
      </c>
      <c r="Q24" s="1">
        <v>0.35531000000000001</v>
      </c>
      <c r="R24" s="1">
        <f t="shared" si="2"/>
        <v>1.4560000000000031</v>
      </c>
      <c r="S24" s="1">
        <v>0.9</v>
      </c>
      <c r="T24" s="1" t="s">
        <v>32</v>
      </c>
      <c r="U24" s="1">
        <v>22</v>
      </c>
      <c r="V24" s="1">
        <v>58.180999999999997</v>
      </c>
      <c r="W24" s="1">
        <v>0.39029000000000003</v>
      </c>
      <c r="X24" s="1">
        <f t="shared" si="3"/>
        <v>1.3829999999999956</v>
      </c>
      <c r="Y24" s="1">
        <v>0.9</v>
      </c>
      <c r="Z24" s="1" t="s">
        <v>33</v>
      </c>
      <c r="AA24" s="1">
        <v>22</v>
      </c>
      <c r="AB24" s="1">
        <v>46.555999999999997</v>
      </c>
      <c r="AC24" s="1">
        <v>0.41275000000000001</v>
      </c>
      <c r="AD24" s="1">
        <f t="shared" si="4"/>
        <v>0.99699999999999989</v>
      </c>
      <c r="AE24" s="1">
        <v>0.95</v>
      </c>
      <c r="AF24" s="1" t="s">
        <v>29</v>
      </c>
      <c r="AG24" s="1">
        <v>22</v>
      </c>
      <c r="AH24" s="1">
        <v>132.24</v>
      </c>
      <c r="AI24" s="1">
        <v>0.32385000000000003</v>
      </c>
      <c r="AJ24" s="1">
        <f t="shared" si="5"/>
        <v>2.5200000000000102</v>
      </c>
      <c r="AK24" s="1">
        <v>0.95</v>
      </c>
      <c r="AL24" s="1" t="s">
        <v>30</v>
      </c>
      <c r="AM24" s="1">
        <v>22</v>
      </c>
      <c r="AN24" s="1">
        <v>99.396000000000001</v>
      </c>
      <c r="AO24" s="2">
        <v>0.37029000000000001</v>
      </c>
      <c r="AP24" s="1">
        <f t="shared" si="6"/>
        <v>1.6059999999999945</v>
      </c>
      <c r="AQ24" s="1">
        <v>0.95</v>
      </c>
      <c r="AR24" s="1" t="s">
        <v>31</v>
      </c>
      <c r="AS24" s="1">
        <v>22</v>
      </c>
      <c r="AT24" s="1">
        <v>81.606999999999999</v>
      </c>
      <c r="AU24" s="1">
        <v>0.39889000000000002</v>
      </c>
      <c r="AV24" s="1">
        <f t="shared" si="7"/>
        <v>2.4299999999999926</v>
      </c>
      <c r="AW24" s="1">
        <v>0.95</v>
      </c>
      <c r="AX24" s="1" t="s">
        <v>32</v>
      </c>
      <c r="AY24" s="1">
        <v>22</v>
      </c>
      <c r="AZ24" s="1">
        <v>60.137</v>
      </c>
      <c r="BA24" s="1">
        <v>0.43469999999999998</v>
      </c>
      <c r="BB24" s="1">
        <f t="shared" si="8"/>
        <v>1.4849999999999994</v>
      </c>
      <c r="BC24" s="1">
        <v>0.95</v>
      </c>
      <c r="BD24" s="1" t="s">
        <v>33</v>
      </c>
      <c r="BE24" s="1">
        <v>22</v>
      </c>
      <c r="BF24" s="1">
        <v>48.258000000000003</v>
      </c>
      <c r="BG24" s="1">
        <v>0.45751999999999998</v>
      </c>
      <c r="BH24" s="1">
        <f t="shared" si="9"/>
        <v>1.25</v>
      </c>
      <c r="BI24" s="1">
        <v>1</v>
      </c>
      <c r="BJ24" s="1" t="s">
        <v>29</v>
      </c>
      <c r="BK24" s="1">
        <v>22</v>
      </c>
      <c r="BL24" s="1">
        <v>134.88999999999999</v>
      </c>
      <c r="BM24" s="1">
        <v>0.36634</v>
      </c>
      <c r="BN24" s="1">
        <f t="shared" si="10"/>
        <v>1.9399999999999977</v>
      </c>
      <c r="BO24" s="1">
        <v>1</v>
      </c>
      <c r="BP24" s="1" t="s">
        <v>30</v>
      </c>
      <c r="BQ24" s="1">
        <v>22</v>
      </c>
      <c r="BR24" s="1">
        <v>102.76</v>
      </c>
      <c r="BS24" s="1">
        <v>0.41326000000000002</v>
      </c>
      <c r="BT24" s="1">
        <f t="shared" si="11"/>
        <v>1.8400000000000034</v>
      </c>
      <c r="BU24" s="1">
        <v>1</v>
      </c>
      <c r="BV24" s="1" t="s">
        <v>31</v>
      </c>
      <c r="BW24" s="1">
        <v>22</v>
      </c>
      <c r="BX24" s="1">
        <v>83.975999999999999</v>
      </c>
      <c r="BY24" s="1">
        <v>0.44252000000000002</v>
      </c>
      <c r="BZ24" s="1">
        <f t="shared" si="12"/>
        <v>2.0409999999999968</v>
      </c>
      <c r="CA24" s="1">
        <v>1</v>
      </c>
      <c r="CB24" s="1" t="s">
        <v>32</v>
      </c>
      <c r="CC24" s="1">
        <v>22</v>
      </c>
      <c r="CD24" s="1">
        <v>61.969000000000001</v>
      </c>
      <c r="CE24" s="1">
        <v>0.47921999999999998</v>
      </c>
      <c r="CF24" s="1">
        <f t="shared" si="13"/>
        <v>1.355000000000004</v>
      </c>
      <c r="CG24" s="1">
        <v>1</v>
      </c>
      <c r="CH24" s="1" t="s">
        <v>33</v>
      </c>
      <c r="CI24" s="1">
        <v>22</v>
      </c>
      <c r="CJ24" s="1">
        <v>49.701000000000001</v>
      </c>
      <c r="CK24" s="1">
        <v>0.50248999999999999</v>
      </c>
      <c r="CL24" s="1">
        <f t="shared" si="14"/>
        <v>1.2349999999999994</v>
      </c>
    </row>
    <row r="25" spans="1:90" x14ac:dyDescent="0.2">
      <c r="A25" s="1">
        <v>0.9</v>
      </c>
      <c r="B25" s="1" t="s">
        <v>29</v>
      </c>
      <c r="C25" s="1">
        <v>23</v>
      </c>
      <c r="D25" s="1">
        <v>128.04</v>
      </c>
      <c r="E25" s="1">
        <v>0.28072999999999998</v>
      </c>
      <c r="F25" s="1">
        <f t="shared" si="0"/>
        <v>0.97999999999998977</v>
      </c>
      <c r="G25" s="1">
        <v>0.9</v>
      </c>
      <c r="H25" s="1" t="s">
        <v>30</v>
      </c>
      <c r="I25" s="1">
        <v>23</v>
      </c>
      <c r="J25" s="1">
        <v>98.658000000000001</v>
      </c>
      <c r="K25" s="1">
        <v>0.32479999999999998</v>
      </c>
      <c r="L25" s="1">
        <f t="shared" si="1"/>
        <v>3.0589999999999975</v>
      </c>
      <c r="M25" s="1">
        <v>0.9</v>
      </c>
      <c r="N25" s="1" t="s">
        <v>31</v>
      </c>
      <c r="O25" s="1">
        <v>23</v>
      </c>
      <c r="P25" s="1">
        <v>80.004000000000005</v>
      </c>
      <c r="Q25" s="1">
        <v>0.35281000000000001</v>
      </c>
      <c r="R25" s="1">
        <f t="shared" si="2"/>
        <v>1.5190000000000055</v>
      </c>
      <c r="S25" s="1">
        <v>0.9</v>
      </c>
      <c r="T25" s="1" t="s">
        <v>32</v>
      </c>
      <c r="U25" s="1">
        <v>23</v>
      </c>
      <c r="V25" s="1">
        <v>59.218000000000004</v>
      </c>
      <c r="W25" s="1">
        <v>0.38812000000000002</v>
      </c>
      <c r="X25" s="1">
        <f t="shared" si="3"/>
        <v>1.0370000000000061</v>
      </c>
      <c r="Y25" s="1">
        <v>0.9</v>
      </c>
      <c r="Z25" s="1" t="s">
        <v>33</v>
      </c>
      <c r="AA25" s="1">
        <v>23</v>
      </c>
      <c r="AB25" s="1">
        <v>47.545999999999999</v>
      </c>
      <c r="AC25" s="1">
        <v>0.41061999999999999</v>
      </c>
      <c r="AD25" s="1">
        <f t="shared" si="4"/>
        <v>0.99000000000000199</v>
      </c>
      <c r="AE25" s="1">
        <v>0.95</v>
      </c>
      <c r="AF25" s="1" t="s">
        <v>29</v>
      </c>
      <c r="AG25" s="1">
        <v>23</v>
      </c>
      <c r="AH25" s="1">
        <v>135.06</v>
      </c>
      <c r="AI25" s="1">
        <v>0.32168999999999998</v>
      </c>
      <c r="AJ25" s="1">
        <f t="shared" si="5"/>
        <v>2.8199999999999932</v>
      </c>
      <c r="AK25" s="1">
        <v>0.95</v>
      </c>
      <c r="AL25" s="1" t="s">
        <v>30</v>
      </c>
      <c r="AM25" s="1">
        <v>23</v>
      </c>
      <c r="AN25" s="1">
        <v>101.67</v>
      </c>
      <c r="AO25" s="1">
        <v>0.36747999999999997</v>
      </c>
      <c r="AP25" s="1">
        <f t="shared" si="6"/>
        <v>2.2740000000000009</v>
      </c>
      <c r="AQ25" s="1">
        <v>0.95</v>
      </c>
      <c r="AR25" s="1" t="s">
        <v>31</v>
      </c>
      <c r="AS25" s="1">
        <v>23</v>
      </c>
      <c r="AT25" s="1">
        <v>82.626000000000005</v>
      </c>
      <c r="AU25" s="2">
        <v>0.39612000000000003</v>
      </c>
      <c r="AV25" s="1">
        <f t="shared" si="7"/>
        <v>1.0190000000000055</v>
      </c>
      <c r="AW25" s="1">
        <v>0.95</v>
      </c>
      <c r="AX25" s="1" t="s">
        <v>32</v>
      </c>
      <c r="AY25" s="1">
        <v>23</v>
      </c>
      <c r="AZ25" s="1">
        <v>61.085000000000001</v>
      </c>
      <c r="BA25" s="1">
        <v>0.43237999999999999</v>
      </c>
      <c r="BB25" s="1">
        <f t="shared" si="8"/>
        <v>0.9480000000000004</v>
      </c>
      <c r="BC25" s="1">
        <v>0.95</v>
      </c>
      <c r="BD25" s="1" t="s">
        <v>33</v>
      </c>
      <c r="BE25" s="1">
        <v>23</v>
      </c>
      <c r="BF25" s="1">
        <v>49.32</v>
      </c>
      <c r="BG25" s="1">
        <v>0.45544000000000001</v>
      </c>
      <c r="BH25" s="1">
        <f t="shared" si="9"/>
        <v>1.0619999999999976</v>
      </c>
      <c r="BI25" s="1">
        <v>1</v>
      </c>
      <c r="BJ25" s="1" t="s">
        <v>29</v>
      </c>
      <c r="BK25" s="1">
        <v>23</v>
      </c>
      <c r="BL25" s="1">
        <v>138.27000000000001</v>
      </c>
      <c r="BM25" s="1">
        <v>0.36255999999999999</v>
      </c>
      <c r="BN25" s="1">
        <f t="shared" si="10"/>
        <v>3.3800000000000239</v>
      </c>
      <c r="BO25" s="1">
        <v>1</v>
      </c>
      <c r="BP25" s="1" t="s">
        <v>30</v>
      </c>
      <c r="BQ25" s="1">
        <v>23</v>
      </c>
      <c r="BR25" s="1">
        <v>105.44</v>
      </c>
      <c r="BS25" s="1">
        <v>0.41010999999999997</v>
      </c>
      <c r="BT25" s="1">
        <f t="shared" si="11"/>
        <v>2.6799999999999926</v>
      </c>
      <c r="BU25" s="1">
        <v>1</v>
      </c>
      <c r="BV25" s="1" t="s">
        <v>31</v>
      </c>
      <c r="BW25" s="1">
        <v>23</v>
      </c>
      <c r="BX25" s="1">
        <v>85.763999999999996</v>
      </c>
      <c r="BY25" s="1">
        <v>0.43997999999999998</v>
      </c>
      <c r="BZ25" s="1">
        <f t="shared" si="12"/>
        <v>1.7879999999999967</v>
      </c>
      <c r="CA25" s="1">
        <v>1</v>
      </c>
      <c r="CB25" s="1" t="s">
        <v>32</v>
      </c>
      <c r="CC25" s="1">
        <v>23</v>
      </c>
      <c r="CD25" s="1">
        <v>63.191000000000003</v>
      </c>
      <c r="CE25" s="1">
        <v>0.47686000000000001</v>
      </c>
      <c r="CF25" s="1">
        <f t="shared" si="13"/>
        <v>1.2220000000000013</v>
      </c>
      <c r="CG25" s="1">
        <v>1</v>
      </c>
      <c r="CH25" s="1" t="s">
        <v>33</v>
      </c>
      <c r="CI25" s="1">
        <v>23</v>
      </c>
      <c r="CJ25" s="1">
        <v>50.723999999999997</v>
      </c>
      <c r="CK25" s="1">
        <v>0.50051999999999996</v>
      </c>
      <c r="CL25" s="1">
        <f t="shared" si="14"/>
        <v>1.0229999999999961</v>
      </c>
    </row>
    <row r="26" spans="1:90" x14ac:dyDescent="0.2">
      <c r="A26" s="1">
        <v>0.9</v>
      </c>
      <c r="B26" s="1" t="s">
        <v>29</v>
      </c>
      <c r="C26" s="1">
        <v>24</v>
      </c>
      <c r="D26" s="1">
        <v>130.41999999999999</v>
      </c>
      <c r="E26" s="1">
        <v>0.27787000000000001</v>
      </c>
      <c r="F26" s="1">
        <f t="shared" si="0"/>
        <v>2.3799999999999955</v>
      </c>
      <c r="G26" s="1">
        <v>0.9</v>
      </c>
      <c r="H26" s="1" t="s">
        <v>30</v>
      </c>
      <c r="I26" s="1">
        <v>24</v>
      </c>
      <c r="J26" s="1">
        <v>100.25</v>
      </c>
      <c r="K26" s="1">
        <v>0.32205</v>
      </c>
      <c r="L26" s="1">
        <f t="shared" si="1"/>
        <v>1.5919999999999987</v>
      </c>
      <c r="M26" s="1">
        <v>0.9</v>
      </c>
      <c r="N26" s="1" t="s">
        <v>31</v>
      </c>
      <c r="O26" s="1">
        <v>24</v>
      </c>
      <c r="P26" s="1">
        <v>81.590999999999994</v>
      </c>
      <c r="Q26" s="1">
        <v>0.35028999999999999</v>
      </c>
      <c r="R26" s="1">
        <f t="shared" si="2"/>
        <v>1.5869999999999891</v>
      </c>
      <c r="S26" s="1">
        <v>0.9</v>
      </c>
      <c r="T26" s="1" t="s">
        <v>32</v>
      </c>
      <c r="U26" s="1">
        <v>24</v>
      </c>
      <c r="V26" s="1">
        <v>60.493000000000002</v>
      </c>
      <c r="W26" s="1">
        <v>0.38595000000000002</v>
      </c>
      <c r="X26" s="1">
        <f t="shared" si="3"/>
        <v>1.2749999999999986</v>
      </c>
      <c r="Y26" s="1">
        <v>0.9</v>
      </c>
      <c r="Z26" s="1" t="s">
        <v>33</v>
      </c>
      <c r="AA26" s="1">
        <v>24</v>
      </c>
      <c r="AB26" s="1">
        <v>48.555</v>
      </c>
      <c r="AC26" s="1">
        <v>0.40887000000000001</v>
      </c>
      <c r="AD26" s="1">
        <f t="shared" si="4"/>
        <v>1.0090000000000003</v>
      </c>
      <c r="AE26" s="1">
        <v>0.95</v>
      </c>
      <c r="AF26" s="1" t="s">
        <v>29</v>
      </c>
      <c r="AG26" s="1">
        <v>24</v>
      </c>
      <c r="AH26" s="1">
        <v>136.30000000000001</v>
      </c>
      <c r="AI26" s="1">
        <v>0.31831999999999999</v>
      </c>
      <c r="AJ26" s="1">
        <f t="shared" si="5"/>
        <v>1.2400000000000091</v>
      </c>
      <c r="AK26" s="1">
        <v>0.95</v>
      </c>
      <c r="AL26" s="1" t="s">
        <v>30</v>
      </c>
      <c r="AM26" s="1">
        <v>24</v>
      </c>
      <c r="AN26" s="1">
        <v>103.5</v>
      </c>
      <c r="AO26" s="1">
        <v>0.36470999999999998</v>
      </c>
      <c r="AP26" s="1">
        <f t="shared" si="6"/>
        <v>1.8299999999999983</v>
      </c>
      <c r="AQ26" s="1">
        <v>0.95</v>
      </c>
      <c r="AR26" s="1" t="s">
        <v>31</v>
      </c>
      <c r="AS26" s="1">
        <v>24</v>
      </c>
      <c r="AT26" s="1">
        <v>84.653000000000006</v>
      </c>
      <c r="AU26" s="1">
        <v>0.39369999999999999</v>
      </c>
      <c r="AV26" s="1">
        <f t="shared" si="7"/>
        <v>2.027000000000001</v>
      </c>
      <c r="AW26" s="1">
        <v>0.95</v>
      </c>
      <c r="AX26" s="1" t="s">
        <v>32</v>
      </c>
      <c r="AY26" s="1">
        <v>24</v>
      </c>
      <c r="AZ26" s="1">
        <v>62.76</v>
      </c>
      <c r="BA26" s="2">
        <v>0.43025000000000002</v>
      </c>
      <c r="BB26" s="1">
        <f t="shared" si="8"/>
        <v>1.6749999999999972</v>
      </c>
      <c r="BC26" s="1">
        <v>0.95</v>
      </c>
      <c r="BD26" s="1" t="s">
        <v>33</v>
      </c>
      <c r="BE26" s="1">
        <v>24</v>
      </c>
      <c r="BF26" s="1">
        <v>50.277000000000001</v>
      </c>
      <c r="BG26" s="1">
        <v>0.45349</v>
      </c>
      <c r="BH26" s="1">
        <f t="shared" si="9"/>
        <v>0.95700000000000074</v>
      </c>
      <c r="BI26" s="1">
        <v>1</v>
      </c>
      <c r="BJ26" s="1" t="s">
        <v>29</v>
      </c>
      <c r="BK26" s="1">
        <v>24</v>
      </c>
      <c r="BL26" s="1">
        <v>141.52000000000001</v>
      </c>
      <c r="BM26" s="1">
        <v>0.35820000000000002</v>
      </c>
      <c r="BN26" s="1">
        <f t="shared" si="10"/>
        <v>3.25</v>
      </c>
      <c r="BO26" s="1">
        <v>1</v>
      </c>
      <c r="BP26" s="1" t="s">
        <v>30</v>
      </c>
      <c r="BQ26" s="1">
        <v>24</v>
      </c>
      <c r="BR26" s="1">
        <v>107.33</v>
      </c>
      <c r="BS26" s="1">
        <v>0.40738000000000002</v>
      </c>
      <c r="BT26" s="1">
        <f t="shared" si="11"/>
        <v>1.8900000000000006</v>
      </c>
      <c r="BU26" s="1">
        <v>1</v>
      </c>
      <c r="BV26" s="1" t="s">
        <v>31</v>
      </c>
      <c r="BW26" s="1">
        <v>24</v>
      </c>
      <c r="BX26" s="1">
        <v>87.57</v>
      </c>
      <c r="BY26" s="1">
        <v>0.43740000000000001</v>
      </c>
      <c r="BZ26" s="1">
        <f t="shared" si="12"/>
        <v>1.8059999999999974</v>
      </c>
      <c r="CA26" s="1">
        <v>1</v>
      </c>
      <c r="CB26" s="1" t="s">
        <v>32</v>
      </c>
      <c r="CC26" s="1">
        <v>24</v>
      </c>
      <c r="CD26" s="1">
        <v>64.587999999999994</v>
      </c>
      <c r="CE26" s="1">
        <v>0.47470000000000001</v>
      </c>
      <c r="CF26" s="1">
        <f t="shared" si="13"/>
        <v>1.3969999999999914</v>
      </c>
      <c r="CG26" s="1">
        <v>1</v>
      </c>
      <c r="CH26" s="1" t="s">
        <v>33</v>
      </c>
      <c r="CI26" s="1">
        <v>24</v>
      </c>
      <c r="CJ26" s="1">
        <v>51.764000000000003</v>
      </c>
      <c r="CK26" s="1">
        <v>0.49841999999999997</v>
      </c>
      <c r="CL26" s="1">
        <f t="shared" si="14"/>
        <v>1.0400000000000063</v>
      </c>
    </row>
    <row r="27" spans="1:90" x14ac:dyDescent="0.2">
      <c r="A27" s="1">
        <v>0.9</v>
      </c>
      <c r="B27" s="1" t="s">
        <v>29</v>
      </c>
      <c r="C27" s="1">
        <v>25</v>
      </c>
      <c r="D27" s="1">
        <v>133.38999999999999</v>
      </c>
      <c r="E27" s="1">
        <v>0.27478999999999998</v>
      </c>
      <c r="F27" s="1">
        <f t="shared" si="0"/>
        <v>2.9699999999999989</v>
      </c>
      <c r="G27" s="1">
        <v>0.9</v>
      </c>
      <c r="H27" s="1" t="s">
        <v>30</v>
      </c>
      <c r="I27" s="1">
        <v>25</v>
      </c>
      <c r="J27" s="1">
        <v>101.4</v>
      </c>
      <c r="K27" s="1">
        <v>0.31946999999999998</v>
      </c>
      <c r="L27" s="1">
        <f t="shared" si="1"/>
        <v>1.1500000000000057</v>
      </c>
      <c r="M27" s="1">
        <v>0.9</v>
      </c>
      <c r="N27" s="1" t="s">
        <v>31</v>
      </c>
      <c r="O27" s="1">
        <v>25</v>
      </c>
      <c r="P27" s="1">
        <v>82.691000000000003</v>
      </c>
      <c r="Q27" s="1">
        <v>0.34775</v>
      </c>
      <c r="R27" s="1">
        <f t="shared" si="2"/>
        <v>1.1000000000000085</v>
      </c>
      <c r="S27" s="1">
        <v>0.9</v>
      </c>
      <c r="T27" s="1" t="s">
        <v>32</v>
      </c>
      <c r="U27" s="1">
        <v>25</v>
      </c>
      <c r="V27" s="1">
        <v>61.993000000000002</v>
      </c>
      <c r="W27" s="1">
        <v>0.38378000000000001</v>
      </c>
      <c r="X27" s="1">
        <f t="shared" si="3"/>
        <v>1.5</v>
      </c>
      <c r="Y27" s="1">
        <v>0.9</v>
      </c>
      <c r="Z27" s="1" t="s">
        <v>33</v>
      </c>
      <c r="AA27" s="1">
        <v>25</v>
      </c>
      <c r="AB27" s="1">
        <v>49.42</v>
      </c>
      <c r="AC27" s="1">
        <v>0.40676000000000001</v>
      </c>
      <c r="AD27" s="1">
        <f t="shared" si="4"/>
        <v>0.86500000000000199</v>
      </c>
      <c r="AE27" s="1">
        <v>0.95</v>
      </c>
      <c r="AF27" s="1" t="s">
        <v>29</v>
      </c>
      <c r="AG27" s="1">
        <v>25</v>
      </c>
      <c r="AH27" s="1">
        <v>139.58000000000001</v>
      </c>
      <c r="AI27" s="1">
        <v>0.31514999999999999</v>
      </c>
      <c r="AJ27" s="1">
        <f t="shared" si="5"/>
        <v>3.2800000000000011</v>
      </c>
      <c r="AK27" s="1">
        <v>0.95</v>
      </c>
      <c r="AL27" s="1" t="s">
        <v>30</v>
      </c>
      <c r="AM27" s="1">
        <v>25</v>
      </c>
      <c r="AN27" s="1">
        <v>105.46</v>
      </c>
      <c r="AO27" s="1">
        <v>0.36186000000000001</v>
      </c>
      <c r="AP27" s="1">
        <f t="shared" si="6"/>
        <v>1.9599999999999937</v>
      </c>
      <c r="AQ27" s="1">
        <v>0.95</v>
      </c>
      <c r="AR27" s="1" t="s">
        <v>31</v>
      </c>
      <c r="AS27" s="1">
        <v>25</v>
      </c>
      <c r="AT27" s="1">
        <v>85.918999999999997</v>
      </c>
      <c r="AU27" s="1">
        <v>0.39123000000000002</v>
      </c>
      <c r="AV27" s="1">
        <f t="shared" si="7"/>
        <v>1.2659999999999911</v>
      </c>
      <c r="AW27" s="1">
        <v>0.95</v>
      </c>
      <c r="AX27" s="1" t="s">
        <v>32</v>
      </c>
      <c r="AY27" s="1">
        <v>25</v>
      </c>
      <c r="AZ27" s="1">
        <v>63.92</v>
      </c>
      <c r="BA27" s="1">
        <v>0.42786000000000002</v>
      </c>
      <c r="BB27" s="1">
        <f t="shared" si="8"/>
        <v>1.1600000000000037</v>
      </c>
      <c r="BC27" s="1">
        <v>0.95</v>
      </c>
      <c r="BD27" s="1" t="s">
        <v>33</v>
      </c>
      <c r="BE27" s="1">
        <v>25</v>
      </c>
      <c r="BF27" s="1">
        <v>51.125999999999998</v>
      </c>
      <c r="BG27" s="1">
        <v>0.4516</v>
      </c>
      <c r="BH27" s="1">
        <f t="shared" si="9"/>
        <v>0.84899999999999665</v>
      </c>
      <c r="BI27" s="1">
        <v>1</v>
      </c>
      <c r="BJ27" s="1" t="s">
        <v>29</v>
      </c>
      <c r="BK27" s="1">
        <v>25</v>
      </c>
      <c r="BL27" s="1">
        <v>143.19999999999999</v>
      </c>
      <c r="BM27" s="1">
        <v>0.35443999999999998</v>
      </c>
      <c r="BN27" s="1">
        <f t="shared" si="10"/>
        <v>1.6799999999999784</v>
      </c>
      <c r="BO27" s="1">
        <v>1</v>
      </c>
      <c r="BP27" s="1" t="s">
        <v>30</v>
      </c>
      <c r="BQ27" s="1">
        <v>25</v>
      </c>
      <c r="BR27" s="1">
        <v>109.38</v>
      </c>
      <c r="BS27" s="1">
        <v>0.40472999999999998</v>
      </c>
      <c r="BT27" s="1">
        <f t="shared" si="11"/>
        <v>2.0499999999999972</v>
      </c>
      <c r="BU27" s="1">
        <v>1</v>
      </c>
      <c r="BV27" s="1" t="s">
        <v>31</v>
      </c>
      <c r="BW27" s="1">
        <v>25</v>
      </c>
      <c r="BX27" s="1">
        <v>88.813999999999993</v>
      </c>
      <c r="BY27" s="1">
        <v>0.43495</v>
      </c>
      <c r="BZ27" s="1">
        <f t="shared" si="12"/>
        <v>1.2439999999999998</v>
      </c>
      <c r="CA27" s="1">
        <v>1</v>
      </c>
      <c r="CB27" s="1" t="s">
        <v>32</v>
      </c>
      <c r="CC27" s="1">
        <v>25</v>
      </c>
      <c r="CD27" s="1">
        <v>65.370999999999995</v>
      </c>
      <c r="CE27" s="1">
        <v>0.47244999999999998</v>
      </c>
      <c r="CF27" s="1">
        <f t="shared" si="13"/>
        <v>0.78300000000000125</v>
      </c>
      <c r="CG27" s="1">
        <v>1</v>
      </c>
      <c r="CH27" s="1" t="s">
        <v>33</v>
      </c>
      <c r="CI27" s="1">
        <v>25</v>
      </c>
      <c r="CJ27" s="1">
        <v>52.652999999999999</v>
      </c>
      <c r="CK27" s="1">
        <v>0.49661</v>
      </c>
      <c r="CL27" s="1">
        <f t="shared" si="14"/>
        <v>0.88899999999999579</v>
      </c>
    </row>
    <row r="28" spans="1:90" x14ac:dyDescent="0.2">
      <c r="A28" s="1">
        <v>0.9</v>
      </c>
      <c r="B28" s="1" t="s">
        <v>29</v>
      </c>
      <c r="C28" s="1">
        <v>26</v>
      </c>
      <c r="D28" s="1">
        <v>134.69999999999999</v>
      </c>
      <c r="E28" s="1">
        <v>0.2717</v>
      </c>
      <c r="F28" s="1">
        <f t="shared" si="0"/>
        <v>1.3100000000000023</v>
      </c>
      <c r="G28" s="1">
        <v>0.9</v>
      </c>
      <c r="H28" s="1" t="s">
        <v>30</v>
      </c>
      <c r="I28" s="1">
        <v>26</v>
      </c>
      <c r="J28" s="1">
        <v>104.12</v>
      </c>
      <c r="K28" s="1">
        <v>0.31574999999999998</v>
      </c>
      <c r="L28" s="1">
        <f t="shared" si="1"/>
        <v>2.7199999999999989</v>
      </c>
      <c r="M28" s="1">
        <v>0.9</v>
      </c>
      <c r="N28" s="1" t="s">
        <v>31</v>
      </c>
      <c r="O28" s="1">
        <v>26</v>
      </c>
      <c r="P28" s="1">
        <v>85.003</v>
      </c>
      <c r="Q28" s="1">
        <v>0.34539999999999998</v>
      </c>
      <c r="R28" s="1">
        <f t="shared" si="2"/>
        <v>2.3119999999999976</v>
      </c>
      <c r="S28" s="1">
        <v>0.9</v>
      </c>
      <c r="T28" s="1" t="s">
        <v>32</v>
      </c>
      <c r="U28" s="1">
        <v>26</v>
      </c>
      <c r="V28" s="1">
        <v>62.771000000000001</v>
      </c>
      <c r="W28" s="1">
        <v>0.38166</v>
      </c>
      <c r="X28" s="1">
        <f t="shared" si="3"/>
        <v>0.77799999999999869</v>
      </c>
      <c r="Y28" s="1">
        <v>0.9</v>
      </c>
      <c r="Z28" s="1" t="s">
        <v>33</v>
      </c>
      <c r="AA28" s="1">
        <v>26</v>
      </c>
      <c r="AB28" s="1">
        <v>50.503</v>
      </c>
      <c r="AC28" s="1">
        <v>0.40478999999999998</v>
      </c>
      <c r="AD28" s="1">
        <f t="shared" si="4"/>
        <v>1.0829999999999984</v>
      </c>
      <c r="AE28" s="1">
        <v>0.95</v>
      </c>
      <c r="AF28" s="1" t="s">
        <v>29</v>
      </c>
      <c r="AG28" s="1">
        <v>26</v>
      </c>
      <c r="AH28" s="1">
        <v>141.33000000000001</v>
      </c>
      <c r="AI28" s="1">
        <v>0.31051000000000001</v>
      </c>
      <c r="AJ28" s="1">
        <f t="shared" si="5"/>
        <v>1.75</v>
      </c>
      <c r="AK28" s="1">
        <v>0.95</v>
      </c>
      <c r="AL28" s="1" t="s">
        <v>30</v>
      </c>
      <c r="AM28" s="1">
        <v>26</v>
      </c>
      <c r="AN28" s="1">
        <v>107.15</v>
      </c>
      <c r="AO28" s="1">
        <v>0.35930000000000001</v>
      </c>
      <c r="AP28" s="1">
        <f t="shared" si="6"/>
        <v>1.6900000000000119</v>
      </c>
      <c r="AQ28" s="1">
        <v>0.95</v>
      </c>
      <c r="AR28" s="1" t="s">
        <v>31</v>
      </c>
      <c r="AS28" s="1">
        <v>26</v>
      </c>
      <c r="AT28" s="1">
        <v>87.587999999999994</v>
      </c>
      <c r="AU28" s="1">
        <v>0.38873999999999997</v>
      </c>
      <c r="AV28" s="1">
        <f t="shared" si="7"/>
        <v>1.6689999999999969</v>
      </c>
      <c r="AW28" s="1">
        <v>0.95</v>
      </c>
      <c r="AX28" s="1" t="s">
        <v>32</v>
      </c>
      <c r="AY28" s="1">
        <v>26</v>
      </c>
      <c r="AZ28" s="1">
        <v>64.834000000000003</v>
      </c>
      <c r="BA28" s="1">
        <v>0.42582999999999999</v>
      </c>
      <c r="BB28" s="1">
        <f t="shared" si="8"/>
        <v>0.91400000000000148</v>
      </c>
      <c r="BC28" s="1">
        <v>0.95</v>
      </c>
      <c r="BD28" s="1" t="s">
        <v>33</v>
      </c>
      <c r="BE28" s="1">
        <v>26</v>
      </c>
      <c r="BF28" s="1">
        <v>52.445</v>
      </c>
      <c r="BG28" s="1">
        <v>0.44952999999999999</v>
      </c>
      <c r="BH28" s="1">
        <f t="shared" si="9"/>
        <v>1.3190000000000026</v>
      </c>
      <c r="BI28" s="1">
        <v>1</v>
      </c>
      <c r="BJ28" s="1" t="s">
        <v>29</v>
      </c>
      <c r="BK28" s="1">
        <v>26</v>
      </c>
      <c r="BL28" s="1">
        <v>144.36000000000001</v>
      </c>
      <c r="BM28" s="1">
        <v>0.35115000000000002</v>
      </c>
      <c r="BN28" s="1">
        <f t="shared" si="10"/>
        <v>1.160000000000025</v>
      </c>
      <c r="BO28" s="1">
        <v>1</v>
      </c>
      <c r="BP28" s="1" t="s">
        <v>30</v>
      </c>
      <c r="BQ28" s="1">
        <v>26</v>
      </c>
      <c r="BR28" s="1">
        <v>110.42</v>
      </c>
      <c r="BS28" s="1">
        <v>0.40161000000000002</v>
      </c>
      <c r="BT28" s="1">
        <f t="shared" si="11"/>
        <v>1.0400000000000063</v>
      </c>
      <c r="BU28" s="1">
        <v>1</v>
      </c>
      <c r="BV28" s="1" t="s">
        <v>31</v>
      </c>
      <c r="BW28" s="1">
        <v>26</v>
      </c>
      <c r="BX28" s="1">
        <v>90.039000000000001</v>
      </c>
      <c r="BY28" s="1">
        <v>0.43243999999999999</v>
      </c>
      <c r="BZ28" s="1">
        <f t="shared" si="12"/>
        <v>1.2250000000000085</v>
      </c>
      <c r="CA28" s="1">
        <v>1</v>
      </c>
      <c r="CB28" s="1" t="s">
        <v>32</v>
      </c>
      <c r="CC28" s="1">
        <v>26</v>
      </c>
      <c r="CD28" s="1">
        <v>66.844999999999999</v>
      </c>
      <c r="CE28" s="1">
        <v>0.47033000000000003</v>
      </c>
      <c r="CF28" s="1">
        <f t="shared" si="13"/>
        <v>1.4740000000000038</v>
      </c>
      <c r="CG28" s="1">
        <v>1</v>
      </c>
      <c r="CH28" s="1" t="s">
        <v>33</v>
      </c>
      <c r="CI28" s="1">
        <v>26</v>
      </c>
      <c r="CJ28" s="1">
        <v>53.63</v>
      </c>
      <c r="CK28" s="1">
        <v>0.49456</v>
      </c>
      <c r="CL28" s="1">
        <f t="shared" si="14"/>
        <v>0.97700000000000387</v>
      </c>
    </row>
    <row r="29" spans="1:90" x14ac:dyDescent="0.2">
      <c r="A29" s="1">
        <v>0.9</v>
      </c>
      <c r="B29" s="1" t="s">
        <v>29</v>
      </c>
      <c r="C29" s="1">
        <v>27</v>
      </c>
      <c r="D29" s="1">
        <v>137.02000000000001</v>
      </c>
      <c r="E29" s="1">
        <v>0.26873000000000002</v>
      </c>
      <c r="F29" s="1">
        <f t="shared" si="0"/>
        <v>2.3200000000000216</v>
      </c>
      <c r="G29" s="1">
        <v>0.9</v>
      </c>
      <c r="H29" s="1" t="s">
        <v>30</v>
      </c>
      <c r="I29" s="1">
        <v>27</v>
      </c>
      <c r="J29" s="1">
        <v>104.22</v>
      </c>
      <c r="K29" s="1">
        <v>0.31403999999999999</v>
      </c>
      <c r="L29" s="1">
        <f t="shared" si="1"/>
        <v>9.9999999999994316E-2</v>
      </c>
      <c r="M29" s="1">
        <v>0.9</v>
      </c>
      <c r="N29" s="1" t="s">
        <v>31</v>
      </c>
      <c r="O29" s="1">
        <v>27</v>
      </c>
      <c r="P29" s="1">
        <v>85.956000000000003</v>
      </c>
      <c r="Q29" s="1">
        <v>0.34316999999999998</v>
      </c>
      <c r="R29" s="1">
        <f t="shared" si="2"/>
        <v>0.95300000000000296</v>
      </c>
      <c r="S29" s="1">
        <v>0.9</v>
      </c>
      <c r="T29" s="1" t="s">
        <v>32</v>
      </c>
      <c r="U29" s="1">
        <v>27</v>
      </c>
      <c r="V29" s="1">
        <v>64.018000000000001</v>
      </c>
      <c r="W29" s="1">
        <v>0.37969999999999998</v>
      </c>
      <c r="X29" s="1">
        <f t="shared" si="3"/>
        <v>1.2469999999999999</v>
      </c>
      <c r="Y29" s="1">
        <v>0.9</v>
      </c>
      <c r="Z29" s="1" t="s">
        <v>33</v>
      </c>
      <c r="AA29" s="1">
        <v>27</v>
      </c>
      <c r="AB29" s="1">
        <v>51.493000000000002</v>
      </c>
      <c r="AC29" s="1">
        <v>0.40316000000000002</v>
      </c>
      <c r="AD29" s="1">
        <f t="shared" si="4"/>
        <v>0.99000000000000199</v>
      </c>
      <c r="AE29" s="1">
        <v>0.95</v>
      </c>
      <c r="AF29" s="1" t="s">
        <v>29</v>
      </c>
      <c r="AG29" s="1">
        <v>27</v>
      </c>
      <c r="AH29" s="1">
        <v>143.22999999999999</v>
      </c>
      <c r="AI29" s="1">
        <v>0.30868000000000001</v>
      </c>
      <c r="AJ29" s="1">
        <f t="shared" si="5"/>
        <v>1.8999999999999773</v>
      </c>
      <c r="AK29" s="1">
        <v>0.95</v>
      </c>
      <c r="AL29" s="1" t="s">
        <v>30</v>
      </c>
      <c r="AM29" s="1">
        <v>27</v>
      </c>
      <c r="AN29" s="1">
        <v>109.65</v>
      </c>
      <c r="AO29" s="1">
        <v>0.35560999999999998</v>
      </c>
      <c r="AP29" s="1">
        <f t="shared" si="6"/>
        <v>2.5</v>
      </c>
      <c r="AQ29" s="1">
        <v>0.95</v>
      </c>
      <c r="AR29" s="1" t="s">
        <v>31</v>
      </c>
      <c r="AS29" s="1">
        <v>27</v>
      </c>
      <c r="AT29" s="1">
        <v>89.480999999999995</v>
      </c>
      <c r="AU29" s="2">
        <v>0.38640999999999998</v>
      </c>
      <c r="AV29" s="1">
        <f t="shared" si="7"/>
        <v>1.8930000000000007</v>
      </c>
      <c r="AW29" s="1">
        <v>0.95</v>
      </c>
      <c r="AX29" s="1" t="s">
        <v>32</v>
      </c>
      <c r="AY29" s="1">
        <v>27</v>
      </c>
      <c r="AZ29" s="1">
        <v>66.021000000000001</v>
      </c>
      <c r="BA29" s="1">
        <v>0.42388999999999999</v>
      </c>
      <c r="BB29" s="1">
        <f t="shared" si="8"/>
        <v>1.1869999999999976</v>
      </c>
      <c r="BC29" s="1">
        <v>0.95</v>
      </c>
      <c r="BD29" s="1" t="s">
        <v>33</v>
      </c>
      <c r="BE29" s="1">
        <v>27</v>
      </c>
      <c r="BF29" s="1">
        <v>53.154000000000003</v>
      </c>
      <c r="BG29" s="1">
        <v>0.44758999999999999</v>
      </c>
      <c r="BH29" s="1">
        <f t="shared" si="9"/>
        <v>0.70900000000000318</v>
      </c>
      <c r="BI29" s="1">
        <v>1</v>
      </c>
      <c r="BJ29" s="1" t="s">
        <v>29</v>
      </c>
      <c r="BK29" s="1">
        <v>27</v>
      </c>
      <c r="BL29" s="1">
        <v>146.83000000000001</v>
      </c>
      <c r="BM29" s="1">
        <v>0.34789999999999999</v>
      </c>
      <c r="BN29" s="1">
        <f t="shared" si="10"/>
        <v>2.4699999999999989</v>
      </c>
      <c r="BO29" s="1">
        <v>1</v>
      </c>
      <c r="BP29" s="1" t="s">
        <v>30</v>
      </c>
      <c r="BQ29" s="1">
        <v>27</v>
      </c>
      <c r="BR29" s="1">
        <v>112.27</v>
      </c>
      <c r="BS29" s="1">
        <v>0.39873999999999998</v>
      </c>
      <c r="BT29" s="1">
        <f t="shared" si="11"/>
        <v>1.8499999999999943</v>
      </c>
      <c r="BU29" s="1">
        <v>1</v>
      </c>
      <c r="BV29" s="1" t="s">
        <v>31</v>
      </c>
      <c r="BW29" s="1">
        <v>27</v>
      </c>
      <c r="BX29" s="1">
        <v>92.295000000000002</v>
      </c>
      <c r="BY29" s="1">
        <v>0.43006</v>
      </c>
      <c r="BZ29" s="1">
        <f t="shared" si="12"/>
        <v>2.2560000000000002</v>
      </c>
      <c r="CA29" s="1">
        <v>1</v>
      </c>
      <c r="CB29" s="1" t="s">
        <v>32</v>
      </c>
      <c r="CC29" s="1">
        <v>27</v>
      </c>
      <c r="CD29" s="1">
        <v>68.064999999999998</v>
      </c>
      <c r="CE29" s="1">
        <v>0.46837000000000001</v>
      </c>
      <c r="CF29" s="1">
        <f t="shared" si="13"/>
        <v>1.2199999999999989</v>
      </c>
      <c r="CG29" s="1">
        <v>1</v>
      </c>
      <c r="CH29" s="1" t="s">
        <v>33</v>
      </c>
      <c r="CI29" s="1">
        <v>27</v>
      </c>
      <c r="CJ29" s="1">
        <v>54.616999999999997</v>
      </c>
      <c r="CK29" s="1">
        <v>0.49292000000000002</v>
      </c>
      <c r="CL29" s="1">
        <f t="shared" si="14"/>
        <v>0.98699999999999477</v>
      </c>
    </row>
    <row r="30" spans="1:90" x14ac:dyDescent="0.2">
      <c r="A30" s="1">
        <v>0.9</v>
      </c>
      <c r="B30" s="1" t="s">
        <v>29</v>
      </c>
      <c r="C30" s="1">
        <v>28</v>
      </c>
      <c r="D30" s="1">
        <v>139.30000000000001</v>
      </c>
      <c r="E30" s="1">
        <v>0.26568000000000003</v>
      </c>
      <c r="F30" s="1">
        <f t="shared" si="0"/>
        <v>2.2800000000000011</v>
      </c>
      <c r="G30" s="1">
        <v>0.9</v>
      </c>
      <c r="H30" s="1" t="s">
        <v>30</v>
      </c>
      <c r="I30" s="1">
        <v>28</v>
      </c>
      <c r="J30" s="1">
        <v>106.9</v>
      </c>
      <c r="K30" s="1">
        <v>0.31157000000000001</v>
      </c>
      <c r="L30" s="1">
        <f t="shared" si="1"/>
        <v>2.6800000000000068</v>
      </c>
      <c r="M30" s="1">
        <v>0.9</v>
      </c>
      <c r="N30" s="1" t="s">
        <v>31</v>
      </c>
      <c r="O30" s="1">
        <v>28</v>
      </c>
      <c r="P30" s="1">
        <v>87.590999999999994</v>
      </c>
      <c r="Q30" s="1">
        <v>0.34072999999999998</v>
      </c>
      <c r="R30" s="1">
        <f t="shared" si="2"/>
        <v>1.6349999999999909</v>
      </c>
      <c r="S30" s="1">
        <v>0.9</v>
      </c>
      <c r="T30" s="1" t="s">
        <v>32</v>
      </c>
      <c r="U30" s="1">
        <v>28</v>
      </c>
      <c r="V30" s="1">
        <v>65.347999999999999</v>
      </c>
      <c r="W30" s="1">
        <v>0.37761</v>
      </c>
      <c r="X30" s="1">
        <f t="shared" si="3"/>
        <v>1.3299999999999983</v>
      </c>
      <c r="Y30" s="1">
        <v>0.9</v>
      </c>
      <c r="Z30" s="1" t="s">
        <v>33</v>
      </c>
      <c r="AA30" s="1">
        <v>28</v>
      </c>
      <c r="AB30" s="1">
        <v>52.405000000000001</v>
      </c>
      <c r="AC30" s="1">
        <v>0.40104000000000001</v>
      </c>
      <c r="AD30" s="1">
        <f t="shared" si="4"/>
        <v>0.91199999999999903</v>
      </c>
      <c r="AE30" s="1">
        <v>0.95</v>
      </c>
      <c r="AF30" s="1" t="s">
        <v>29</v>
      </c>
      <c r="AG30" s="1">
        <v>28</v>
      </c>
      <c r="AH30" s="1">
        <v>145.44999999999999</v>
      </c>
      <c r="AI30" s="1">
        <v>0.30564000000000002</v>
      </c>
      <c r="AJ30" s="1">
        <f t="shared" si="5"/>
        <v>2.2199999999999989</v>
      </c>
      <c r="AK30" s="1">
        <v>0.95</v>
      </c>
      <c r="AL30" s="1" t="s">
        <v>30</v>
      </c>
      <c r="AM30" s="1">
        <v>28</v>
      </c>
      <c r="AN30" s="1">
        <v>111.08</v>
      </c>
      <c r="AO30" s="1">
        <v>0.35369</v>
      </c>
      <c r="AP30" s="1">
        <f t="shared" si="6"/>
        <v>1.4299999999999926</v>
      </c>
      <c r="AQ30" s="1">
        <v>0.95</v>
      </c>
      <c r="AR30" s="1" t="s">
        <v>31</v>
      </c>
      <c r="AS30" s="1">
        <v>28</v>
      </c>
      <c r="AT30" s="1">
        <v>91.051000000000002</v>
      </c>
      <c r="AU30" s="1">
        <v>0.38406000000000001</v>
      </c>
      <c r="AV30" s="1">
        <f t="shared" si="7"/>
        <v>1.5700000000000074</v>
      </c>
      <c r="AW30" s="1">
        <v>0.95</v>
      </c>
      <c r="AX30" s="1" t="s">
        <v>32</v>
      </c>
      <c r="AY30" s="1">
        <v>28</v>
      </c>
      <c r="AZ30" s="1">
        <v>67.266000000000005</v>
      </c>
      <c r="BA30" s="1">
        <v>0.42188999999999999</v>
      </c>
      <c r="BB30" s="1">
        <f t="shared" si="8"/>
        <v>1.2450000000000045</v>
      </c>
      <c r="BC30" s="1">
        <v>0.95</v>
      </c>
      <c r="BD30" s="1" t="s">
        <v>33</v>
      </c>
      <c r="BE30" s="1">
        <v>28</v>
      </c>
      <c r="BF30" s="1">
        <v>54.045000000000002</v>
      </c>
      <c r="BG30" s="1">
        <v>0.44586999999999999</v>
      </c>
      <c r="BH30" s="1">
        <f t="shared" si="9"/>
        <v>0.89099999999999824</v>
      </c>
      <c r="BI30" s="1">
        <v>1</v>
      </c>
      <c r="BJ30" s="1" t="s">
        <v>29</v>
      </c>
      <c r="BK30" s="1">
        <v>28</v>
      </c>
      <c r="BL30" s="1">
        <v>149.09</v>
      </c>
      <c r="BM30" s="1">
        <v>0.34475</v>
      </c>
      <c r="BN30" s="1">
        <f t="shared" si="10"/>
        <v>2.2599999999999909</v>
      </c>
      <c r="BO30" s="1">
        <v>1</v>
      </c>
      <c r="BP30" s="1" t="s">
        <v>30</v>
      </c>
      <c r="BQ30" s="1">
        <v>28</v>
      </c>
      <c r="BR30" s="1">
        <v>114.1</v>
      </c>
      <c r="BS30" s="1">
        <v>0.39591999999999999</v>
      </c>
      <c r="BT30" s="1">
        <f t="shared" si="11"/>
        <v>1.8299999999999983</v>
      </c>
      <c r="BU30" s="1">
        <v>1</v>
      </c>
      <c r="BV30" s="1" t="s">
        <v>31</v>
      </c>
      <c r="BW30" s="1">
        <v>28</v>
      </c>
      <c r="BX30" s="1">
        <v>93.694000000000003</v>
      </c>
      <c r="BY30" s="1">
        <v>0.42745</v>
      </c>
      <c r="BZ30" s="1">
        <f t="shared" si="12"/>
        <v>1.3990000000000009</v>
      </c>
      <c r="CA30" s="1">
        <v>1</v>
      </c>
      <c r="CB30" s="1" t="s">
        <v>32</v>
      </c>
      <c r="CC30" s="1">
        <v>28</v>
      </c>
      <c r="CD30" s="1">
        <v>69.207999999999998</v>
      </c>
      <c r="CE30" s="1">
        <v>0.46650000000000003</v>
      </c>
      <c r="CF30" s="1">
        <f t="shared" si="13"/>
        <v>1.1430000000000007</v>
      </c>
      <c r="CG30" s="1">
        <v>1</v>
      </c>
      <c r="CH30" s="1" t="s">
        <v>33</v>
      </c>
      <c r="CI30" s="1">
        <v>28</v>
      </c>
      <c r="CJ30" s="1">
        <v>55.584000000000003</v>
      </c>
      <c r="CK30" s="1">
        <v>0.49085000000000001</v>
      </c>
      <c r="CL30" s="1">
        <f t="shared" si="14"/>
        <v>0.96700000000000585</v>
      </c>
    </row>
    <row r="31" spans="1:90" x14ac:dyDescent="0.2">
      <c r="A31" s="1">
        <v>0.9</v>
      </c>
      <c r="B31" s="1" t="s">
        <v>29</v>
      </c>
      <c r="C31" s="1">
        <v>29</v>
      </c>
      <c r="D31" s="1">
        <v>141.13999999999999</v>
      </c>
      <c r="E31" s="1">
        <v>0.26283000000000001</v>
      </c>
      <c r="F31" s="1">
        <f t="shared" si="0"/>
        <v>1.839999999999975</v>
      </c>
      <c r="G31" s="1">
        <v>0.9</v>
      </c>
      <c r="H31" s="1" t="s">
        <v>30</v>
      </c>
      <c r="I31" s="1">
        <v>29</v>
      </c>
      <c r="J31" s="1">
        <v>108.38</v>
      </c>
      <c r="K31" s="1">
        <v>0.30814999999999998</v>
      </c>
      <c r="L31" s="1">
        <f t="shared" si="1"/>
        <v>1.4799999999999898</v>
      </c>
      <c r="M31" s="1">
        <v>0.9</v>
      </c>
      <c r="N31" s="1" t="s">
        <v>31</v>
      </c>
      <c r="O31" s="1">
        <v>29</v>
      </c>
      <c r="P31" s="1">
        <v>88.849000000000004</v>
      </c>
      <c r="Q31" s="1">
        <v>0.33844999999999997</v>
      </c>
      <c r="R31" s="1">
        <f t="shared" si="2"/>
        <v>1.2580000000000098</v>
      </c>
      <c r="S31" s="1">
        <v>0.9</v>
      </c>
      <c r="T31" s="1" t="s">
        <v>32</v>
      </c>
      <c r="U31" s="1">
        <v>29</v>
      </c>
      <c r="V31" s="1">
        <v>65.944999999999993</v>
      </c>
      <c r="W31" s="1">
        <v>0.37570999999999999</v>
      </c>
      <c r="X31" s="1">
        <f t="shared" si="3"/>
        <v>0.5969999999999942</v>
      </c>
      <c r="Y31" s="1">
        <v>0.9</v>
      </c>
      <c r="Z31" s="1" t="s">
        <v>33</v>
      </c>
      <c r="AA31" s="1">
        <v>29</v>
      </c>
      <c r="AB31" s="1">
        <v>53.343000000000004</v>
      </c>
      <c r="AC31" s="1">
        <v>0.39943000000000001</v>
      </c>
      <c r="AD31" s="1">
        <f t="shared" si="4"/>
        <v>0.93800000000000239</v>
      </c>
      <c r="AE31" s="1">
        <v>0.95</v>
      </c>
      <c r="AF31" s="1" t="s">
        <v>29</v>
      </c>
      <c r="AG31" s="1">
        <v>29</v>
      </c>
      <c r="AH31" s="1">
        <v>146.54</v>
      </c>
      <c r="AI31" s="1">
        <v>0.30249999999999999</v>
      </c>
      <c r="AJ31" s="1">
        <f t="shared" si="5"/>
        <v>1.0900000000000034</v>
      </c>
      <c r="AK31" s="1">
        <v>0.95</v>
      </c>
      <c r="AL31" s="1" t="s">
        <v>30</v>
      </c>
      <c r="AM31" s="1">
        <v>29</v>
      </c>
      <c r="AN31" s="1">
        <v>111.86</v>
      </c>
      <c r="AO31" s="1">
        <v>0.35041</v>
      </c>
      <c r="AP31" s="1">
        <f t="shared" si="6"/>
        <v>0.78000000000000114</v>
      </c>
      <c r="AQ31" s="1">
        <v>0.95</v>
      </c>
      <c r="AR31" s="1" t="s">
        <v>31</v>
      </c>
      <c r="AS31" s="1">
        <v>29</v>
      </c>
      <c r="AT31" s="1">
        <v>92.165999999999997</v>
      </c>
      <c r="AU31" s="1">
        <v>0.38149</v>
      </c>
      <c r="AV31" s="1">
        <f t="shared" si="7"/>
        <v>1.1149999999999949</v>
      </c>
      <c r="AW31" s="1">
        <v>0.95</v>
      </c>
      <c r="AX31" s="1" t="s">
        <v>32</v>
      </c>
      <c r="AY31" s="1">
        <v>29</v>
      </c>
      <c r="AZ31" s="1">
        <v>68.436000000000007</v>
      </c>
      <c r="BA31" s="1">
        <v>0.41985</v>
      </c>
      <c r="BB31" s="1">
        <f t="shared" si="8"/>
        <v>1.1700000000000017</v>
      </c>
      <c r="BC31" s="1">
        <v>0.95</v>
      </c>
      <c r="BD31" s="1" t="s">
        <v>33</v>
      </c>
      <c r="BE31" s="1">
        <v>29</v>
      </c>
      <c r="BF31" s="1">
        <v>54.887999999999998</v>
      </c>
      <c r="BG31" s="1">
        <v>0.44388</v>
      </c>
      <c r="BH31" s="1">
        <f t="shared" si="9"/>
        <v>0.84299999999999642</v>
      </c>
      <c r="BI31" s="1">
        <v>1</v>
      </c>
      <c r="BJ31" s="1" t="s">
        <v>29</v>
      </c>
      <c r="BK31" s="1">
        <v>29</v>
      </c>
      <c r="BL31" s="1">
        <v>152.25</v>
      </c>
      <c r="BM31" s="1">
        <v>0.34160000000000001</v>
      </c>
      <c r="BN31" s="1">
        <f t="shared" si="10"/>
        <v>3.1599999999999966</v>
      </c>
      <c r="BO31" s="1">
        <v>1</v>
      </c>
      <c r="BP31" s="1" t="s">
        <v>30</v>
      </c>
      <c r="BQ31" s="1">
        <v>29</v>
      </c>
      <c r="BR31" s="1">
        <v>116.85</v>
      </c>
      <c r="BS31" s="1">
        <v>0.39406999999999998</v>
      </c>
      <c r="BT31" s="1">
        <f t="shared" si="11"/>
        <v>2.75</v>
      </c>
      <c r="BU31" s="1">
        <v>1</v>
      </c>
      <c r="BV31" s="1" t="s">
        <v>31</v>
      </c>
      <c r="BW31" s="1">
        <v>29</v>
      </c>
      <c r="BX31" s="1">
        <v>94.539000000000001</v>
      </c>
      <c r="BY31" s="1">
        <v>0.42538999999999999</v>
      </c>
      <c r="BZ31" s="1">
        <f t="shared" si="12"/>
        <v>0.84499999999999886</v>
      </c>
      <c r="CA31" s="1">
        <v>1</v>
      </c>
      <c r="CB31" s="1" t="s">
        <v>32</v>
      </c>
      <c r="CC31" s="1">
        <v>29</v>
      </c>
      <c r="CD31" s="1">
        <v>70.38</v>
      </c>
      <c r="CE31" s="1">
        <v>0.46455000000000002</v>
      </c>
      <c r="CF31" s="1">
        <f t="shared" si="13"/>
        <v>1.171999999999997</v>
      </c>
      <c r="CG31" s="1">
        <v>1</v>
      </c>
      <c r="CH31" s="1" t="s">
        <v>33</v>
      </c>
      <c r="CI31" s="1">
        <v>29</v>
      </c>
      <c r="CJ31" s="1">
        <v>56.539000000000001</v>
      </c>
      <c r="CK31" s="1">
        <v>0.48920999999999998</v>
      </c>
      <c r="CL31" s="1">
        <f t="shared" si="14"/>
        <v>0.95499999999999829</v>
      </c>
    </row>
    <row r="32" spans="1:90" x14ac:dyDescent="0.2">
      <c r="A32" s="1">
        <v>0.9</v>
      </c>
      <c r="B32" s="1" t="s">
        <v>29</v>
      </c>
      <c r="C32" s="1">
        <v>30</v>
      </c>
      <c r="D32" s="1">
        <v>143.07</v>
      </c>
      <c r="E32" s="1">
        <v>0.26019999999999999</v>
      </c>
      <c r="F32" s="1">
        <f t="shared" si="0"/>
        <v>1.9300000000000068</v>
      </c>
      <c r="G32" s="1">
        <v>0.9</v>
      </c>
      <c r="H32" s="1" t="s">
        <v>30</v>
      </c>
      <c r="I32" s="1">
        <v>30</v>
      </c>
      <c r="J32" s="1">
        <v>109.45</v>
      </c>
      <c r="K32" s="1">
        <v>0.30557000000000001</v>
      </c>
      <c r="L32" s="1">
        <f t="shared" si="1"/>
        <v>1.0700000000000074</v>
      </c>
      <c r="M32" s="1">
        <v>0.9</v>
      </c>
      <c r="N32" s="1" t="s">
        <v>31</v>
      </c>
      <c r="O32" s="1">
        <v>30</v>
      </c>
      <c r="P32" s="1">
        <v>90.489000000000004</v>
      </c>
      <c r="Q32" s="1">
        <v>0.33653</v>
      </c>
      <c r="R32" s="1">
        <f t="shared" si="2"/>
        <v>1.6400000000000006</v>
      </c>
      <c r="S32" s="1">
        <v>0.9</v>
      </c>
      <c r="T32" s="1" t="s">
        <v>32</v>
      </c>
      <c r="U32" s="1">
        <v>30</v>
      </c>
      <c r="V32" s="1">
        <v>66.661000000000001</v>
      </c>
      <c r="W32" s="1">
        <v>0.37370999999999999</v>
      </c>
      <c r="X32" s="1">
        <f t="shared" si="3"/>
        <v>0.71600000000000819</v>
      </c>
      <c r="Y32" s="1">
        <v>0.9</v>
      </c>
      <c r="Z32" s="1" t="s">
        <v>33</v>
      </c>
      <c r="AA32" s="1">
        <v>30</v>
      </c>
      <c r="AB32" s="1">
        <v>53.976999999999997</v>
      </c>
      <c r="AC32" s="1">
        <v>0.3977</v>
      </c>
      <c r="AD32" s="1">
        <f t="shared" si="4"/>
        <v>0.63399999999999324</v>
      </c>
      <c r="AE32" s="1">
        <v>0.95</v>
      </c>
      <c r="AF32" s="1" t="s">
        <v>29</v>
      </c>
      <c r="AG32" s="1">
        <v>30</v>
      </c>
      <c r="AH32" s="1">
        <v>148.81</v>
      </c>
      <c r="AI32" s="1">
        <v>0.29974000000000001</v>
      </c>
      <c r="AJ32" s="1">
        <f t="shared" si="5"/>
        <v>2.2700000000000102</v>
      </c>
      <c r="AK32" s="1">
        <v>0.95</v>
      </c>
      <c r="AL32" s="1" t="s">
        <v>30</v>
      </c>
      <c r="AM32" s="1">
        <v>30</v>
      </c>
      <c r="AN32" s="1">
        <v>115.2</v>
      </c>
      <c r="AO32" s="1">
        <v>0.34869</v>
      </c>
      <c r="AP32" s="1">
        <f t="shared" si="6"/>
        <v>3.3400000000000034</v>
      </c>
      <c r="AQ32" s="1">
        <v>0.95</v>
      </c>
      <c r="AR32" s="1" t="s">
        <v>31</v>
      </c>
      <c r="AS32" s="1">
        <v>30</v>
      </c>
      <c r="AT32" s="1">
        <v>93.36</v>
      </c>
      <c r="AU32" s="1">
        <v>0.37961</v>
      </c>
      <c r="AV32" s="1">
        <f t="shared" si="7"/>
        <v>1.1940000000000026</v>
      </c>
      <c r="AW32" s="1">
        <v>0.95</v>
      </c>
      <c r="AX32" s="1" t="s">
        <v>32</v>
      </c>
      <c r="AY32" s="1">
        <v>30</v>
      </c>
      <c r="AZ32" s="1">
        <v>69.367000000000004</v>
      </c>
      <c r="BA32" s="2">
        <v>0.41810999999999998</v>
      </c>
      <c r="BB32" s="1">
        <f t="shared" si="8"/>
        <v>0.93099999999999739</v>
      </c>
      <c r="BC32" s="1">
        <v>0.95</v>
      </c>
      <c r="BD32" s="1" t="s">
        <v>33</v>
      </c>
      <c r="BE32" s="1">
        <v>30</v>
      </c>
      <c r="BF32" s="1">
        <v>55.795000000000002</v>
      </c>
      <c r="BG32" s="1">
        <v>0.44233</v>
      </c>
      <c r="BH32" s="1">
        <f t="shared" si="9"/>
        <v>0.90700000000000358</v>
      </c>
      <c r="BI32" s="1">
        <v>1</v>
      </c>
      <c r="BJ32" s="1" t="s">
        <v>29</v>
      </c>
      <c r="BK32" s="1">
        <v>30</v>
      </c>
      <c r="BL32" s="1">
        <v>155.38999999999999</v>
      </c>
      <c r="BM32" s="1">
        <v>0.33845999999999998</v>
      </c>
      <c r="BN32" s="1">
        <f t="shared" si="10"/>
        <v>3.1399999999999864</v>
      </c>
      <c r="BO32" s="1">
        <v>1</v>
      </c>
      <c r="BP32" s="1" t="s">
        <v>30</v>
      </c>
      <c r="BQ32" s="1">
        <v>30</v>
      </c>
      <c r="BR32" s="1">
        <v>118.2</v>
      </c>
      <c r="BS32" s="2">
        <v>0.39132</v>
      </c>
      <c r="BT32" s="1">
        <f t="shared" si="11"/>
        <v>1.3500000000000085</v>
      </c>
      <c r="BU32" s="1">
        <v>1</v>
      </c>
      <c r="BV32" s="1" t="s">
        <v>31</v>
      </c>
      <c r="BW32" s="1">
        <v>30</v>
      </c>
      <c r="BX32" s="1">
        <v>96.543000000000006</v>
      </c>
      <c r="BY32" s="1">
        <v>0.42314000000000002</v>
      </c>
      <c r="BZ32" s="1">
        <f t="shared" si="12"/>
        <v>2.0040000000000049</v>
      </c>
      <c r="CA32" s="1">
        <v>1</v>
      </c>
      <c r="CB32" s="1" t="s">
        <v>32</v>
      </c>
      <c r="CC32" s="1">
        <v>30</v>
      </c>
      <c r="CD32" s="1">
        <v>71.843999999999994</v>
      </c>
      <c r="CE32" s="1">
        <v>0.46238000000000001</v>
      </c>
      <c r="CF32" s="1">
        <f t="shared" si="13"/>
        <v>1.4639999999999986</v>
      </c>
      <c r="CG32" s="1">
        <v>1</v>
      </c>
      <c r="CH32" s="1" t="s">
        <v>33</v>
      </c>
      <c r="CI32" s="1">
        <v>30</v>
      </c>
      <c r="CJ32" s="1">
        <v>57.171999999999997</v>
      </c>
      <c r="CK32" s="1">
        <v>0.4874</v>
      </c>
      <c r="CL32" s="1">
        <f t="shared" si="14"/>
        <v>0.63299999999999557</v>
      </c>
    </row>
    <row r="33" spans="1:90" x14ac:dyDescent="0.2">
      <c r="A33" s="1">
        <v>0.9</v>
      </c>
      <c r="B33" s="1" t="s">
        <v>29</v>
      </c>
      <c r="C33" s="1">
        <v>31</v>
      </c>
      <c r="D33" s="1">
        <v>146.19</v>
      </c>
      <c r="E33" s="1">
        <v>0.25751000000000002</v>
      </c>
      <c r="F33" s="1">
        <f t="shared" si="0"/>
        <v>3.1200000000000045</v>
      </c>
      <c r="G33" s="1">
        <v>0.9</v>
      </c>
      <c r="H33" s="1" t="s">
        <v>30</v>
      </c>
      <c r="I33" s="1">
        <v>31</v>
      </c>
      <c r="J33" s="1">
        <v>112.33</v>
      </c>
      <c r="K33" s="1">
        <v>0.30441000000000001</v>
      </c>
      <c r="L33" s="1">
        <f t="shared" si="1"/>
        <v>2.8799999999999955</v>
      </c>
      <c r="M33" s="1">
        <v>0.9</v>
      </c>
      <c r="N33" s="1" t="s">
        <v>31</v>
      </c>
      <c r="O33" s="1">
        <v>31</v>
      </c>
      <c r="P33" s="1">
        <v>92.090999999999994</v>
      </c>
      <c r="Q33" s="1">
        <v>0.33415</v>
      </c>
      <c r="R33" s="1">
        <f t="shared" si="2"/>
        <v>1.6019999999999897</v>
      </c>
      <c r="S33" s="1">
        <v>0.9</v>
      </c>
      <c r="T33" s="1" t="s">
        <v>32</v>
      </c>
      <c r="U33" s="1">
        <v>31</v>
      </c>
      <c r="V33" s="1">
        <v>68.209999999999994</v>
      </c>
      <c r="W33" s="1">
        <v>0.37204999999999999</v>
      </c>
      <c r="X33" s="1">
        <f t="shared" si="3"/>
        <v>1.5489999999999924</v>
      </c>
      <c r="Y33" s="1">
        <v>0.9</v>
      </c>
      <c r="Z33" s="1" t="s">
        <v>33</v>
      </c>
      <c r="AA33" s="1">
        <v>31</v>
      </c>
      <c r="AB33" s="1">
        <v>55.037999999999997</v>
      </c>
      <c r="AC33" s="1">
        <v>0.39574999999999999</v>
      </c>
      <c r="AD33" s="1">
        <f t="shared" si="4"/>
        <v>1.0609999999999999</v>
      </c>
      <c r="AE33" s="1">
        <v>0.95</v>
      </c>
      <c r="AF33" s="1" t="s">
        <v>29</v>
      </c>
      <c r="AG33" s="1">
        <v>31</v>
      </c>
      <c r="AH33" s="1">
        <v>151.74</v>
      </c>
      <c r="AI33" s="1">
        <v>0.29619000000000001</v>
      </c>
      <c r="AJ33" s="1">
        <f t="shared" si="5"/>
        <v>2.9300000000000068</v>
      </c>
      <c r="AK33" s="1">
        <v>0.95</v>
      </c>
      <c r="AL33" s="1" t="s">
        <v>30</v>
      </c>
      <c r="AM33" s="1">
        <v>31</v>
      </c>
      <c r="AN33" s="1">
        <v>116.91</v>
      </c>
      <c r="AO33" s="1">
        <v>0.34617999999999999</v>
      </c>
      <c r="AP33" s="1">
        <f t="shared" si="6"/>
        <v>1.7099999999999937</v>
      </c>
      <c r="AQ33" s="1">
        <v>0.95</v>
      </c>
      <c r="AR33" s="1" t="s">
        <v>31</v>
      </c>
      <c r="AS33" s="1">
        <v>31</v>
      </c>
      <c r="AT33" s="1">
        <v>95.046999999999997</v>
      </c>
      <c r="AU33" s="1">
        <v>0.37718000000000002</v>
      </c>
      <c r="AV33" s="1">
        <f t="shared" si="7"/>
        <v>1.6869999999999976</v>
      </c>
      <c r="AW33" s="1">
        <v>0.95</v>
      </c>
      <c r="AX33" s="1" t="s">
        <v>32</v>
      </c>
      <c r="AY33" s="1">
        <v>31</v>
      </c>
      <c r="AZ33" s="1">
        <v>70.766000000000005</v>
      </c>
      <c r="BA33" s="1">
        <v>0.41621999999999998</v>
      </c>
      <c r="BB33" s="1">
        <f t="shared" si="8"/>
        <v>1.3990000000000009</v>
      </c>
      <c r="BC33" s="1">
        <v>0.95</v>
      </c>
      <c r="BD33" s="1" t="s">
        <v>33</v>
      </c>
      <c r="BE33" s="1">
        <v>31</v>
      </c>
      <c r="BF33" s="1">
        <v>56.764000000000003</v>
      </c>
      <c r="BG33" s="1">
        <v>0.44080000000000003</v>
      </c>
      <c r="BH33" s="1">
        <f t="shared" si="9"/>
        <v>0.96900000000000119</v>
      </c>
      <c r="BI33" s="1">
        <v>1</v>
      </c>
      <c r="BJ33" s="1" t="s">
        <v>29</v>
      </c>
      <c r="BK33" s="1">
        <v>31</v>
      </c>
      <c r="BL33" s="1">
        <v>155.41999999999999</v>
      </c>
      <c r="BM33" s="1">
        <v>0.33734999999999998</v>
      </c>
      <c r="BN33" s="1">
        <f t="shared" si="10"/>
        <v>3.0000000000001137E-2</v>
      </c>
      <c r="BO33" s="1">
        <v>1</v>
      </c>
      <c r="BP33" s="1" t="s">
        <v>30</v>
      </c>
      <c r="BQ33" s="1">
        <v>31</v>
      </c>
      <c r="BR33" s="1">
        <v>120.37</v>
      </c>
      <c r="BS33" s="1">
        <v>0.38905000000000001</v>
      </c>
      <c r="BT33" s="1">
        <f t="shared" si="11"/>
        <v>2.1700000000000017</v>
      </c>
      <c r="BU33" s="1">
        <v>1</v>
      </c>
      <c r="BV33" s="1" t="s">
        <v>31</v>
      </c>
      <c r="BW33" s="1">
        <v>31</v>
      </c>
      <c r="BX33" s="1">
        <v>97.34</v>
      </c>
      <c r="BY33" s="1">
        <v>0.42048000000000002</v>
      </c>
      <c r="BZ33" s="1">
        <f t="shared" si="12"/>
        <v>0.79699999999999704</v>
      </c>
      <c r="CA33" s="1">
        <v>1</v>
      </c>
      <c r="CB33" s="1" t="s">
        <v>32</v>
      </c>
      <c r="CC33" s="1">
        <v>31</v>
      </c>
      <c r="CD33" s="1">
        <v>72.951999999999998</v>
      </c>
      <c r="CE33" s="1">
        <v>0.46060000000000001</v>
      </c>
      <c r="CF33" s="1">
        <f t="shared" si="13"/>
        <v>1.1080000000000041</v>
      </c>
      <c r="CG33" s="1">
        <v>1</v>
      </c>
      <c r="CH33" s="1" t="s">
        <v>33</v>
      </c>
      <c r="CI33" s="1">
        <v>31</v>
      </c>
      <c r="CJ33" s="1">
        <v>58.366</v>
      </c>
      <c r="CK33" s="1">
        <v>0.48574000000000001</v>
      </c>
      <c r="CL33" s="1">
        <f t="shared" si="14"/>
        <v>1.1940000000000026</v>
      </c>
    </row>
    <row r="34" spans="1:90" x14ac:dyDescent="0.2">
      <c r="A34" s="1">
        <v>0.9</v>
      </c>
      <c r="B34" s="1" t="s">
        <v>29</v>
      </c>
      <c r="C34" s="1">
        <v>32</v>
      </c>
      <c r="D34" s="1">
        <v>147.27000000000001</v>
      </c>
      <c r="E34" s="1">
        <v>0.25479000000000002</v>
      </c>
      <c r="F34" s="1">
        <f t="shared" si="0"/>
        <v>1.0800000000000125</v>
      </c>
      <c r="G34" s="1">
        <v>0.9</v>
      </c>
      <c r="H34" s="1" t="s">
        <v>30</v>
      </c>
      <c r="I34" s="1">
        <v>32</v>
      </c>
      <c r="J34" s="1">
        <v>113.43</v>
      </c>
      <c r="K34" s="1">
        <v>0.30203999999999998</v>
      </c>
      <c r="L34" s="1">
        <f t="shared" si="1"/>
        <v>1.1000000000000085</v>
      </c>
      <c r="M34" s="1">
        <v>0.9</v>
      </c>
      <c r="N34" s="1" t="s">
        <v>31</v>
      </c>
      <c r="O34" s="1">
        <v>32</v>
      </c>
      <c r="P34" s="1">
        <v>92.655000000000001</v>
      </c>
      <c r="Q34" s="1">
        <v>0.33217999999999998</v>
      </c>
      <c r="R34" s="1">
        <f t="shared" si="2"/>
        <v>0.56400000000000716</v>
      </c>
      <c r="S34" s="1">
        <v>0.9</v>
      </c>
      <c r="T34" s="1" t="s">
        <v>32</v>
      </c>
      <c r="U34" s="1">
        <v>32</v>
      </c>
      <c r="V34" s="1">
        <v>69.569999999999993</v>
      </c>
      <c r="W34" s="1">
        <v>0.37015999999999999</v>
      </c>
      <c r="X34" s="1">
        <f t="shared" si="3"/>
        <v>1.3599999999999994</v>
      </c>
      <c r="Y34" s="1">
        <v>0.9</v>
      </c>
      <c r="Z34" s="1" t="s">
        <v>33</v>
      </c>
      <c r="AA34" s="1">
        <v>32</v>
      </c>
      <c r="AB34" s="1">
        <v>55.975999999999999</v>
      </c>
      <c r="AC34" s="1">
        <v>0.39430999999999999</v>
      </c>
      <c r="AD34" s="1">
        <f t="shared" si="4"/>
        <v>0.93800000000000239</v>
      </c>
      <c r="AE34" s="1">
        <v>0.95</v>
      </c>
      <c r="AF34" s="1" t="s">
        <v>29</v>
      </c>
      <c r="AG34" s="1">
        <v>32</v>
      </c>
      <c r="AH34" s="1">
        <v>152.79</v>
      </c>
      <c r="AI34" s="1">
        <v>0.29250999999999999</v>
      </c>
      <c r="AJ34" s="1">
        <f t="shared" si="5"/>
        <v>1.0499999999999829</v>
      </c>
      <c r="AK34" s="1">
        <v>0.95</v>
      </c>
      <c r="AL34" s="1" t="s">
        <v>30</v>
      </c>
      <c r="AM34" s="1">
        <v>32</v>
      </c>
      <c r="AN34" s="1">
        <v>117.41</v>
      </c>
      <c r="AO34" s="1">
        <v>0.34386</v>
      </c>
      <c r="AP34" s="1">
        <f t="shared" si="6"/>
        <v>0.5</v>
      </c>
      <c r="AQ34" s="1">
        <v>0.95</v>
      </c>
      <c r="AR34" s="1" t="s">
        <v>31</v>
      </c>
      <c r="AS34" s="1">
        <v>32</v>
      </c>
      <c r="AT34" s="1">
        <v>96.305999999999997</v>
      </c>
      <c r="AU34" s="1">
        <v>0.37541999999999998</v>
      </c>
      <c r="AV34" s="1">
        <f t="shared" si="7"/>
        <v>1.2590000000000003</v>
      </c>
      <c r="AW34" s="1">
        <v>0.95</v>
      </c>
      <c r="AX34" s="1" t="s">
        <v>32</v>
      </c>
      <c r="AY34" s="1">
        <v>32</v>
      </c>
      <c r="AZ34" s="1">
        <v>71.686000000000007</v>
      </c>
      <c r="BA34" s="1">
        <v>0.41435</v>
      </c>
      <c r="BB34" s="1">
        <f t="shared" si="8"/>
        <v>0.92000000000000171</v>
      </c>
      <c r="BC34" s="1">
        <v>0.95</v>
      </c>
      <c r="BD34" s="1" t="s">
        <v>33</v>
      </c>
      <c r="BE34" s="1">
        <v>32</v>
      </c>
      <c r="BF34" s="1">
        <v>57.856000000000002</v>
      </c>
      <c r="BG34" s="1">
        <v>0.43907000000000002</v>
      </c>
      <c r="BH34" s="1">
        <f t="shared" si="9"/>
        <v>1.0919999999999987</v>
      </c>
      <c r="BI34" s="1">
        <v>1</v>
      </c>
      <c r="BJ34" s="1" t="s">
        <v>29</v>
      </c>
      <c r="BK34" s="1">
        <v>32</v>
      </c>
      <c r="BL34" s="1">
        <v>160.05000000000001</v>
      </c>
      <c r="BM34" s="1">
        <v>0.33255000000000001</v>
      </c>
      <c r="BN34" s="1">
        <f t="shared" si="10"/>
        <v>4.6300000000000239</v>
      </c>
      <c r="BO34" s="1">
        <v>1</v>
      </c>
      <c r="BP34" s="1" t="s">
        <v>30</v>
      </c>
      <c r="BQ34" s="1">
        <v>32</v>
      </c>
      <c r="BR34" s="1">
        <v>121.96</v>
      </c>
      <c r="BS34" s="1">
        <v>0.38651000000000002</v>
      </c>
      <c r="BT34" s="1">
        <f t="shared" si="11"/>
        <v>1.5899999999999892</v>
      </c>
      <c r="BU34" s="1">
        <v>1</v>
      </c>
      <c r="BV34" s="1" t="s">
        <v>31</v>
      </c>
      <c r="BW34" s="1">
        <v>32</v>
      </c>
      <c r="BX34" s="1">
        <v>99.424999999999997</v>
      </c>
      <c r="BY34" s="1">
        <v>0.41852</v>
      </c>
      <c r="BZ34" s="1">
        <f t="shared" si="12"/>
        <v>2.0849999999999937</v>
      </c>
      <c r="CA34" s="1">
        <v>1</v>
      </c>
      <c r="CB34" s="1" t="s">
        <v>32</v>
      </c>
      <c r="CC34" s="1">
        <v>32</v>
      </c>
      <c r="CD34" s="1">
        <v>73.668999999999997</v>
      </c>
      <c r="CE34" s="1">
        <v>0.45896999999999999</v>
      </c>
      <c r="CF34" s="1">
        <f t="shared" si="13"/>
        <v>0.71699999999999875</v>
      </c>
      <c r="CG34" s="1">
        <v>1</v>
      </c>
      <c r="CH34" s="1" t="s">
        <v>33</v>
      </c>
      <c r="CI34" s="1">
        <v>32</v>
      </c>
      <c r="CJ34" s="1">
        <v>59.247</v>
      </c>
      <c r="CK34" s="1">
        <v>0.48416999999999999</v>
      </c>
      <c r="CL34" s="1">
        <f t="shared" si="14"/>
        <v>0.88100000000000023</v>
      </c>
    </row>
    <row r="35" spans="1:90" x14ac:dyDescent="0.2">
      <c r="A35" s="1">
        <v>0.9</v>
      </c>
      <c r="B35" s="1" t="s">
        <v>29</v>
      </c>
      <c r="C35" s="1">
        <v>33</v>
      </c>
      <c r="D35" s="1">
        <v>150.31</v>
      </c>
      <c r="E35" s="1">
        <v>0.25219999999999998</v>
      </c>
      <c r="F35" s="1">
        <f t="shared" ref="F35:F65" si="15">D35-D34</f>
        <v>3.039999999999992</v>
      </c>
      <c r="G35" s="1">
        <v>0.9</v>
      </c>
      <c r="H35" s="1" t="s">
        <v>30</v>
      </c>
      <c r="I35" s="1">
        <v>33</v>
      </c>
      <c r="J35" s="1">
        <v>116.49</v>
      </c>
      <c r="K35" s="1">
        <v>0.29975000000000002</v>
      </c>
      <c r="L35" s="1">
        <f t="shared" ref="L35:L65" si="16">J35-J34</f>
        <v>3.0599999999999881</v>
      </c>
      <c r="M35" s="1">
        <v>0.9</v>
      </c>
      <c r="N35" s="1" t="s">
        <v>31</v>
      </c>
      <c r="O35" s="1">
        <v>33</v>
      </c>
      <c r="P35" s="1">
        <v>93.914000000000001</v>
      </c>
      <c r="Q35" s="1">
        <v>0.33006000000000002</v>
      </c>
      <c r="R35" s="1">
        <f t="shared" ref="R35:R65" si="17">P35-P34</f>
        <v>1.2590000000000003</v>
      </c>
      <c r="S35" s="1">
        <v>0.9</v>
      </c>
      <c r="T35" s="1" t="s">
        <v>32</v>
      </c>
      <c r="U35" s="1">
        <v>33</v>
      </c>
      <c r="V35" s="1">
        <v>70.894999999999996</v>
      </c>
      <c r="W35" s="1">
        <v>0.36829000000000001</v>
      </c>
      <c r="X35" s="1">
        <f t="shared" ref="X35:X65" si="18">V35-V34</f>
        <v>1.3250000000000028</v>
      </c>
      <c r="Y35" s="1">
        <v>0.9</v>
      </c>
      <c r="Z35" s="1" t="s">
        <v>33</v>
      </c>
      <c r="AA35" s="1">
        <v>33</v>
      </c>
      <c r="AB35" s="1">
        <v>56.731999999999999</v>
      </c>
      <c r="AC35" s="1">
        <v>0.39272000000000001</v>
      </c>
      <c r="AD35" s="1">
        <f t="shared" ref="AD35:AD65" si="19">AB35-AB34</f>
        <v>0.75600000000000023</v>
      </c>
      <c r="AE35" s="1">
        <v>0.95</v>
      </c>
      <c r="AF35" s="1" t="s">
        <v>29</v>
      </c>
      <c r="AG35" s="1">
        <v>33</v>
      </c>
      <c r="AH35" s="1">
        <v>156.16</v>
      </c>
      <c r="AI35" s="1">
        <v>0.29144999999999999</v>
      </c>
      <c r="AJ35" s="1">
        <f t="shared" ref="AJ35:AJ65" si="20">AH35-AH34</f>
        <v>3.3700000000000045</v>
      </c>
      <c r="AK35" s="1">
        <v>0.95</v>
      </c>
      <c r="AL35" s="1" t="s">
        <v>30</v>
      </c>
      <c r="AM35" s="1">
        <v>33</v>
      </c>
      <c r="AN35" s="1">
        <v>119.27</v>
      </c>
      <c r="AO35" s="1">
        <v>0.34057999999999999</v>
      </c>
      <c r="AP35" s="1">
        <f t="shared" ref="AP35:AP65" si="21">AN35-AN34</f>
        <v>1.8599999999999994</v>
      </c>
      <c r="AQ35" s="1">
        <v>0.95</v>
      </c>
      <c r="AR35" s="1" t="s">
        <v>31</v>
      </c>
      <c r="AS35" s="1">
        <v>33</v>
      </c>
      <c r="AT35" s="1">
        <v>97.908000000000001</v>
      </c>
      <c r="AU35" s="1">
        <v>0.37331999999999999</v>
      </c>
      <c r="AV35" s="1">
        <f t="shared" ref="AV35:AV65" si="22">AT35-AT34</f>
        <v>1.6020000000000039</v>
      </c>
      <c r="AW35" s="1">
        <v>0.95</v>
      </c>
      <c r="AX35" s="1" t="s">
        <v>32</v>
      </c>
      <c r="AY35" s="1">
        <v>33</v>
      </c>
      <c r="AZ35" s="1">
        <v>72.930000000000007</v>
      </c>
      <c r="BA35" s="1">
        <v>0.41269</v>
      </c>
      <c r="BB35" s="1">
        <f t="shared" ref="BB35:BB65" si="23">AZ35-AZ34</f>
        <v>1.2439999999999998</v>
      </c>
      <c r="BC35" s="1">
        <v>0.95</v>
      </c>
      <c r="BD35" s="1" t="s">
        <v>33</v>
      </c>
      <c r="BE35" s="1">
        <v>33</v>
      </c>
      <c r="BF35" s="1">
        <v>58.65</v>
      </c>
      <c r="BG35" s="1">
        <v>0.43745000000000001</v>
      </c>
      <c r="BH35" s="1">
        <f t="shared" ref="BH35:BH65" si="24">BF35-BF34</f>
        <v>0.79399999999999693</v>
      </c>
      <c r="BI35" s="1">
        <v>1</v>
      </c>
      <c r="BJ35" s="1" t="s">
        <v>29</v>
      </c>
      <c r="BK35" s="1">
        <v>33</v>
      </c>
      <c r="BL35" s="1">
        <v>162.05000000000001</v>
      </c>
      <c r="BM35" s="1">
        <v>0.33173999999999998</v>
      </c>
      <c r="BN35" s="1">
        <f t="shared" ref="BN35:BN65" si="25">BL35-BL34</f>
        <v>2</v>
      </c>
      <c r="BO35" s="1">
        <v>1</v>
      </c>
      <c r="BP35" s="1" t="s">
        <v>30</v>
      </c>
      <c r="BQ35" s="1">
        <v>33</v>
      </c>
      <c r="BR35" s="1">
        <v>122.32</v>
      </c>
      <c r="BS35" s="1">
        <v>0.38379000000000002</v>
      </c>
      <c r="BT35" s="1">
        <f t="shared" ref="BT35:BT65" si="26">BR35-BR34</f>
        <v>0.35999999999999943</v>
      </c>
      <c r="BU35" s="1">
        <v>1</v>
      </c>
      <c r="BV35" s="1" t="s">
        <v>31</v>
      </c>
      <c r="BW35" s="1">
        <v>33</v>
      </c>
      <c r="BX35" s="1">
        <v>101.13</v>
      </c>
      <c r="BY35" s="1">
        <v>0.41647000000000001</v>
      </c>
      <c r="BZ35" s="1">
        <f t="shared" ref="BZ35:BZ65" si="27">BX35-BX34</f>
        <v>1.7049999999999983</v>
      </c>
      <c r="CA35" s="1">
        <v>1</v>
      </c>
      <c r="CB35" s="1" t="s">
        <v>32</v>
      </c>
      <c r="CC35" s="1">
        <v>33</v>
      </c>
      <c r="CD35" s="1">
        <v>74.668000000000006</v>
      </c>
      <c r="CE35" s="1">
        <v>0.45705000000000001</v>
      </c>
      <c r="CF35" s="1">
        <f t="shared" ref="CF35:CF65" si="28">CD35-CD34</f>
        <v>0.99900000000000944</v>
      </c>
      <c r="CG35" s="1">
        <v>1</v>
      </c>
      <c r="CH35" s="1" t="s">
        <v>33</v>
      </c>
      <c r="CI35" s="1">
        <v>33</v>
      </c>
      <c r="CJ35" s="1">
        <v>60.145000000000003</v>
      </c>
      <c r="CK35" s="1">
        <v>0.48242000000000002</v>
      </c>
      <c r="CL35" s="1">
        <f t="shared" ref="CL35:CL65" si="29">CJ35-CJ34</f>
        <v>0.89800000000000324</v>
      </c>
    </row>
    <row r="36" spans="1:90" x14ac:dyDescent="0.2">
      <c r="A36" s="1">
        <v>0.9</v>
      </c>
      <c r="B36" s="1" t="s">
        <v>29</v>
      </c>
      <c r="C36" s="1">
        <v>34</v>
      </c>
      <c r="D36" s="1">
        <v>151.01</v>
      </c>
      <c r="E36" s="1">
        <v>0.24987999999999999</v>
      </c>
      <c r="F36" s="1">
        <f t="shared" si="15"/>
        <v>0.69999999999998863</v>
      </c>
      <c r="G36" s="1">
        <v>0.9</v>
      </c>
      <c r="H36" s="1" t="s">
        <v>30</v>
      </c>
      <c r="I36" s="1">
        <v>34</v>
      </c>
      <c r="J36" s="1">
        <v>117.64</v>
      </c>
      <c r="K36" s="1">
        <v>0.29759000000000002</v>
      </c>
      <c r="L36" s="1">
        <f t="shared" si="16"/>
        <v>1.1500000000000057</v>
      </c>
      <c r="M36" s="1">
        <v>0.9</v>
      </c>
      <c r="N36" s="1" t="s">
        <v>31</v>
      </c>
      <c r="O36" s="1">
        <v>34</v>
      </c>
      <c r="P36" s="1">
        <v>96.114000000000004</v>
      </c>
      <c r="Q36" s="1">
        <v>0.32805000000000001</v>
      </c>
      <c r="R36" s="1">
        <f t="shared" si="17"/>
        <v>2.2000000000000028</v>
      </c>
      <c r="S36" s="1">
        <v>0.9</v>
      </c>
      <c r="T36" s="1" t="s">
        <v>32</v>
      </c>
      <c r="U36" s="1">
        <v>34</v>
      </c>
      <c r="V36" s="1">
        <v>71.733000000000004</v>
      </c>
      <c r="W36" s="1">
        <v>0.36671999999999999</v>
      </c>
      <c r="X36" s="1">
        <f t="shared" si="18"/>
        <v>0.83800000000000807</v>
      </c>
      <c r="Y36" s="1">
        <v>0.9</v>
      </c>
      <c r="Z36" s="1" t="s">
        <v>33</v>
      </c>
      <c r="AA36" s="1">
        <v>34</v>
      </c>
      <c r="AB36" s="1">
        <v>57.448</v>
      </c>
      <c r="AC36" s="1">
        <v>0.39119999999999999</v>
      </c>
      <c r="AD36" s="1">
        <f t="shared" si="19"/>
        <v>0.71600000000000108</v>
      </c>
      <c r="AE36" s="1">
        <v>0.95</v>
      </c>
      <c r="AF36" s="1" t="s">
        <v>29</v>
      </c>
      <c r="AG36" s="1">
        <v>34</v>
      </c>
      <c r="AH36" s="1">
        <v>158.08000000000001</v>
      </c>
      <c r="AI36" s="1">
        <v>0.28872999999999999</v>
      </c>
      <c r="AJ36" s="1">
        <f t="shared" si="20"/>
        <v>1.9200000000000159</v>
      </c>
      <c r="AK36" s="1">
        <v>0.95</v>
      </c>
      <c r="AL36" s="1" t="s">
        <v>30</v>
      </c>
      <c r="AM36" s="1">
        <v>34</v>
      </c>
      <c r="AN36" s="1">
        <v>121.9</v>
      </c>
      <c r="AO36" s="1">
        <v>0.3397</v>
      </c>
      <c r="AP36" s="1">
        <f t="shared" si="21"/>
        <v>2.6300000000000097</v>
      </c>
      <c r="AQ36" s="1">
        <v>0.95</v>
      </c>
      <c r="AR36" s="1" t="s">
        <v>31</v>
      </c>
      <c r="AS36" s="1">
        <v>34</v>
      </c>
      <c r="AT36" s="1">
        <v>99.287999999999997</v>
      </c>
      <c r="AU36" s="2">
        <v>0.37092999999999998</v>
      </c>
      <c r="AV36" s="1">
        <f t="shared" si="22"/>
        <v>1.3799999999999955</v>
      </c>
      <c r="AW36" s="1">
        <v>0.95</v>
      </c>
      <c r="AX36" s="1" t="s">
        <v>32</v>
      </c>
      <c r="AY36" s="1">
        <v>34</v>
      </c>
      <c r="AZ36" s="1">
        <v>73.405000000000001</v>
      </c>
      <c r="BA36" s="1">
        <v>0.41064000000000001</v>
      </c>
      <c r="BB36" s="1">
        <f t="shared" si="23"/>
        <v>0.47499999999999432</v>
      </c>
      <c r="BC36" s="1">
        <v>0.95</v>
      </c>
      <c r="BD36" s="1" t="s">
        <v>33</v>
      </c>
      <c r="BE36" s="1">
        <v>34</v>
      </c>
      <c r="BF36" s="1">
        <v>59.112000000000002</v>
      </c>
      <c r="BG36" s="1">
        <v>0.43583</v>
      </c>
      <c r="BH36" s="1">
        <f t="shared" si="24"/>
        <v>0.4620000000000033</v>
      </c>
      <c r="BI36" s="1">
        <v>1</v>
      </c>
      <c r="BJ36" s="1" t="s">
        <v>29</v>
      </c>
      <c r="BK36" s="1">
        <v>34</v>
      </c>
      <c r="BL36" s="1">
        <v>163.55000000000001</v>
      </c>
      <c r="BM36" s="1">
        <v>0.32905000000000001</v>
      </c>
      <c r="BN36" s="1">
        <f t="shared" si="25"/>
        <v>1.5</v>
      </c>
      <c r="BO36" s="1">
        <v>1</v>
      </c>
      <c r="BP36" s="1" t="s">
        <v>30</v>
      </c>
      <c r="BQ36" s="1">
        <v>34</v>
      </c>
      <c r="BR36" s="1">
        <v>125.42</v>
      </c>
      <c r="BS36" s="1">
        <v>0.38199</v>
      </c>
      <c r="BT36" s="1">
        <f t="shared" si="26"/>
        <v>3.1000000000000085</v>
      </c>
      <c r="BU36" s="1">
        <v>1</v>
      </c>
      <c r="BV36" s="1" t="s">
        <v>31</v>
      </c>
      <c r="BW36" s="1">
        <v>34</v>
      </c>
      <c r="BX36" s="1">
        <v>101.51</v>
      </c>
      <c r="BY36" s="1">
        <v>0.41463</v>
      </c>
      <c r="BZ36" s="1">
        <f t="shared" si="27"/>
        <v>0.38000000000000966</v>
      </c>
      <c r="CA36" s="1">
        <v>1</v>
      </c>
      <c r="CB36" s="1" t="s">
        <v>32</v>
      </c>
      <c r="CC36" s="1">
        <v>34</v>
      </c>
      <c r="CD36" s="1">
        <v>75.872</v>
      </c>
      <c r="CE36" s="1">
        <v>0.45527000000000001</v>
      </c>
      <c r="CF36" s="1">
        <f t="shared" si="28"/>
        <v>1.2039999999999935</v>
      </c>
      <c r="CG36" s="1">
        <v>1</v>
      </c>
      <c r="CH36" s="1" t="s">
        <v>33</v>
      </c>
      <c r="CI36" s="1">
        <v>34</v>
      </c>
      <c r="CJ36" s="1">
        <v>61.337000000000003</v>
      </c>
      <c r="CK36" s="1">
        <v>0.48076000000000002</v>
      </c>
      <c r="CL36" s="1">
        <f t="shared" si="29"/>
        <v>1.1920000000000002</v>
      </c>
    </row>
    <row r="37" spans="1:90" x14ac:dyDescent="0.2">
      <c r="A37" s="1">
        <v>0.9</v>
      </c>
      <c r="B37" s="1" t="s">
        <v>29</v>
      </c>
      <c r="C37" s="1">
        <v>35</v>
      </c>
      <c r="D37" s="1">
        <v>153.24</v>
      </c>
      <c r="E37" s="1">
        <v>0.24737000000000001</v>
      </c>
      <c r="F37" s="1">
        <f t="shared" si="15"/>
        <v>2.2300000000000182</v>
      </c>
      <c r="G37" s="1">
        <v>0.9</v>
      </c>
      <c r="H37" s="1" t="s">
        <v>30</v>
      </c>
      <c r="I37" s="1">
        <v>35</v>
      </c>
      <c r="J37" s="1">
        <v>119.03</v>
      </c>
      <c r="K37" s="1">
        <v>0.29514000000000001</v>
      </c>
      <c r="L37" s="1">
        <f t="shared" si="16"/>
        <v>1.3900000000000006</v>
      </c>
      <c r="M37" s="1">
        <v>0.9</v>
      </c>
      <c r="N37" s="1" t="s">
        <v>31</v>
      </c>
      <c r="O37" s="1">
        <v>35</v>
      </c>
      <c r="P37" s="1">
        <v>97.576999999999998</v>
      </c>
      <c r="Q37" s="1">
        <v>0.32619999999999999</v>
      </c>
      <c r="R37" s="1">
        <f t="shared" si="17"/>
        <v>1.4629999999999939</v>
      </c>
      <c r="S37" s="1">
        <v>0.9</v>
      </c>
      <c r="T37" s="1" t="s">
        <v>32</v>
      </c>
      <c r="U37" s="1">
        <v>35</v>
      </c>
      <c r="V37" s="1">
        <v>72.73</v>
      </c>
      <c r="W37" s="1">
        <v>0.36495</v>
      </c>
      <c r="X37" s="1">
        <f t="shared" si="18"/>
        <v>0.99699999999999989</v>
      </c>
      <c r="Y37" s="1">
        <v>0.9</v>
      </c>
      <c r="Z37" s="1" t="s">
        <v>33</v>
      </c>
      <c r="AA37" s="1">
        <v>35</v>
      </c>
      <c r="AB37" s="1">
        <v>58.545999999999999</v>
      </c>
      <c r="AC37" s="1">
        <v>0.38957000000000003</v>
      </c>
      <c r="AD37" s="1">
        <f t="shared" si="19"/>
        <v>1.097999999999999</v>
      </c>
      <c r="AE37" s="1">
        <v>0.95</v>
      </c>
      <c r="AF37" s="1" t="s">
        <v>29</v>
      </c>
      <c r="AG37" s="1">
        <v>35</v>
      </c>
      <c r="AH37" s="1">
        <v>159.21</v>
      </c>
      <c r="AI37" s="1">
        <v>0.28609000000000001</v>
      </c>
      <c r="AJ37" s="1">
        <f t="shared" si="20"/>
        <v>1.1299999999999955</v>
      </c>
      <c r="AK37" s="1">
        <v>0.95</v>
      </c>
      <c r="AL37" s="1" t="s">
        <v>30</v>
      </c>
      <c r="AM37" s="1">
        <v>35</v>
      </c>
      <c r="AN37" s="1">
        <v>123.54</v>
      </c>
      <c r="AO37" s="1">
        <v>0.33728999999999998</v>
      </c>
      <c r="AP37" s="1">
        <f t="shared" si="21"/>
        <v>1.6400000000000006</v>
      </c>
      <c r="AQ37" s="1">
        <v>0.95</v>
      </c>
      <c r="AR37" s="1" t="s">
        <v>31</v>
      </c>
      <c r="AS37" s="1">
        <v>35</v>
      </c>
      <c r="AT37" s="1">
        <v>100.69</v>
      </c>
      <c r="AU37" s="1">
        <v>0.36887999999999999</v>
      </c>
      <c r="AV37" s="1">
        <f t="shared" si="22"/>
        <v>1.402000000000001</v>
      </c>
      <c r="AW37" s="1">
        <v>0.95</v>
      </c>
      <c r="AX37" s="1" t="s">
        <v>32</v>
      </c>
      <c r="AY37" s="1">
        <v>35</v>
      </c>
      <c r="AZ37" s="1">
        <v>75.212999999999994</v>
      </c>
      <c r="BA37" s="2">
        <v>0.40897</v>
      </c>
      <c r="BB37" s="1">
        <f t="shared" si="23"/>
        <v>1.8079999999999927</v>
      </c>
      <c r="BC37" s="1">
        <v>0.95</v>
      </c>
      <c r="BD37" s="1" t="s">
        <v>33</v>
      </c>
      <c r="BE37" s="1">
        <v>35</v>
      </c>
      <c r="BF37" s="1">
        <v>60.225000000000001</v>
      </c>
      <c r="BG37" s="1">
        <v>0.43425000000000002</v>
      </c>
      <c r="BH37" s="1">
        <f t="shared" si="24"/>
        <v>1.1129999999999995</v>
      </c>
      <c r="BI37" s="1">
        <v>1</v>
      </c>
      <c r="BJ37" s="1" t="s">
        <v>29</v>
      </c>
      <c r="BK37" s="1">
        <v>35</v>
      </c>
      <c r="BL37" s="1">
        <v>164.36</v>
      </c>
      <c r="BM37" s="1">
        <v>0.32421</v>
      </c>
      <c r="BN37" s="1">
        <f t="shared" si="25"/>
        <v>0.81000000000000227</v>
      </c>
      <c r="BO37" s="1">
        <v>1</v>
      </c>
      <c r="BP37" s="1" t="s">
        <v>30</v>
      </c>
      <c r="BQ37" s="1">
        <v>35</v>
      </c>
      <c r="BR37" s="1">
        <v>126.1</v>
      </c>
      <c r="BS37" s="1">
        <v>0.37885999999999997</v>
      </c>
      <c r="BT37" s="1">
        <f t="shared" si="26"/>
        <v>0.67999999999999261</v>
      </c>
      <c r="BU37" s="1">
        <v>1</v>
      </c>
      <c r="BV37" s="1" t="s">
        <v>31</v>
      </c>
      <c r="BW37" s="1">
        <v>35</v>
      </c>
      <c r="BX37" s="1">
        <v>103.66</v>
      </c>
      <c r="BY37" s="1">
        <v>0.41232000000000002</v>
      </c>
      <c r="BZ37" s="1">
        <f t="shared" si="27"/>
        <v>2.1499999999999915</v>
      </c>
      <c r="CA37" s="1">
        <v>1</v>
      </c>
      <c r="CB37" s="1" t="s">
        <v>32</v>
      </c>
      <c r="CC37" s="1">
        <v>35</v>
      </c>
      <c r="CD37" s="1">
        <v>77.268000000000001</v>
      </c>
      <c r="CE37" s="1">
        <v>0.45354</v>
      </c>
      <c r="CF37" s="1">
        <f t="shared" si="28"/>
        <v>1.3960000000000008</v>
      </c>
      <c r="CG37" s="1">
        <v>1</v>
      </c>
      <c r="CH37" s="1" t="s">
        <v>33</v>
      </c>
      <c r="CI37" s="1">
        <v>35</v>
      </c>
      <c r="CJ37" s="1">
        <v>61.917000000000002</v>
      </c>
      <c r="CK37" s="1">
        <v>0.47938999999999998</v>
      </c>
      <c r="CL37" s="1">
        <f t="shared" si="29"/>
        <v>0.57999999999999829</v>
      </c>
    </row>
    <row r="38" spans="1:90" x14ac:dyDescent="0.2">
      <c r="A38" s="1">
        <v>0.9</v>
      </c>
      <c r="B38" s="1" t="s">
        <v>29</v>
      </c>
      <c r="C38" s="1">
        <v>36</v>
      </c>
      <c r="D38" s="1">
        <v>154.4</v>
      </c>
      <c r="E38" s="1">
        <v>0.24490999999999999</v>
      </c>
      <c r="F38" s="1">
        <f t="shared" si="15"/>
        <v>1.1599999999999966</v>
      </c>
      <c r="G38" s="1">
        <v>0.9</v>
      </c>
      <c r="H38" s="1" t="s">
        <v>30</v>
      </c>
      <c r="I38" s="1">
        <v>36</v>
      </c>
      <c r="J38" s="1">
        <v>119.3</v>
      </c>
      <c r="K38" s="1">
        <v>0.29307</v>
      </c>
      <c r="L38" s="1">
        <f t="shared" si="16"/>
        <v>0.26999999999999602</v>
      </c>
      <c r="M38" s="1">
        <v>0.9</v>
      </c>
      <c r="N38" s="1" t="s">
        <v>31</v>
      </c>
      <c r="O38" s="1">
        <v>36</v>
      </c>
      <c r="P38" s="1">
        <v>98.325999999999993</v>
      </c>
      <c r="Q38" s="1">
        <v>0.32411000000000001</v>
      </c>
      <c r="R38" s="1">
        <f t="shared" si="17"/>
        <v>0.74899999999999523</v>
      </c>
      <c r="S38" s="1">
        <v>0.9</v>
      </c>
      <c r="T38" s="1" t="s">
        <v>32</v>
      </c>
      <c r="U38" s="1">
        <v>36</v>
      </c>
      <c r="V38" s="1">
        <v>73.724000000000004</v>
      </c>
      <c r="W38" s="1">
        <v>0.36314000000000002</v>
      </c>
      <c r="X38" s="1">
        <f t="shared" si="18"/>
        <v>0.99399999999999977</v>
      </c>
      <c r="Y38" s="1">
        <v>0.9</v>
      </c>
      <c r="Z38" s="1" t="s">
        <v>33</v>
      </c>
      <c r="AA38" s="1">
        <v>36</v>
      </c>
      <c r="AB38" s="1">
        <v>59.567</v>
      </c>
      <c r="AC38" s="1">
        <v>0.38813999999999999</v>
      </c>
      <c r="AD38" s="1">
        <f t="shared" si="19"/>
        <v>1.0210000000000008</v>
      </c>
      <c r="AE38" s="1">
        <v>0.95</v>
      </c>
      <c r="AF38" s="1" t="s">
        <v>29</v>
      </c>
      <c r="AG38" s="1">
        <v>36</v>
      </c>
      <c r="AH38" s="1">
        <v>161.6</v>
      </c>
      <c r="AI38" s="1">
        <v>0.28355999999999998</v>
      </c>
      <c r="AJ38" s="1">
        <f t="shared" si="20"/>
        <v>2.3899999999999864</v>
      </c>
      <c r="AK38" s="1">
        <v>0.95</v>
      </c>
      <c r="AL38" s="1" t="s">
        <v>30</v>
      </c>
      <c r="AM38" s="1">
        <v>36</v>
      </c>
      <c r="AN38" s="1">
        <v>124.73</v>
      </c>
      <c r="AO38" s="1">
        <v>0.33373000000000003</v>
      </c>
      <c r="AP38" s="1">
        <f t="shared" si="21"/>
        <v>1.1899999999999977</v>
      </c>
      <c r="AQ38" s="1">
        <v>0.95</v>
      </c>
      <c r="AR38" s="1" t="s">
        <v>31</v>
      </c>
      <c r="AS38" s="1">
        <v>36</v>
      </c>
      <c r="AT38" s="1">
        <v>102.52</v>
      </c>
      <c r="AU38" s="1">
        <v>0.36732999999999999</v>
      </c>
      <c r="AV38" s="1">
        <f t="shared" si="22"/>
        <v>1.8299999999999983</v>
      </c>
      <c r="AW38" s="1">
        <v>0.95</v>
      </c>
      <c r="AX38" s="1" t="s">
        <v>32</v>
      </c>
      <c r="AY38" s="1">
        <v>36</v>
      </c>
      <c r="AZ38" s="1">
        <v>76.341999999999999</v>
      </c>
      <c r="BA38" s="1">
        <v>0.40748000000000001</v>
      </c>
      <c r="BB38" s="1">
        <f t="shared" si="23"/>
        <v>1.1290000000000049</v>
      </c>
      <c r="BC38" s="1">
        <v>0.95</v>
      </c>
      <c r="BD38" s="1" t="s">
        <v>33</v>
      </c>
      <c r="BE38" s="1">
        <v>36</v>
      </c>
      <c r="BF38" s="1">
        <v>61.279000000000003</v>
      </c>
      <c r="BG38" s="1">
        <v>0.43268000000000001</v>
      </c>
      <c r="BH38" s="1">
        <f t="shared" si="24"/>
        <v>1.054000000000002</v>
      </c>
      <c r="BI38" s="1">
        <v>1</v>
      </c>
      <c r="BJ38" s="1" t="s">
        <v>29</v>
      </c>
      <c r="BK38" s="1">
        <v>36</v>
      </c>
      <c r="BL38" s="1">
        <v>166.56</v>
      </c>
      <c r="BM38" s="1">
        <v>0.32280999999999999</v>
      </c>
      <c r="BN38" s="1">
        <f t="shared" si="25"/>
        <v>2.1999999999999886</v>
      </c>
      <c r="BO38" s="1">
        <v>1</v>
      </c>
      <c r="BP38" s="1" t="s">
        <v>30</v>
      </c>
      <c r="BQ38" s="1">
        <v>36</v>
      </c>
      <c r="BR38" s="1">
        <v>127.62</v>
      </c>
      <c r="BS38" s="1">
        <v>0.37683</v>
      </c>
      <c r="BT38" s="1">
        <f t="shared" si="26"/>
        <v>1.5200000000000102</v>
      </c>
      <c r="BU38" s="1">
        <v>1</v>
      </c>
      <c r="BV38" s="1" t="s">
        <v>31</v>
      </c>
      <c r="BW38" s="1">
        <v>36</v>
      </c>
      <c r="BX38" s="1">
        <v>105.08</v>
      </c>
      <c r="BY38" s="1">
        <v>0.41071000000000002</v>
      </c>
      <c r="BZ38" s="1">
        <f t="shared" si="27"/>
        <v>1.4200000000000017</v>
      </c>
      <c r="CA38" s="1">
        <v>1</v>
      </c>
      <c r="CB38" s="1" t="s">
        <v>32</v>
      </c>
      <c r="CC38" s="1">
        <v>36</v>
      </c>
      <c r="CD38" s="1">
        <v>78.278000000000006</v>
      </c>
      <c r="CE38" s="1">
        <v>0.45182</v>
      </c>
      <c r="CF38" s="1">
        <f t="shared" si="28"/>
        <v>1.0100000000000051</v>
      </c>
      <c r="CG38" s="1">
        <v>1</v>
      </c>
      <c r="CH38" s="1" t="s">
        <v>33</v>
      </c>
      <c r="CI38" s="1">
        <v>36</v>
      </c>
      <c r="CJ38" s="1">
        <v>62.709000000000003</v>
      </c>
      <c r="CK38" s="1">
        <v>0.47776999999999997</v>
      </c>
      <c r="CL38" s="1">
        <f t="shared" si="29"/>
        <v>0.79200000000000159</v>
      </c>
    </row>
    <row r="39" spans="1:90" x14ac:dyDescent="0.2">
      <c r="A39" s="1">
        <v>0.9</v>
      </c>
      <c r="B39" s="1" t="s">
        <v>29</v>
      </c>
      <c r="C39" s="1">
        <v>37</v>
      </c>
      <c r="D39" s="1">
        <v>156.06</v>
      </c>
      <c r="E39" s="1">
        <v>0.24259</v>
      </c>
      <c r="F39" s="1">
        <f t="shared" si="15"/>
        <v>1.6599999999999966</v>
      </c>
      <c r="G39" s="1">
        <v>0.9</v>
      </c>
      <c r="H39" s="1" t="s">
        <v>30</v>
      </c>
      <c r="I39" s="1">
        <v>37</v>
      </c>
      <c r="J39" s="1">
        <v>120.51</v>
      </c>
      <c r="K39" s="1">
        <v>0.29121000000000002</v>
      </c>
      <c r="L39" s="1">
        <f t="shared" si="16"/>
        <v>1.210000000000008</v>
      </c>
      <c r="M39" s="1">
        <v>0.9</v>
      </c>
      <c r="N39" s="1" t="s">
        <v>31</v>
      </c>
      <c r="O39" s="1">
        <v>37</v>
      </c>
      <c r="P39" s="1">
        <v>99.617000000000004</v>
      </c>
      <c r="Q39" s="1">
        <v>0.32246999999999998</v>
      </c>
      <c r="R39" s="1">
        <f t="shared" si="17"/>
        <v>1.291000000000011</v>
      </c>
      <c r="S39" s="1">
        <v>0.9</v>
      </c>
      <c r="T39" s="1" t="s">
        <v>32</v>
      </c>
      <c r="U39" s="1">
        <v>37</v>
      </c>
      <c r="V39" s="1">
        <v>74.683000000000007</v>
      </c>
      <c r="W39" s="1">
        <v>0.36179</v>
      </c>
      <c r="X39" s="1">
        <f t="shared" si="18"/>
        <v>0.95900000000000318</v>
      </c>
      <c r="Y39" s="1">
        <v>0.9</v>
      </c>
      <c r="Z39" s="1" t="s">
        <v>33</v>
      </c>
      <c r="AA39" s="1">
        <v>37</v>
      </c>
      <c r="AB39" s="1">
        <v>60.165999999999997</v>
      </c>
      <c r="AC39" s="1">
        <v>0.38666</v>
      </c>
      <c r="AD39" s="1">
        <f t="shared" si="19"/>
        <v>0.59899999999999665</v>
      </c>
      <c r="AE39" s="1">
        <v>0.95</v>
      </c>
      <c r="AF39" s="1" t="s">
        <v>29</v>
      </c>
      <c r="AG39" s="1">
        <v>37</v>
      </c>
      <c r="AH39" s="1">
        <v>162.76</v>
      </c>
      <c r="AI39" s="1">
        <v>0.28109000000000001</v>
      </c>
      <c r="AJ39" s="1">
        <f t="shared" si="20"/>
        <v>1.1599999999999966</v>
      </c>
      <c r="AK39" s="1">
        <v>0.95</v>
      </c>
      <c r="AL39" s="1" t="s">
        <v>30</v>
      </c>
      <c r="AM39" s="1">
        <v>37</v>
      </c>
      <c r="AN39" s="1">
        <v>126.7</v>
      </c>
      <c r="AO39" s="1">
        <v>0.33287</v>
      </c>
      <c r="AP39" s="1">
        <f t="shared" si="21"/>
        <v>1.9699999999999989</v>
      </c>
      <c r="AQ39" s="1">
        <v>0.95</v>
      </c>
      <c r="AR39" s="1" t="s">
        <v>31</v>
      </c>
      <c r="AS39" s="1">
        <v>37</v>
      </c>
      <c r="AT39" s="1">
        <v>103.58</v>
      </c>
      <c r="AU39" s="1">
        <v>0.36541000000000001</v>
      </c>
      <c r="AV39" s="1">
        <f t="shared" si="22"/>
        <v>1.0600000000000023</v>
      </c>
      <c r="AW39" s="1">
        <v>0.95</v>
      </c>
      <c r="AX39" s="1" t="s">
        <v>32</v>
      </c>
      <c r="AY39" s="1">
        <v>37</v>
      </c>
      <c r="AZ39" s="1">
        <v>77.043000000000006</v>
      </c>
      <c r="BA39" s="1">
        <v>0.40566000000000002</v>
      </c>
      <c r="BB39" s="1">
        <f t="shared" si="23"/>
        <v>0.70100000000000762</v>
      </c>
      <c r="BC39" s="1">
        <v>0.95</v>
      </c>
      <c r="BD39" s="1" t="s">
        <v>33</v>
      </c>
      <c r="BE39" s="1">
        <v>37</v>
      </c>
      <c r="BF39" s="1">
        <v>61.819000000000003</v>
      </c>
      <c r="BG39" s="1">
        <v>0.43142000000000003</v>
      </c>
      <c r="BH39" s="1">
        <f t="shared" si="24"/>
        <v>0.53999999999999915</v>
      </c>
      <c r="BI39" s="1">
        <v>1</v>
      </c>
      <c r="BJ39" s="1" t="s">
        <v>29</v>
      </c>
      <c r="BK39" s="1">
        <v>37</v>
      </c>
      <c r="BL39" s="1">
        <v>168.69</v>
      </c>
      <c r="BM39" s="1">
        <v>0.32025999999999999</v>
      </c>
      <c r="BN39" s="1">
        <f t="shared" si="25"/>
        <v>2.1299999999999955</v>
      </c>
      <c r="BO39" s="1">
        <v>1</v>
      </c>
      <c r="BP39" s="1" t="s">
        <v>30</v>
      </c>
      <c r="BQ39" s="1">
        <v>37</v>
      </c>
      <c r="BR39" s="1">
        <v>129.30000000000001</v>
      </c>
      <c r="BS39" s="1">
        <v>0.37502000000000002</v>
      </c>
      <c r="BT39" s="1">
        <f t="shared" si="26"/>
        <v>1.6800000000000068</v>
      </c>
      <c r="BU39" s="1">
        <v>1</v>
      </c>
      <c r="BV39" s="1" t="s">
        <v>31</v>
      </c>
      <c r="BW39" s="1">
        <v>37</v>
      </c>
      <c r="BX39" s="1">
        <v>106.48</v>
      </c>
      <c r="BY39" s="1">
        <v>0.40839999999999999</v>
      </c>
      <c r="BZ39" s="1">
        <f t="shared" si="27"/>
        <v>1.4000000000000057</v>
      </c>
      <c r="CA39" s="1">
        <v>1</v>
      </c>
      <c r="CB39" s="1" t="s">
        <v>32</v>
      </c>
      <c r="CC39" s="1">
        <v>37</v>
      </c>
      <c r="CD39" s="1">
        <v>78.89</v>
      </c>
      <c r="CE39" s="1">
        <v>0.45032</v>
      </c>
      <c r="CF39" s="1">
        <f t="shared" si="28"/>
        <v>0.61199999999999477</v>
      </c>
      <c r="CG39" s="1">
        <v>1</v>
      </c>
      <c r="CH39" s="1" t="s">
        <v>33</v>
      </c>
      <c r="CI39" s="1">
        <v>37</v>
      </c>
      <c r="CJ39" s="1">
        <v>63.529000000000003</v>
      </c>
      <c r="CK39" s="1">
        <v>0.47614000000000001</v>
      </c>
      <c r="CL39" s="1">
        <f t="shared" si="29"/>
        <v>0.82000000000000028</v>
      </c>
    </row>
    <row r="40" spans="1:90" x14ac:dyDescent="0.2">
      <c r="A40" s="1">
        <v>0.9</v>
      </c>
      <c r="B40" s="1" t="s">
        <v>29</v>
      </c>
      <c r="C40" s="1">
        <v>38</v>
      </c>
      <c r="D40" s="1">
        <v>157.9</v>
      </c>
      <c r="E40" s="1">
        <v>0.24037</v>
      </c>
      <c r="F40" s="1">
        <f t="shared" si="15"/>
        <v>1.8400000000000034</v>
      </c>
      <c r="G40" s="1">
        <v>0.9</v>
      </c>
      <c r="H40" s="1" t="s">
        <v>30</v>
      </c>
      <c r="I40" s="1">
        <v>38</v>
      </c>
      <c r="J40" s="1">
        <v>122.54</v>
      </c>
      <c r="K40" s="1">
        <v>0.28915999999999997</v>
      </c>
      <c r="L40" s="1">
        <f t="shared" si="16"/>
        <v>2.0300000000000011</v>
      </c>
      <c r="M40" s="1">
        <v>0.9</v>
      </c>
      <c r="N40" s="1" t="s">
        <v>31</v>
      </c>
      <c r="O40" s="1">
        <v>38</v>
      </c>
      <c r="P40" s="1">
        <v>101.27</v>
      </c>
      <c r="Q40" s="1">
        <v>0.32001000000000002</v>
      </c>
      <c r="R40" s="1">
        <f t="shared" si="17"/>
        <v>1.6529999999999916</v>
      </c>
      <c r="S40" s="1">
        <v>0.9</v>
      </c>
      <c r="T40" s="1" t="s">
        <v>32</v>
      </c>
      <c r="U40" s="1">
        <v>38</v>
      </c>
      <c r="V40" s="1">
        <v>75.664000000000001</v>
      </c>
      <c r="W40" s="1">
        <v>0.36002000000000001</v>
      </c>
      <c r="X40" s="1">
        <f t="shared" si="18"/>
        <v>0.98099999999999454</v>
      </c>
      <c r="Y40" s="1">
        <v>0.9</v>
      </c>
      <c r="Z40" s="1" t="s">
        <v>33</v>
      </c>
      <c r="AA40" s="1">
        <v>38</v>
      </c>
      <c r="AB40" s="1">
        <v>60.987000000000002</v>
      </c>
      <c r="AC40" s="1">
        <v>0.38512999999999997</v>
      </c>
      <c r="AD40" s="1">
        <f t="shared" si="19"/>
        <v>0.82100000000000506</v>
      </c>
      <c r="AE40" s="1">
        <v>0.95</v>
      </c>
      <c r="AF40" s="1" t="s">
        <v>29</v>
      </c>
      <c r="AG40" s="1">
        <v>38</v>
      </c>
      <c r="AH40" s="1">
        <v>164.81</v>
      </c>
      <c r="AI40" s="1">
        <v>0.27877000000000002</v>
      </c>
      <c r="AJ40" s="1">
        <f t="shared" si="20"/>
        <v>2.0500000000000114</v>
      </c>
      <c r="AK40" s="1">
        <v>0.95</v>
      </c>
      <c r="AL40" s="1" t="s">
        <v>30</v>
      </c>
      <c r="AM40" s="1">
        <v>38</v>
      </c>
      <c r="AN40" s="1">
        <v>128.21</v>
      </c>
      <c r="AO40" s="1">
        <v>0.33090000000000003</v>
      </c>
      <c r="AP40" s="1">
        <f t="shared" si="21"/>
        <v>1.5100000000000051</v>
      </c>
      <c r="AQ40" s="1">
        <v>0.95</v>
      </c>
      <c r="AR40" s="1" t="s">
        <v>31</v>
      </c>
      <c r="AS40" s="1">
        <v>38</v>
      </c>
      <c r="AT40" s="1">
        <v>104.38</v>
      </c>
      <c r="AU40" s="1">
        <v>0.36331000000000002</v>
      </c>
      <c r="AV40" s="1">
        <f t="shared" si="22"/>
        <v>0.79999999999999716</v>
      </c>
      <c r="AW40" s="1">
        <v>0.95</v>
      </c>
      <c r="AX40" s="1" t="s">
        <v>32</v>
      </c>
      <c r="AY40" s="1">
        <v>38</v>
      </c>
      <c r="AZ40" s="1">
        <v>77.978999999999999</v>
      </c>
      <c r="BA40" s="1">
        <v>0.40405999999999997</v>
      </c>
      <c r="BB40" s="1">
        <f t="shared" si="23"/>
        <v>0.93599999999999284</v>
      </c>
      <c r="BC40" s="1">
        <v>0.95</v>
      </c>
      <c r="BD40" s="1" t="s">
        <v>33</v>
      </c>
      <c r="BE40" s="1">
        <v>38</v>
      </c>
      <c r="BF40" s="1">
        <v>62.646999999999998</v>
      </c>
      <c r="BG40" s="1">
        <v>0.42987999999999998</v>
      </c>
      <c r="BH40" s="1">
        <f t="shared" si="24"/>
        <v>0.82799999999999585</v>
      </c>
      <c r="BI40" s="1">
        <v>1</v>
      </c>
      <c r="BJ40" s="1" t="s">
        <v>29</v>
      </c>
      <c r="BK40" s="1">
        <v>38</v>
      </c>
      <c r="BL40" s="1">
        <v>172.56</v>
      </c>
      <c r="BM40" s="1">
        <v>0.31849</v>
      </c>
      <c r="BN40" s="1">
        <f t="shared" si="25"/>
        <v>3.8700000000000045</v>
      </c>
      <c r="BO40" s="1">
        <v>1</v>
      </c>
      <c r="BP40" s="1" t="s">
        <v>30</v>
      </c>
      <c r="BQ40" s="1">
        <v>38</v>
      </c>
      <c r="BR40" s="1">
        <v>132.06</v>
      </c>
      <c r="BS40" s="1">
        <v>0.37202000000000002</v>
      </c>
      <c r="BT40" s="1">
        <f t="shared" si="26"/>
        <v>2.7599999999999909</v>
      </c>
      <c r="BU40" s="1">
        <v>1</v>
      </c>
      <c r="BV40" s="1" t="s">
        <v>31</v>
      </c>
      <c r="BW40" s="1">
        <v>38</v>
      </c>
      <c r="BX40" s="1">
        <v>108.03</v>
      </c>
      <c r="BY40" s="1">
        <v>0.40697</v>
      </c>
      <c r="BZ40" s="1">
        <f t="shared" si="27"/>
        <v>1.5499999999999972</v>
      </c>
      <c r="CA40" s="1">
        <v>1</v>
      </c>
      <c r="CB40" s="1" t="s">
        <v>32</v>
      </c>
      <c r="CC40" s="1">
        <v>38</v>
      </c>
      <c r="CD40" s="1">
        <v>79.983000000000004</v>
      </c>
      <c r="CE40" s="1">
        <v>0.44856000000000001</v>
      </c>
      <c r="CF40" s="1">
        <f t="shared" si="28"/>
        <v>1.0930000000000035</v>
      </c>
      <c r="CG40" s="1">
        <v>1</v>
      </c>
      <c r="CH40" s="1" t="s">
        <v>33</v>
      </c>
      <c r="CI40" s="1">
        <v>38</v>
      </c>
      <c r="CJ40" s="1">
        <v>64.436999999999998</v>
      </c>
      <c r="CK40" s="1">
        <v>0.47475000000000001</v>
      </c>
      <c r="CL40" s="1">
        <f t="shared" si="29"/>
        <v>0.90799999999999415</v>
      </c>
    </row>
    <row r="41" spans="1:90" x14ac:dyDescent="0.2">
      <c r="A41" s="1">
        <v>0.9</v>
      </c>
      <c r="B41" s="1" t="s">
        <v>29</v>
      </c>
      <c r="C41" s="1">
        <v>39</v>
      </c>
      <c r="D41" s="1">
        <v>159.02000000000001</v>
      </c>
      <c r="E41" s="1">
        <v>0.23810999999999999</v>
      </c>
      <c r="F41" s="1">
        <f t="shared" si="15"/>
        <v>1.1200000000000045</v>
      </c>
      <c r="G41" s="1">
        <v>0.9</v>
      </c>
      <c r="H41" s="1" t="s">
        <v>30</v>
      </c>
      <c r="I41" s="1">
        <v>39</v>
      </c>
      <c r="J41" s="1">
        <v>123.31</v>
      </c>
      <c r="K41" s="1">
        <v>0.28677000000000002</v>
      </c>
      <c r="L41" s="1">
        <f t="shared" si="16"/>
        <v>0.76999999999999602</v>
      </c>
      <c r="M41" s="1">
        <v>0.9</v>
      </c>
      <c r="N41" s="1" t="s">
        <v>31</v>
      </c>
      <c r="O41" s="1">
        <v>39</v>
      </c>
      <c r="P41" s="1">
        <v>102.79</v>
      </c>
      <c r="Q41" s="1">
        <v>0.31788</v>
      </c>
      <c r="R41" s="1">
        <f t="shared" si="17"/>
        <v>1.5200000000000102</v>
      </c>
      <c r="S41" s="1">
        <v>0.9</v>
      </c>
      <c r="T41" s="1" t="s">
        <v>32</v>
      </c>
      <c r="U41" s="1">
        <v>39</v>
      </c>
      <c r="V41" s="1">
        <v>76.628</v>
      </c>
      <c r="W41" s="1">
        <v>0.3584</v>
      </c>
      <c r="X41" s="1">
        <f t="shared" si="18"/>
        <v>0.96399999999999864</v>
      </c>
      <c r="Y41" s="1">
        <v>0.9</v>
      </c>
      <c r="Z41" s="1" t="s">
        <v>33</v>
      </c>
      <c r="AA41" s="1">
        <v>39</v>
      </c>
      <c r="AB41" s="1">
        <v>61.625</v>
      </c>
      <c r="AC41" s="1">
        <v>0.38373000000000002</v>
      </c>
      <c r="AD41" s="1">
        <f t="shared" si="19"/>
        <v>0.63799999999999812</v>
      </c>
      <c r="AE41" s="1">
        <v>0.95</v>
      </c>
      <c r="AF41" s="1" t="s">
        <v>29</v>
      </c>
      <c r="AG41" s="1">
        <v>39</v>
      </c>
      <c r="AH41" s="1">
        <v>165.62</v>
      </c>
      <c r="AI41" s="1">
        <v>0.27662999999999999</v>
      </c>
      <c r="AJ41" s="1">
        <f t="shared" si="20"/>
        <v>0.81000000000000227</v>
      </c>
      <c r="AK41" s="1">
        <v>0.95</v>
      </c>
      <c r="AL41" s="1" t="s">
        <v>30</v>
      </c>
      <c r="AM41" s="1">
        <v>39</v>
      </c>
      <c r="AN41" s="1">
        <v>129.69</v>
      </c>
      <c r="AO41" s="1">
        <v>0.32877000000000001</v>
      </c>
      <c r="AP41" s="1">
        <f t="shared" si="21"/>
        <v>1.4799999999999898</v>
      </c>
      <c r="AQ41" s="1">
        <v>0.95</v>
      </c>
      <c r="AR41" s="1" t="s">
        <v>31</v>
      </c>
      <c r="AS41" s="1">
        <v>39</v>
      </c>
      <c r="AT41" s="1">
        <v>105.54</v>
      </c>
      <c r="AU41" s="1">
        <v>0.36149999999999999</v>
      </c>
      <c r="AV41" s="1">
        <f t="shared" si="22"/>
        <v>1.1600000000000108</v>
      </c>
      <c r="AW41" s="1">
        <v>0.95</v>
      </c>
      <c r="AX41" s="1" t="s">
        <v>32</v>
      </c>
      <c r="AY41" s="1">
        <v>39</v>
      </c>
      <c r="AZ41" s="1">
        <v>79.08</v>
      </c>
      <c r="BA41" s="1">
        <v>0.40234999999999999</v>
      </c>
      <c r="BB41" s="1">
        <f t="shared" si="23"/>
        <v>1.1009999999999991</v>
      </c>
      <c r="BC41" s="1">
        <v>0.95</v>
      </c>
      <c r="BD41" s="1" t="s">
        <v>33</v>
      </c>
      <c r="BE41" s="1">
        <v>39</v>
      </c>
      <c r="BF41" s="1">
        <v>63.667000000000002</v>
      </c>
      <c r="BG41" s="1">
        <v>0.42837999999999998</v>
      </c>
      <c r="BH41" s="1">
        <f t="shared" si="24"/>
        <v>1.0200000000000031</v>
      </c>
      <c r="BI41" s="1">
        <v>1</v>
      </c>
      <c r="BJ41" s="1" t="s">
        <v>29</v>
      </c>
      <c r="BK41" s="1">
        <v>39</v>
      </c>
      <c r="BL41" s="1">
        <v>174.34</v>
      </c>
      <c r="BM41" s="1">
        <v>0.31490000000000001</v>
      </c>
      <c r="BN41" s="1">
        <f t="shared" si="25"/>
        <v>1.7800000000000011</v>
      </c>
      <c r="BO41" s="1">
        <v>1</v>
      </c>
      <c r="BP41" s="1" t="s">
        <v>30</v>
      </c>
      <c r="BQ41" s="1">
        <v>39</v>
      </c>
      <c r="BR41" s="1">
        <v>132.62</v>
      </c>
      <c r="BS41" s="1">
        <v>0.37058999999999997</v>
      </c>
      <c r="BT41" s="1">
        <f t="shared" si="26"/>
        <v>0.56000000000000227</v>
      </c>
      <c r="BU41" s="1">
        <v>1</v>
      </c>
      <c r="BV41" s="1" t="s">
        <v>31</v>
      </c>
      <c r="BW41" s="1">
        <v>39</v>
      </c>
      <c r="BX41" s="1">
        <v>108.69</v>
      </c>
      <c r="BY41" s="1">
        <v>0.4047</v>
      </c>
      <c r="BZ41" s="1">
        <f t="shared" si="27"/>
        <v>0.65999999999999659</v>
      </c>
      <c r="CA41" s="1">
        <v>1</v>
      </c>
      <c r="CB41" s="1" t="s">
        <v>32</v>
      </c>
      <c r="CC41" s="1">
        <v>39</v>
      </c>
      <c r="CD41" s="1">
        <v>81.337999999999994</v>
      </c>
      <c r="CE41" s="1">
        <v>0.44694</v>
      </c>
      <c r="CF41" s="1">
        <f t="shared" si="28"/>
        <v>1.3549999999999898</v>
      </c>
      <c r="CG41" s="1">
        <v>1</v>
      </c>
      <c r="CH41" s="1" t="s">
        <v>33</v>
      </c>
      <c r="CI41" s="1">
        <v>39</v>
      </c>
      <c r="CJ41" s="1">
        <v>65.191999999999993</v>
      </c>
      <c r="CK41" s="1">
        <v>0.47338999999999998</v>
      </c>
      <c r="CL41" s="1">
        <f t="shared" si="29"/>
        <v>0.75499999999999545</v>
      </c>
    </row>
    <row r="42" spans="1:90" x14ac:dyDescent="0.2">
      <c r="A42" s="1">
        <v>0.9</v>
      </c>
      <c r="B42" s="1" t="s">
        <v>29</v>
      </c>
      <c r="C42" s="1">
        <v>40</v>
      </c>
      <c r="D42" s="1">
        <v>161.05000000000001</v>
      </c>
      <c r="E42" s="1">
        <v>0.23563999999999999</v>
      </c>
      <c r="F42" s="1">
        <f t="shared" si="15"/>
        <v>2.0300000000000011</v>
      </c>
      <c r="G42" s="1">
        <v>0.9</v>
      </c>
      <c r="H42" s="1" t="s">
        <v>30</v>
      </c>
      <c r="I42" s="1">
        <v>40</v>
      </c>
      <c r="J42" s="1">
        <v>124.44</v>
      </c>
      <c r="K42" s="1">
        <v>0.28532999999999997</v>
      </c>
      <c r="L42" s="1">
        <f t="shared" si="16"/>
        <v>1.1299999999999955</v>
      </c>
      <c r="M42" s="1">
        <v>0.9</v>
      </c>
      <c r="N42" s="1" t="s">
        <v>31</v>
      </c>
      <c r="O42" s="1">
        <v>40</v>
      </c>
      <c r="P42" s="1">
        <v>103.39</v>
      </c>
      <c r="Q42" s="1">
        <v>0.31609999999999999</v>
      </c>
      <c r="R42" s="1">
        <f t="shared" si="17"/>
        <v>0.59999999999999432</v>
      </c>
      <c r="S42" s="1">
        <v>0.9</v>
      </c>
      <c r="T42" s="1" t="s">
        <v>32</v>
      </c>
      <c r="U42" s="1">
        <v>40</v>
      </c>
      <c r="V42" s="1">
        <v>77.441000000000003</v>
      </c>
      <c r="W42" s="1">
        <v>0.35693999999999998</v>
      </c>
      <c r="X42" s="1">
        <f t="shared" si="18"/>
        <v>0.81300000000000239</v>
      </c>
      <c r="Y42" s="1">
        <v>0.9</v>
      </c>
      <c r="Z42" s="1" t="s">
        <v>33</v>
      </c>
      <c r="AA42" s="1">
        <v>40</v>
      </c>
      <c r="AB42" s="1">
        <v>62.618000000000002</v>
      </c>
      <c r="AC42" s="1">
        <v>0.38233</v>
      </c>
      <c r="AD42" s="1">
        <f t="shared" si="19"/>
        <v>0.9930000000000021</v>
      </c>
      <c r="AE42" s="1">
        <v>0.95</v>
      </c>
      <c r="AF42" s="1" t="s">
        <v>29</v>
      </c>
      <c r="AG42" s="1">
        <v>40</v>
      </c>
      <c r="AH42" s="1">
        <v>168.18</v>
      </c>
      <c r="AI42" s="1">
        <v>0.27396999999999999</v>
      </c>
      <c r="AJ42" s="1">
        <f t="shared" si="20"/>
        <v>2.5600000000000023</v>
      </c>
      <c r="AK42" s="1">
        <v>0.95</v>
      </c>
      <c r="AL42" s="1" t="s">
        <v>30</v>
      </c>
      <c r="AM42" s="1">
        <v>40</v>
      </c>
      <c r="AN42" s="1">
        <v>131.25</v>
      </c>
      <c r="AO42" s="1">
        <v>0.32645999999999997</v>
      </c>
      <c r="AP42" s="1">
        <f t="shared" si="21"/>
        <v>1.5600000000000023</v>
      </c>
      <c r="AQ42" s="1">
        <v>0.95</v>
      </c>
      <c r="AR42" s="1" t="s">
        <v>31</v>
      </c>
      <c r="AS42" s="1">
        <v>40</v>
      </c>
      <c r="AT42" s="1">
        <v>107.71</v>
      </c>
      <c r="AU42" s="1">
        <v>0.35981000000000002</v>
      </c>
      <c r="AV42" s="1">
        <f t="shared" si="22"/>
        <v>2.1699999999999875</v>
      </c>
      <c r="AW42" s="1">
        <v>0.95</v>
      </c>
      <c r="AX42" s="1" t="s">
        <v>32</v>
      </c>
      <c r="AY42" s="1">
        <v>40</v>
      </c>
      <c r="AZ42" s="1">
        <v>79.635999999999996</v>
      </c>
      <c r="BA42" s="1">
        <v>0.40090999999999999</v>
      </c>
      <c r="BB42" s="1">
        <f t="shared" si="23"/>
        <v>0.55599999999999739</v>
      </c>
      <c r="BC42" s="1">
        <v>0.95</v>
      </c>
      <c r="BD42" s="1" t="s">
        <v>33</v>
      </c>
      <c r="BE42" s="1">
        <v>40</v>
      </c>
      <c r="BF42" s="1">
        <v>64.433999999999997</v>
      </c>
      <c r="BG42" s="1">
        <v>0.42709000000000003</v>
      </c>
      <c r="BH42" s="1">
        <f t="shared" si="24"/>
        <v>0.76699999999999591</v>
      </c>
      <c r="BI42" s="1">
        <v>1</v>
      </c>
      <c r="BJ42" s="1" t="s">
        <v>29</v>
      </c>
      <c r="BK42" s="1">
        <v>40</v>
      </c>
      <c r="BL42" s="1">
        <v>175.93</v>
      </c>
      <c r="BM42" s="1">
        <v>0.31351000000000001</v>
      </c>
      <c r="BN42" s="1">
        <f t="shared" si="25"/>
        <v>1.5900000000000034</v>
      </c>
      <c r="BO42" s="1">
        <v>1</v>
      </c>
      <c r="BP42" s="1" t="s">
        <v>30</v>
      </c>
      <c r="BQ42" s="1">
        <v>40</v>
      </c>
      <c r="BR42" s="1">
        <v>135.11000000000001</v>
      </c>
      <c r="BS42" s="1">
        <v>0.36718000000000001</v>
      </c>
      <c r="BT42" s="1">
        <f t="shared" si="26"/>
        <v>2.4900000000000091</v>
      </c>
      <c r="BU42" s="1">
        <v>1</v>
      </c>
      <c r="BV42" s="1" t="s">
        <v>31</v>
      </c>
      <c r="BW42" s="1">
        <v>40</v>
      </c>
      <c r="BX42" s="1">
        <v>110.4</v>
      </c>
      <c r="BY42" s="1">
        <v>0.40268999999999999</v>
      </c>
      <c r="BZ42" s="1">
        <f t="shared" si="27"/>
        <v>1.710000000000008</v>
      </c>
      <c r="CA42" s="1">
        <v>1</v>
      </c>
      <c r="CB42" s="1" t="s">
        <v>32</v>
      </c>
      <c r="CC42" s="1">
        <v>40</v>
      </c>
      <c r="CD42" s="1">
        <v>81.908000000000001</v>
      </c>
      <c r="CE42" s="1">
        <v>0.44540999999999997</v>
      </c>
      <c r="CF42" s="1">
        <f t="shared" si="28"/>
        <v>0.57000000000000739</v>
      </c>
      <c r="CG42" s="1">
        <v>1</v>
      </c>
      <c r="CH42" s="1" t="s">
        <v>33</v>
      </c>
      <c r="CI42" s="1">
        <v>40</v>
      </c>
      <c r="CJ42" s="1">
        <v>66.063000000000002</v>
      </c>
      <c r="CK42" s="1">
        <v>0.47200999999999999</v>
      </c>
      <c r="CL42" s="1">
        <f t="shared" si="29"/>
        <v>0.87100000000000932</v>
      </c>
    </row>
    <row r="43" spans="1:90" x14ac:dyDescent="0.2">
      <c r="A43" s="1">
        <v>0.9</v>
      </c>
      <c r="B43" s="1" t="s">
        <v>29</v>
      </c>
      <c r="C43" s="1">
        <v>41</v>
      </c>
      <c r="D43" s="1">
        <v>162.66</v>
      </c>
      <c r="E43" s="1">
        <v>0.2339</v>
      </c>
      <c r="F43" s="1">
        <f t="shared" si="15"/>
        <v>1.6099999999999852</v>
      </c>
      <c r="G43" s="1">
        <v>0.9</v>
      </c>
      <c r="H43" s="1" t="s">
        <v>30</v>
      </c>
      <c r="I43" s="1">
        <v>41</v>
      </c>
      <c r="J43" s="1">
        <v>128.12</v>
      </c>
      <c r="K43" s="1">
        <v>0.28360000000000002</v>
      </c>
      <c r="L43" s="1">
        <f t="shared" si="16"/>
        <v>3.6800000000000068</v>
      </c>
      <c r="M43" s="1">
        <v>0.9</v>
      </c>
      <c r="N43" s="1" t="s">
        <v>31</v>
      </c>
      <c r="O43" s="1">
        <v>41</v>
      </c>
      <c r="P43" s="1">
        <v>104.96</v>
      </c>
      <c r="Q43" s="1">
        <v>0.31435000000000002</v>
      </c>
      <c r="R43" s="1">
        <f t="shared" si="17"/>
        <v>1.5699999999999932</v>
      </c>
      <c r="S43" s="1">
        <v>0.9</v>
      </c>
      <c r="T43" s="1" t="s">
        <v>32</v>
      </c>
      <c r="U43" s="1">
        <v>41</v>
      </c>
      <c r="V43" s="1">
        <v>78.373000000000005</v>
      </c>
      <c r="W43" s="1">
        <v>0.35532000000000002</v>
      </c>
      <c r="X43" s="1">
        <f t="shared" si="18"/>
        <v>0.93200000000000216</v>
      </c>
      <c r="Y43" s="1">
        <v>0.9</v>
      </c>
      <c r="Z43" s="1" t="s">
        <v>33</v>
      </c>
      <c r="AA43" s="1">
        <v>41</v>
      </c>
      <c r="AB43" s="1">
        <v>63.298000000000002</v>
      </c>
      <c r="AC43" s="1">
        <v>0.38111</v>
      </c>
      <c r="AD43" s="1">
        <f t="shared" si="19"/>
        <v>0.67999999999999972</v>
      </c>
      <c r="AE43" s="1">
        <v>0.95</v>
      </c>
      <c r="AF43" s="1" t="s">
        <v>29</v>
      </c>
      <c r="AG43" s="1">
        <v>41</v>
      </c>
      <c r="AH43" s="1">
        <v>170.29</v>
      </c>
      <c r="AI43" s="1">
        <v>0.27156000000000002</v>
      </c>
      <c r="AJ43" s="1">
        <f t="shared" si="20"/>
        <v>2.1099999999999852</v>
      </c>
      <c r="AK43" s="1">
        <v>0.95</v>
      </c>
      <c r="AL43" s="1" t="s">
        <v>30</v>
      </c>
      <c r="AM43" s="1">
        <v>41</v>
      </c>
      <c r="AN43" s="1">
        <v>132.68</v>
      </c>
      <c r="AO43" s="1">
        <v>0.32466</v>
      </c>
      <c r="AP43" s="1">
        <f t="shared" si="21"/>
        <v>1.4300000000000068</v>
      </c>
      <c r="AQ43" s="1">
        <v>0.95</v>
      </c>
      <c r="AR43" s="1" t="s">
        <v>31</v>
      </c>
      <c r="AS43" s="1">
        <v>41</v>
      </c>
      <c r="AT43" s="1">
        <v>107.69</v>
      </c>
      <c r="AU43" s="2">
        <v>0.35788999999999999</v>
      </c>
      <c r="AV43" s="1">
        <f t="shared" si="22"/>
        <v>-1.9999999999996021E-2</v>
      </c>
      <c r="AW43" s="1">
        <v>0.95</v>
      </c>
      <c r="AX43" s="1" t="s">
        <v>32</v>
      </c>
      <c r="AY43" s="1">
        <v>41</v>
      </c>
      <c r="AZ43" s="1">
        <v>80.941000000000003</v>
      </c>
      <c r="BA43" s="1">
        <v>0.39942</v>
      </c>
      <c r="BB43" s="1">
        <f t="shared" si="23"/>
        <v>1.3050000000000068</v>
      </c>
      <c r="BC43" s="1">
        <v>0.95</v>
      </c>
      <c r="BD43" s="1" t="s">
        <v>33</v>
      </c>
      <c r="BE43" s="1">
        <v>41</v>
      </c>
      <c r="BF43" s="1">
        <v>65.13</v>
      </c>
      <c r="BG43" s="1">
        <v>0.42560999999999999</v>
      </c>
      <c r="BH43" s="1">
        <f t="shared" si="24"/>
        <v>0.69599999999999795</v>
      </c>
      <c r="BI43" s="1">
        <v>1</v>
      </c>
      <c r="BJ43" s="1" t="s">
        <v>29</v>
      </c>
      <c r="BK43" s="1">
        <v>41</v>
      </c>
      <c r="BL43" s="1">
        <v>176.3</v>
      </c>
      <c r="BM43" s="1">
        <v>0.31119999999999998</v>
      </c>
      <c r="BN43" s="1">
        <f t="shared" si="25"/>
        <v>0.37000000000000455</v>
      </c>
      <c r="BO43" s="1">
        <v>1</v>
      </c>
      <c r="BP43" s="1" t="s">
        <v>30</v>
      </c>
      <c r="BQ43" s="1">
        <v>41</v>
      </c>
      <c r="BR43" s="1">
        <v>135.6</v>
      </c>
      <c r="BS43" s="1">
        <v>0.36653000000000002</v>
      </c>
      <c r="BT43" s="1">
        <f t="shared" si="26"/>
        <v>0.48999999999998067</v>
      </c>
      <c r="BU43" s="1">
        <v>1</v>
      </c>
      <c r="BV43" s="1" t="s">
        <v>31</v>
      </c>
      <c r="BW43" s="1">
        <v>41</v>
      </c>
      <c r="BX43" s="1">
        <v>111.84</v>
      </c>
      <c r="BY43" s="1">
        <v>0.40076000000000001</v>
      </c>
      <c r="BZ43" s="1">
        <f t="shared" si="27"/>
        <v>1.4399999999999977</v>
      </c>
      <c r="CA43" s="1">
        <v>1</v>
      </c>
      <c r="CB43" s="1" t="s">
        <v>32</v>
      </c>
      <c r="CC43" s="1">
        <v>41</v>
      </c>
      <c r="CD43" s="1">
        <v>83.456999999999994</v>
      </c>
      <c r="CE43" s="1">
        <v>0.44391000000000003</v>
      </c>
      <c r="CF43" s="1">
        <f t="shared" si="28"/>
        <v>1.5489999999999924</v>
      </c>
      <c r="CG43" s="1">
        <v>1</v>
      </c>
      <c r="CH43" s="1" t="s">
        <v>33</v>
      </c>
      <c r="CI43" s="1">
        <v>41</v>
      </c>
      <c r="CJ43" s="1">
        <v>66.683999999999997</v>
      </c>
      <c r="CK43" s="1">
        <v>0.47058</v>
      </c>
      <c r="CL43" s="1">
        <f t="shared" si="29"/>
        <v>0.62099999999999511</v>
      </c>
    </row>
    <row r="44" spans="1:90" x14ac:dyDescent="0.2">
      <c r="A44" s="1">
        <v>0.9</v>
      </c>
      <c r="B44" s="1" t="s">
        <v>29</v>
      </c>
      <c r="C44" s="1">
        <v>42</v>
      </c>
      <c r="D44" s="1">
        <v>164.11</v>
      </c>
      <c r="E44" s="1">
        <v>0.23168</v>
      </c>
      <c r="F44" s="1">
        <f t="shared" si="15"/>
        <v>1.4500000000000171</v>
      </c>
      <c r="G44" s="1">
        <v>0.9</v>
      </c>
      <c r="H44" s="1" t="s">
        <v>30</v>
      </c>
      <c r="I44" s="1">
        <v>42</v>
      </c>
      <c r="J44" s="1">
        <v>127.63</v>
      </c>
      <c r="K44" s="1">
        <v>0.28148000000000001</v>
      </c>
      <c r="L44" s="1">
        <f t="shared" si="16"/>
        <v>-0.49000000000000909</v>
      </c>
      <c r="M44" s="1">
        <v>0.9</v>
      </c>
      <c r="N44" s="1" t="s">
        <v>31</v>
      </c>
      <c r="O44" s="1">
        <v>42</v>
      </c>
      <c r="P44" s="1">
        <v>105.89</v>
      </c>
      <c r="Q44" s="1">
        <v>0.31279000000000001</v>
      </c>
      <c r="R44" s="1">
        <f t="shared" si="17"/>
        <v>0.93000000000000682</v>
      </c>
      <c r="S44" s="1">
        <v>0.9</v>
      </c>
      <c r="T44" s="1" t="s">
        <v>32</v>
      </c>
      <c r="U44" s="1">
        <v>42</v>
      </c>
      <c r="V44" s="1">
        <v>79.474999999999994</v>
      </c>
      <c r="W44" s="1">
        <v>0.35393999999999998</v>
      </c>
      <c r="X44" s="1">
        <f t="shared" si="18"/>
        <v>1.1019999999999897</v>
      </c>
      <c r="Y44" s="1">
        <v>0.9</v>
      </c>
      <c r="Z44" s="1" t="s">
        <v>33</v>
      </c>
      <c r="AA44" s="1">
        <v>42</v>
      </c>
      <c r="AB44" s="1">
        <v>64.146000000000001</v>
      </c>
      <c r="AC44" s="1">
        <v>0.37964999999999999</v>
      </c>
      <c r="AD44" s="1">
        <f t="shared" si="19"/>
        <v>0.84799999999999898</v>
      </c>
      <c r="AE44" s="1">
        <v>0.95</v>
      </c>
      <c r="AF44" s="1" t="s">
        <v>29</v>
      </c>
      <c r="AG44" s="1">
        <v>42</v>
      </c>
      <c r="AH44" s="1">
        <v>172.63</v>
      </c>
      <c r="AI44" s="1">
        <v>0.26984999999999998</v>
      </c>
      <c r="AJ44" s="1">
        <f t="shared" si="20"/>
        <v>2.3400000000000034</v>
      </c>
      <c r="AK44" s="1">
        <v>0.95</v>
      </c>
      <c r="AL44" s="1" t="s">
        <v>30</v>
      </c>
      <c r="AM44" s="1">
        <v>42</v>
      </c>
      <c r="AN44" s="1">
        <v>132.63</v>
      </c>
      <c r="AO44" s="1">
        <v>0.32249</v>
      </c>
      <c r="AP44" s="1">
        <f t="shared" si="21"/>
        <v>-5.0000000000011369E-2</v>
      </c>
      <c r="AQ44" s="1">
        <v>0.95</v>
      </c>
      <c r="AR44" s="1" t="s">
        <v>31</v>
      </c>
      <c r="AS44" s="1">
        <v>42</v>
      </c>
      <c r="AT44" s="1">
        <v>109.12</v>
      </c>
      <c r="AU44" s="1">
        <v>0.35621000000000003</v>
      </c>
      <c r="AV44" s="1">
        <f t="shared" si="22"/>
        <v>1.4300000000000068</v>
      </c>
      <c r="AW44" s="1">
        <v>0.95</v>
      </c>
      <c r="AX44" s="1" t="s">
        <v>32</v>
      </c>
      <c r="AY44" s="1">
        <v>42</v>
      </c>
      <c r="AZ44" s="1">
        <v>82.221999999999994</v>
      </c>
      <c r="BA44" s="2">
        <v>0.39794000000000002</v>
      </c>
      <c r="BB44" s="1">
        <f t="shared" si="23"/>
        <v>1.2809999999999917</v>
      </c>
      <c r="BC44" s="1">
        <v>0.95</v>
      </c>
      <c r="BD44" s="1" t="s">
        <v>33</v>
      </c>
      <c r="BE44" s="1">
        <v>42</v>
      </c>
      <c r="BF44" s="1">
        <v>65.986000000000004</v>
      </c>
      <c r="BG44" s="1">
        <v>0.42426000000000003</v>
      </c>
      <c r="BH44" s="1">
        <f t="shared" si="24"/>
        <v>0.85600000000000875</v>
      </c>
      <c r="BI44" s="1">
        <v>1</v>
      </c>
      <c r="BJ44" s="1" t="s">
        <v>29</v>
      </c>
      <c r="BK44" s="1">
        <v>42</v>
      </c>
      <c r="BL44" s="1">
        <v>177.62</v>
      </c>
      <c r="BM44" s="1">
        <v>0.3085</v>
      </c>
      <c r="BN44" s="1">
        <f t="shared" si="25"/>
        <v>1.3199999999999932</v>
      </c>
      <c r="BO44" s="1">
        <v>1</v>
      </c>
      <c r="BP44" s="1" t="s">
        <v>30</v>
      </c>
      <c r="BQ44" s="1">
        <v>42</v>
      </c>
      <c r="BR44" s="1">
        <v>138.09</v>
      </c>
      <c r="BS44" s="1">
        <v>0.36438999999999999</v>
      </c>
      <c r="BT44" s="1">
        <f t="shared" si="26"/>
        <v>2.4900000000000091</v>
      </c>
      <c r="BU44" s="1">
        <v>1</v>
      </c>
      <c r="BV44" s="1" t="s">
        <v>31</v>
      </c>
      <c r="BW44" s="1">
        <v>42</v>
      </c>
      <c r="BX44" s="1">
        <v>112.1</v>
      </c>
      <c r="BY44" s="1">
        <v>0.39911999999999997</v>
      </c>
      <c r="BZ44" s="1">
        <f t="shared" si="27"/>
        <v>0.25999999999999091</v>
      </c>
      <c r="CA44" s="1">
        <v>1</v>
      </c>
      <c r="CB44" s="1" t="s">
        <v>32</v>
      </c>
      <c r="CC44" s="1">
        <v>42</v>
      </c>
      <c r="CD44" s="1">
        <v>83.546000000000006</v>
      </c>
      <c r="CE44" s="1">
        <v>0.44230999999999998</v>
      </c>
      <c r="CF44" s="1">
        <f t="shared" si="28"/>
        <v>8.9000000000012847E-2</v>
      </c>
      <c r="CG44" s="1">
        <v>1</v>
      </c>
      <c r="CH44" s="1" t="s">
        <v>33</v>
      </c>
      <c r="CI44" s="1">
        <v>42</v>
      </c>
      <c r="CJ44" s="1">
        <v>67.819999999999993</v>
      </c>
      <c r="CK44" s="1">
        <v>0.46921000000000002</v>
      </c>
      <c r="CL44" s="1">
        <f t="shared" si="29"/>
        <v>1.1359999999999957</v>
      </c>
    </row>
    <row r="45" spans="1:90" x14ac:dyDescent="0.2">
      <c r="A45" s="1">
        <v>0.9</v>
      </c>
      <c r="B45" s="1" t="s">
        <v>29</v>
      </c>
      <c r="C45" s="1">
        <v>43</v>
      </c>
      <c r="D45" s="1">
        <v>164.49</v>
      </c>
      <c r="E45" s="1">
        <v>0.22983999999999999</v>
      </c>
      <c r="F45" s="1">
        <f t="shared" si="15"/>
        <v>0.37999999999999545</v>
      </c>
      <c r="G45" s="1">
        <v>0.9</v>
      </c>
      <c r="H45" s="1" t="s">
        <v>30</v>
      </c>
      <c r="I45" s="1">
        <v>43</v>
      </c>
      <c r="J45" s="1">
        <v>130.33000000000001</v>
      </c>
      <c r="K45" s="1">
        <v>0.27929999999999999</v>
      </c>
      <c r="L45" s="1">
        <f t="shared" si="16"/>
        <v>2.7000000000000171</v>
      </c>
      <c r="M45" s="1">
        <v>0.9</v>
      </c>
      <c r="N45" s="1" t="s">
        <v>31</v>
      </c>
      <c r="O45" s="1">
        <v>43</v>
      </c>
      <c r="P45" s="1">
        <v>106.36</v>
      </c>
      <c r="Q45" s="1">
        <v>0.31091999999999997</v>
      </c>
      <c r="R45" s="1">
        <f t="shared" si="17"/>
        <v>0.46999999999999886</v>
      </c>
      <c r="S45" s="1">
        <v>0.9</v>
      </c>
      <c r="T45" s="1" t="s">
        <v>32</v>
      </c>
      <c r="U45" s="1">
        <v>43</v>
      </c>
      <c r="V45" s="1">
        <v>80.046000000000006</v>
      </c>
      <c r="W45" s="1">
        <v>0.35241</v>
      </c>
      <c r="X45" s="1">
        <f t="shared" si="18"/>
        <v>0.57100000000001216</v>
      </c>
      <c r="Y45" s="1">
        <v>0.9</v>
      </c>
      <c r="Z45" s="1" t="s">
        <v>33</v>
      </c>
      <c r="AA45" s="1">
        <v>43</v>
      </c>
      <c r="AB45" s="1">
        <v>64.712000000000003</v>
      </c>
      <c r="AC45" s="1">
        <v>0.37847999999999998</v>
      </c>
      <c r="AD45" s="1">
        <f t="shared" si="19"/>
        <v>0.5660000000000025</v>
      </c>
      <c r="AE45" s="1">
        <v>0.95</v>
      </c>
      <c r="AF45" s="1" t="s">
        <v>29</v>
      </c>
      <c r="AG45" s="1">
        <v>43</v>
      </c>
      <c r="AH45" s="1">
        <v>173.07</v>
      </c>
      <c r="AI45" s="1">
        <v>0.26734999999999998</v>
      </c>
      <c r="AJ45" s="1">
        <f t="shared" si="20"/>
        <v>0.43999999999999773</v>
      </c>
      <c r="AK45" s="1">
        <v>0.95</v>
      </c>
      <c r="AL45" s="1" t="s">
        <v>30</v>
      </c>
      <c r="AM45" s="1">
        <v>43</v>
      </c>
      <c r="AN45" s="1">
        <v>133.9</v>
      </c>
      <c r="AO45" s="1">
        <v>0.32058999999999999</v>
      </c>
      <c r="AP45" s="1">
        <f t="shared" si="21"/>
        <v>1.2700000000000102</v>
      </c>
      <c r="AQ45" s="1">
        <v>0.95</v>
      </c>
      <c r="AR45" s="1" t="s">
        <v>31</v>
      </c>
      <c r="AS45" s="1">
        <v>43</v>
      </c>
      <c r="AT45" s="1">
        <v>111.43</v>
      </c>
      <c r="AU45" s="1">
        <v>0.35437999999999997</v>
      </c>
      <c r="AV45" s="1">
        <f t="shared" si="22"/>
        <v>2.3100000000000023</v>
      </c>
      <c r="AW45" s="1">
        <v>0.95</v>
      </c>
      <c r="AX45" s="1" t="s">
        <v>32</v>
      </c>
      <c r="AY45" s="1">
        <v>43</v>
      </c>
      <c r="AZ45" s="1">
        <v>82.254000000000005</v>
      </c>
      <c r="BA45" s="1">
        <v>0.39648</v>
      </c>
      <c r="BB45" s="1">
        <f t="shared" si="23"/>
        <v>3.2000000000010687E-2</v>
      </c>
      <c r="BC45" s="1">
        <v>0.95</v>
      </c>
      <c r="BD45" s="1" t="s">
        <v>33</v>
      </c>
      <c r="BE45" s="1">
        <v>43</v>
      </c>
      <c r="BF45" s="1">
        <v>66.721999999999994</v>
      </c>
      <c r="BG45" s="1">
        <v>0.42299999999999999</v>
      </c>
      <c r="BH45" s="1">
        <f t="shared" si="24"/>
        <v>0.73599999999999</v>
      </c>
      <c r="BI45" s="1">
        <v>1</v>
      </c>
      <c r="BJ45" s="1" t="s">
        <v>29</v>
      </c>
      <c r="BK45" s="1">
        <v>43</v>
      </c>
      <c r="BL45" s="1">
        <v>180.17</v>
      </c>
      <c r="BM45" s="1">
        <v>0.30570000000000003</v>
      </c>
      <c r="BN45" s="1">
        <f t="shared" si="25"/>
        <v>2.5499999999999829</v>
      </c>
      <c r="BO45" s="1">
        <v>1</v>
      </c>
      <c r="BP45" s="1" t="s">
        <v>30</v>
      </c>
      <c r="BQ45" s="1">
        <v>43</v>
      </c>
      <c r="BR45" s="1">
        <v>139.68</v>
      </c>
      <c r="BS45" s="1">
        <v>0.36242000000000002</v>
      </c>
      <c r="BT45" s="1">
        <f t="shared" si="26"/>
        <v>1.5900000000000034</v>
      </c>
      <c r="BU45" s="1">
        <v>1</v>
      </c>
      <c r="BV45" s="1" t="s">
        <v>31</v>
      </c>
      <c r="BW45" s="1">
        <v>43</v>
      </c>
      <c r="BX45" s="1">
        <v>113.35</v>
      </c>
      <c r="BY45" s="1">
        <v>0.39711999999999997</v>
      </c>
      <c r="BZ45" s="1">
        <f t="shared" si="27"/>
        <v>1.25</v>
      </c>
      <c r="CA45" s="1">
        <v>1</v>
      </c>
      <c r="CB45" s="1" t="s">
        <v>32</v>
      </c>
      <c r="CC45" s="1">
        <v>43</v>
      </c>
      <c r="CD45" s="1">
        <v>85.31</v>
      </c>
      <c r="CE45" s="1">
        <v>0.44074000000000002</v>
      </c>
      <c r="CF45" s="1">
        <f t="shared" si="28"/>
        <v>1.7639999999999958</v>
      </c>
      <c r="CG45" s="1">
        <v>1</v>
      </c>
      <c r="CH45" s="1" t="s">
        <v>33</v>
      </c>
      <c r="CI45" s="1">
        <v>43</v>
      </c>
      <c r="CJ45" s="1">
        <v>68.331999999999994</v>
      </c>
      <c r="CK45" s="1">
        <v>0.46790999999999999</v>
      </c>
      <c r="CL45" s="1">
        <f t="shared" si="29"/>
        <v>0.51200000000000045</v>
      </c>
    </row>
    <row r="46" spans="1:90" x14ac:dyDescent="0.2">
      <c r="A46" s="1">
        <v>0.9</v>
      </c>
      <c r="B46" s="1" t="s">
        <v>29</v>
      </c>
      <c r="C46" s="1">
        <v>44</v>
      </c>
      <c r="D46" s="1">
        <v>166.35</v>
      </c>
      <c r="E46" s="1">
        <v>0.22797999999999999</v>
      </c>
      <c r="F46" s="1">
        <f t="shared" si="15"/>
        <v>1.8599999999999852</v>
      </c>
      <c r="G46" s="1">
        <v>0.9</v>
      </c>
      <c r="H46" s="1" t="s">
        <v>30</v>
      </c>
      <c r="I46" s="1">
        <v>44</v>
      </c>
      <c r="J46" s="1">
        <v>130.4</v>
      </c>
      <c r="K46" s="1">
        <v>0.27765000000000001</v>
      </c>
      <c r="L46" s="1">
        <f t="shared" si="16"/>
        <v>6.9999999999993179E-2</v>
      </c>
      <c r="M46" s="1">
        <v>0.9</v>
      </c>
      <c r="N46" s="1" t="s">
        <v>31</v>
      </c>
      <c r="O46" s="1">
        <v>44</v>
      </c>
      <c r="P46" s="1">
        <v>107.73</v>
      </c>
      <c r="Q46" s="1">
        <v>0.30908999999999998</v>
      </c>
      <c r="R46" s="1">
        <f t="shared" si="17"/>
        <v>1.3700000000000045</v>
      </c>
      <c r="S46" s="1">
        <v>0.9</v>
      </c>
      <c r="T46" s="1" t="s">
        <v>32</v>
      </c>
      <c r="U46" s="1">
        <v>44</v>
      </c>
      <c r="V46" s="1">
        <v>80.960999999999999</v>
      </c>
      <c r="W46" s="1">
        <v>0.35087000000000002</v>
      </c>
      <c r="X46" s="1">
        <f t="shared" si="18"/>
        <v>0.91499999999999204</v>
      </c>
      <c r="Y46" s="1">
        <v>0.9</v>
      </c>
      <c r="Z46" s="1" t="s">
        <v>33</v>
      </c>
      <c r="AA46" s="1">
        <v>44</v>
      </c>
      <c r="AB46" s="1">
        <v>65.983000000000004</v>
      </c>
      <c r="AC46" s="1">
        <v>0.37733</v>
      </c>
      <c r="AD46" s="1">
        <f t="shared" si="19"/>
        <v>1.2710000000000008</v>
      </c>
      <c r="AE46" s="1">
        <v>0.95</v>
      </c>
      <c r="AF46" s="1" t="s">
        <v>29</v>
      </c>
      <c r="AG46" s="1">
        <v>44</v>
      </c>
      <c r="AH46" s="1">
        <v>174.56</v>
      </c>
      <c r="AI46" s="1">
        <v>0.26534000000000002</v>
      </c>
      <c r="AJ46" s="1">
        <f t="shared" si="20"/>
        <v>1.4900000000000091</v>
      </c>
      <c r="AK46" s="1">
        <v>0.95</v>
      </c>
      <c r="AL46" s="1" t="s">
        <v>30</v>
      </c>
      <c r="AM46" s="1">
        <v>44</v>
      </c>
      <c r="AN46" s="1">
        <v>135.26</v>
      </c>
      <c r="AO46" s="1">
        <v>0.31874999999999998</v>
      </c>
      <c r="AP46" s="1">
        <f t="shared" si="21"/>
        <v>1.3599999999999852</v>
      </c>
      <c r="AQ46" s="1">
        <v>0.95</v>
      </c>
      <c r="AR46" s="1" t="s">
        <v>31</v>
      </c>
      <c r="AS46" s="1">
        <v>44</v>
      </c>
      <c r="AT46" s="1">
        <v>111.08</v>
      </c>
      <c r="AU46" s="1">
        <v>0.35243000000000002</v>
      </c>
      <c r="AV46" s="1">
        <f t="shared" si="22"/>
        <v>-0.35000000000000853</v>
      </c>
      <c r="AW46" s="1">
        <v>0.95</v>
      </c>
      <c r="AX46" s="1" t="s">
        <v>32</v>
      </c>
      <c r="AY46" s="1">
        <v>44</v>
      </c>
      <c r="AZ46" s="1">
        <v>83.668999999999997</v>
      </c>
      <c r="BA46" s="1">
        <v>0.39501999999999998</v>
      </c>
      <c r="BB46" s="1">
        <f t="shared" si="23"/>
        <v>1.414999999999992</v>
      </c>
      <c r="BC46" s="1">
        <v>0.95</v>
      </c>
      <c r="BD46" s="1" t="s">
        <v>33</v>
      </c>
      <c r="BE46" s="1">
        <v>44</v>
      </c>
      <c r="BF46" s="1">
        <v>67.352000000000004</v>
      </c>
      <c r="BG46" s="1">
        <v>0.42186000000000001</v>
      </c>
      <c r="BH46" s="1">
        <f t="shared" si="24"/>
        <v>0.63000000000000966</v>
      </c>
      <c r="BI46" s="1">
        <v>1</v>
      </c>
      <c r="BJ46" s="1" t="s">
        <v>29</v>
      </c>
      <c r="BK46" s="1">
        <v>44</v>
      </c>
      <c r="BL46" s="1">
        <v>180.91</v>
      </c>
      <c r="BM46" s="1">
        <v>0.30317</v>
      </c>
      <c r="BN46" s="1">
        <f t="shared" si="25"/>
        <v>0.74000000000000909</v>
      </c>
      <c r="BO46" s="1">
        <v>1</v>
      </c>
      <c r="BP46" s="1" t="s">
        <v>30</v>
      </c>
      <c r="BQ46" s="1">
        <v>44</v>
      </c>
      <c r="BR46" s="1">
        <v>141.35</v>
      </c>
      <c r="BS46" s="1">
        <v>0.35888999999999999</v>
      </c>
      <c r="BT46" s="1">
        <f t="shared" si="26"/>
        <v>1.6699999999999875</v>
      </c>
      <c r="BU46" s="1">
        <v>1</v>
      </c>
      <c r="BV46" s="1" t="s">
        <v>31</v>
      </c>
      <c r="BW46" s="1">
        <v>44</v>
      </c>
      <c r="BX46" s="1">
        <v>114.85</v>
      </c>
      <c r="BY46" s="1">
        <v>0.39582000000000001</v>
      </c>
      <c r="BZ46" s="1">
        <f t="shared" si="27"/>
        <v>1.5</v>
      </c>
      <c r="CA46" s="1">
        <v>1</v>
      </c>
      <c r="CB46" s="1" t="s">
        <v>32</v>
      </c>
      <c r="CC46" s="1">
        <v>44</v>
      </c>
      <c r="CD46" s="1">
        <v>85.763000000000005</v>
      </c>
      <c r="CE46" s="1">
        <v>0.43931999999999999</v>
      </c>
      <c r="CF46" s="1">
        <f t="shared" si="28"/>
        <v>0.45300000000000296</v>
      </c>
      <c r="CG46" s="1">
        <v>1</v>
      </c>
      <c r="CH46" s="1" t="s">
        <v>33</v>
      </c>
      <c r="CI46" s="1">
        <v>44</v>
      </c>
      <c r="CJ46" s="1">
        <v>69.224000000000004</v>
      </c>
      <c r="CK46" s="1">
        <v>0.46667999999999998</v>
      </c>
      <c r="CL46" s="1">
        <f t="shared" si="29"/>
        <v>0.89200000000001012</v>
      </c>
    </row>
    <row r="47" spans="1:90" x14ac:dyDescent="0.2">
      <c r="A47" s="1">
        <v>0.9</v>
      </c>
      <c r="B47" s="1" t="s">
        <v>29</v>
      </c>
      <c r="C47" s="1">
        <v>45</v>
      </c>
      <c r="D47" s="1">
        <v>166.73</v>
      </c>
      <c r="E47" s="1">
        <v>0.22622999999999999</v>
      </c>
      <c r="F47" s="1">
        <f t="shared" si="15"/>
        <v>0.37999999999999545</v>
      </c>
      <c r="G47" s="1">
        <v>0.9</v>
      </c>
      <c r="H47" s="1" t="s">
        <v>30</v>
      </c>
      <c r="I47" s="1">
        <v>45</v>
      </c>
      <c r="J47" s="1">
        <v>132.63</v>
      </c>
      <c r="K47" s="1">
        <v>0.27622999999999998</v>
      </c>
      <c r="L47" s="1">
        <f t="shared" si="16"/>
        <v>2.2299999999999898</v>
      </c>
      <c r="M47" s="1">
        <v>0.9</v>
      </c>
      <c r="N47" s="1" t="s">
        <v>31</v>
      </c>
      <c r="O47" s="1">
        <v>45</v>
      </c>
      <c r="P47" s="1">
        <v>108.67</v>
      </c>
      <c r="Q47" s="1">
        <v>0.30759999999999998</v>
      </c>
      <c r="R47" s="1">
        <f t="shared" si="17"/>
        <v>0.93999999999999773</v>
      </c>
      <c r="S47" s="1">
        <v>0.9</v>
      </c>
      <c r="T47" s="1" t="s">
        <v>32</v>
      </c>
      <c r="U47" s="1">
        <v>45</v>
      </c>
      <c r="V47" s="1">
        <v>81.778999999999996</v>
      </c>
      <c r="W47" s="1">
        <v>0.34961999999999999</v>
      </c>
      <c r="X47" s="1">
        <f t="shared" si="18"/>
        <v>0.81799999999999784</v>
      </c>
      <c r="Y47" s="1">
        <v>0.9</v>
      </c>
      <c r="Z47" s="1" t="s">
        <v>33</v>
      </c>
      <c r="AA47" s="1">
        <v>45</v>
      </c>
      <c r="AB47" s="1">
        <v>66.44</v>
      </c>
      <c r="AC47" s="1">
        <v>0.37563000000000002</v>
      </c>
      <c r="AD47" s="1">
        <f t="shared" si="19"/>
        <v>0.45699999999999363</v>
      </c>
      <c r="AE47" s="1">
        <v>0.95</v>
      </c>
      <c r="AF47" s="1" t="s">
        <v>29</v>
      </c>
      <c r="AG47" s="1">
        <v>45</v>
      </c>
      <c r="AH47" s="1">
        <v>176.96</v>
      </c>
      <c r="AI47" s="1">
        <v>0.26311000000000001</v>
      </c>
      <c r="AJ47" s="1">
        <f t="shared" si="20"/>
        <v>2.4000000000000057</v>
      </c>
      <c r="AK47" s="1">
        <v>0.95</v>
      </c>
      <c r="AL47" s="1" t="s">
        <v>30</v>
      </c>
      <c r="AM47" s="1">
        <v>45</v>
      </c>
      <c r="AN47" s="1">
        <v>137.75</v>
      </c>
      <c r="AO47" s="1">
        <v>0.31547999999999998</v>
      </c>
      <c r="AP47" s="1">
        <f t="shared" si="21"/>
        <v>2.4900000000000091</v>
      </c>
      <c r="AQ47" s="1">
        <v>0.95</v>
      </c>
      <c r="AR47" s="1" t="s">
        <v>31</v>
      </c>
      <c r="AS47" s="1">
        <v>45</v>
      </c>
      <c r="AT47" s="1">
        <v>113.26</v>
      </c>
      <c r="AU47" s="1">
        <v>0.35122999999999999</v>
      </c>
      <c r="AV47" s="1">
        <f t="shared" si="22"/>
        <v>2.1800000000000068</v>
      </c>
      <c r="AW47" s="1">
        <v>0.95</v>
      </c>
      <c r="AX47" s="1" t="s">
        <v>32</v>
      </c>
      <c r="AY47" s="1">
        <v>45</v>
      </c>
      <c r="AZ47" s="1">
        <v>84.53</v>
      </c>
      <c r="BA47" s="1">
        <v>0.39355000000000001</v>
      </c>
      <c r="BB47" s="1">
        <f t="shared" si="23"/>
        <v>0.86100000000000421</v>
      </c>
      <c r="BC47" s="1">
        <v>0.95</v>
      </c>
      <c r="BD47" s="1" t="s">
        <v>33</v>
      </c>
      <c r="BE47" s="1">
        <v>45</v>
      </c>
      <c r="BF47" s="1">
        <v>68.153999999999996</v>
      </c>
      <c r="BG47" s="1">
        <v>0.42022999999999999</v>
      </c>
      <c r="BH47" s="1">
        <f t="shared" si="24"/>
        <v>0.8019999999999925</v>
      </c>
      <c r="BI47" s="1">
        <v>1</v>
      </c>
      <c r="BJ47" s="1" t="s">
        <v>29</v>
      </c>
      <c r="BK47" s="1">
        <v>45</v>
      </c>
      <c r="BL47" s="1">
        <v>182.53</v>
      </c>
      <c r="BM47" s="1">
        <v>0.30125000000000002</v>
      </c>
      <c r="BN47" s="1">
        <f t="shared" si="25"/>
        <v>1.6200000000000045</v>
      </c>
      <c r="BO47" s="1">
        <v>1</v>
      </c>
      <c r="BP47" s="1" t="s">
        <v>30</v>
      </c>
      <c r="BQ47" s="1">
        <v>45</v>
      </c>
      <c r="BR47" s="1">
        <v>140.37</v>
      </c>
      <c r="BS47" s="1">
        <v>0.35848000000000002</v>
      </c>
      <c r="BT47" s="1">
        <f t="shared" si="26"/>
        <v>-0.97999999999998977</v>
      </c>
      <c r="BU47" s="1">
        <v>1</v>
      </c>
      <c r="BV47" s="1" t="s">
        <v>31</v>
      </c>
      <c r="BW47" s="1">
        <v>45</v>
      </c>
      <c r="BX47" s="1">
        <v>115.2</v>
      </c>
      <c r="BY47" s="1">
        <v>0.39377000000000001</v>
      </c>
      <c r="BZ47" s="1">
        <f t="shared" si="27"/>
        <v>0.35000000000000853</v>
      </c>
      <c r="CA47" s="1">
        <v>1</v>
      </c>
      <c r="CB47" s="1" t="s">
        <v>32</v>
      </c>
      <c r="CC47" s="1">
        <v>45</v>
      </c>
      <c r="CD47" s="1">
        <v>86.968000000000004</v>
      </c>
      <c r="CE47" s="1">
        <v>0.43790000000000001</v>
      </c>
      <c r="CF47" s="1">
        <f t="shared" si="28"/>
        <v>1.2049999999999983</v>
      </c>
      <c r="CG47" s="1">
        <v>1</v>
      </c>
      <c r="CH47" s="1" t="s">
        <v>33</v>
      </c>
      <c r="CI47" s="1">
        <v>45</v>
      </c>
      <c r="CJ47" s="1">
        <v>69.855999999999995</v>
      </c>
      <c r="CK47" s="1">
        <v>0.46529999999999999</v>
      </c>
      <c r="CL47" s="1">
        <f t="shared" si="29"/>
        <v>0.63199999999999079</v>
      </c>
    </row>
    <row r="48" spans="1:90" x14ac:dyDescent="0.2">
      <c r="A48" s="1">
        <v>0.9</v>
      </c>
      <c r="B48" s="1" t="s">
        <v>29</v>
      </c>
      <c r="C48" s="1">
        <v>46</v>
      </c>
      <c r="D48" s="1">
        <v>169.78</v>
      </c>
      <c r="E48" s="1">
        <v>0.22425999999999999</v>
      </c>
      <c r="F48" s="1">
        <f t="shared" si="15"/>
        <v>3.0500000000000114</v>
      </c>
      <c r="G48" s="1">
        <v>0.9</v>
      </c>
      <c r="H48" s="1" t="s">
        <v>30</v>
      </c>
      <c r="I48" s="1">
        <v>46</v>
      </c>
      <c r="J48" s="1">
        <v>133.66999999999999</v>
      </c>
      <c r="K48" s="1">
        <v>0.27444000000000002</v>
      </c>
      <c r="L48" s="1">
        <f t="shared" si="16"/>
        <v>1.039999999999992</v>
      </c>
      <c r="M48" s="1">
        <v>0.9</v>
      </c>
      <c r="N48" s="1" t="s">
        <v>31</v>
      </c>
      <c r="O48" s="1">
        <v>46</v>
      </c>
      <c r="P48" s="1">
        <v>110.49</v>
      </c>
      <c r="Q48" s="1">
        <v>0.30613000000000001</v>
      </c>
      <c r="R48" s="1">
        <f t="shared" si="17"/>
        <v>1.8199999999999932</v>
      </c>
      <c r="S48" s="1">
        <v>0.9</v>
      </c>
      <c r="T48" s="1" t="s">
        <v>32</v>
      </c>
      <c r="U48" s="1">
        <v>46</v>
      </c>
      <c r="V48" s="1">
        <v>82.897999999999996</v>
      </c>
      <c r="W48" s="1">
        <v>0.34827999999999998</v>
      </c>
      <c r="X48" s="1">
        <f t="shared" si="18"/>
        <v>1.1189999999999998</v>
      </c>
      <c r="Y48" s="1">
        <v>0.9</v>
      </c>
      <c r="Z48" s="1" t="s">
        <v>33</v>
      </c>
      <c r="AA48" s="1">
        <v>46</v>
      </c>
      <c r="AB48" s="1">
        <v>66.289000000000001</v>
      </c>
      <c r="AC48" s="1">
        <v>0.37441000000000002</v>
      </c>
      <c r="AD48" s="1">
        <f t="shared" si="19"/>
        <v>-0.15099999999999625</v>
      </c>
      <c r="AE48" s="1">
        <v>0.95</v>
      </c>
      <c r="AF48" s="1" t="s">
        <v>29</v>
      </c>
      <c r="AG48" s="1">
        <v>46</v>
      </c>
      <c r="AH48" s="1">
        <v>177.98</v>
      </c>
      <c r="AI48" s="1">
        <v>0.26123000000000002</v>
      </c>
      <c r="AJ48" s="1">
        <f t="shared" si="20"/>
        <v>1.0199999999999818</v>
      </c>
      <c r="AK48" s="1">
        <v>0.95</v>
      </c>
      <c r="AL48" s="1" t="s">
        <v>30</v>
      </c>
      <c r="AM48" s="1">
        <v>46</v>
      </c>
      <c r="AN48" s="1">
        <v>137.94999999999999</v>
      </c>
      <c r="AO48" s="1">
        <v>0.31516</v>
      </c>
      <c r="AP48" s="1">
        <f t="shared" si="21"/>
        <v>0.19999999999998863</v>
      </c>
      <c r="AQ48" s="1">
        <v>0.95</v>
      </c>
      <c r="AR48" s="1" t="s">
        <v>31</v>
      </c>
      <c r="AS48" s="1">
        <v>46</v>
      </c>
      <c r="AT48" s="1">
        <v>115.06</v>
      </c>
      <c r="AU48" s="1">
        <v>0.34919</v>
      </c>
      <c r="AV48" s="1">
        <f t="shared" si="22"/>
        <v>1.7999999999999972</v>
      </c>
      <c r="AW48" s="1">
        <v>0.95</v>
      </c>
      <c r="AX48" s="1" t="s">
        <v>32</v>
      </c>
      <c r="AY48" s="1">
        <v>46</v>
      </c>
      <c r="AZ48" s="1">
        <v>85.234999999999999</v>
      </c>
      <c r="BA48" s="1">
        <v>0.39223000000000002</v>
      </c>
      <c r="BB48" s="1">
        <f t="shared" si="23"/>
        <v>0.70499999999999829</v>
      </c>
      <c r="BC48" s="1">
        <v>0.95</v>
      </c>
      <c r="BD48" s="1" t="s">
        <v>33</v>
      </c>
      <c r="BE48" s="1">
        <v>46</v>
      </c>
      <c r="BF48" s="1">
        <v>69.054000000000002</v>
      </c>
      <c r="BG48" s="1">
        <v>0.41910999999999998</v>
      </c>
      <c r="BH48" s="1">
        <f t="shared" si="24"/>
        <v>0.90000000000000568</v>
      </c>
      <c r="BI48" s="1">
        <v>1</v>
      </c>
      <c r="BJ48" s="1" t="s">
        <v>29</v>
      </c>
      <c r="BK48" s="1">
        <v>46</v>
      </c>
      <c r="BL48" s="1">
        <v>184.8</v>
      </c>
      <c r="BM48" s="1">
        <v>0.29919000000000001</v>
      </c>
      <c r="BN48" s="1">
        <f t="shared" si="25"/>
        <v>2.2700000000000102</v>
      </c>
      <c r="BO48" s="1">
        <v>1</v>
      </c>
      <c r="BP48" s="1" t="s">
        <v>30</v>
      </c>
      <c r="BQ48" s="1">
        <v>46</v>
      </c>
      <c r="BR48" s="1">
        <v>142.36000000000001</v>
      </c>
      <c r="BS48" s="1">
        <v>0.35631000000000002</v>
      </c>
      <c r="BT48" s="1">
        <f t="shared" si="26"/>
        <v>1.9900000000000091</v>
      </c>
      <c r="BU48" s="1">
        <v>1</v>
      </c>
      <c r="BV48" s="1" t="s">
        <v>31</v>
      </c>
      <c r="BW48" s="1">
        <v>46</v>
      </c>
      <c r="BX48" s="1">
        <v>116.93</v>
      </c>
      <c r="BY48" s="1">
        <v>0.39154</v>
      </c>
      <c r="BZ48" s="1">
        <f t="shared" si="27"/>
        <v>1.730000000000004</v>
      </c>
      <c r="CA48" s="1">
        <v>1</v>
      </c>
      <c r="CB48" s="1" t="s">
        <v>32</v>
      </c>
      <c r="CC48" s="1">
        <v>46</v>
      </c>
      <c r="CD48" s="1">
        <v>87.308999999999997</v>
      </c>
      <c r="CE48" s="1">
        <v>0.43658000000000002</v>
      </c>
      <c r="CF48" s="1">
        <f t="shared" si="28"/>
        <v>0.34099999999999397</v>
      </c>
      <c r="CG48" s="1">
        <v>1</v>
      </c>
      <c r="CH48" s="1" t="s">
        <v>33</v>
      </c>
      <c r="CI48" s="1">
        <v>46</v>
      </c>
      <c r="CJ48" s="1">
        <v>70.650000000000006</v>
      </c>
      <c r="CK48" s="1">
        <v>0.46394000000000002</v>
      </c>
      <c r="CL48" s="1">
        <f t="shared" si="29"/>
        <v>0.79400000000001114</v>
      </c>
    </row>
    <row r="49" spans="1:90" x14ac:dyDescent="0.2">
      <c r="A49" s="1">
        <v>0.9</v>
      </c>
      <c r="B49" s="1" t="s">
        <v>29</v>
      </c>
      <c r="C49" s="1">
        <v>47</v>
      </c>
      <c r="D49" s="1">
        <v>171</v>
      </c>
      <c r="E49" s="1">
        <v>0.2225</v>
      </c>
      <c r="F49" s="1">
        <f t="shared" si="15"/>
        <v>1.2199999999999989</v>
      </c>
      <c r="G49" s="1">
        <v>0.9</v>
      </c>
      <c r="H49" s="1" t="s">
        <v>30</v>
      </c>
      <c r="I49" s="1">
        <v>47</v>
      </c>
      <c r="J49" s="1">
        <v>133.18</v>
      </c>
      <c r="K49" s="1">
        <v>0.27267000000000002</v>
      </c>
      <c r="L49" s="1">
        <f t="shared" si="16"/>
        <v>-0.48999999999998067</v>
      </c>
      <c r="M49" s="1">
        <v>0.9</v>
      </c>
      <c r="N49" s="1" t="s">
        <v>31</v>
      </c>
      <c r="O49" s="1">
        <v>47</v>
      </c>
      <c r="P49" s="1">
        <v>111.45</v>
      </c>
      <c r="Q49" s="1">
        <v>0.3044</v>
      </c>
      <c r="R49" s="1">
        <f t="shared" si="17"/>
        <v>0.96000000000000796</v>
      </c>
      <c r="S49" s="1">
        <v>0.9</v>
      </c>
      <c r="T49" s="1" t="s">
        <v>32</v>
      </c>
      <c r="U49" s="1">
        <v>47</v>
      </c>
      <c r="V49" s="1">
        <v>83.888000000000005</v>
      </c>
      <c r="W49" s="1">
        <v>0.34688000000000002</v>
      </c>
      <c r="X49" s="1">
        <f t="shared" si="18"/>
        <v>0.99000000000000909</v>
      </c>
      <c r="Y49" s="1">
        <v>0.9</v>
      </c>
      <c r="Z49" s="1" t="s">
        <v>33</v>
      </c>
      <c r="AA49" s="1">
        <v>47</v>
      </c>
      <c r="AB49" s="1">
        <v>67.769000000000005</v>
      </c>
      <c r="AC49" s="1">
        <v>0.37318000000000001</v>
      </c>
      <c r="AD49" s="1">
        <f t="shared" si="19"/>
        <v>1.480000000000004</v>
      </c>
      <c r="AE49" s="1">
        <v>0.95</v>
      </c>
      <c r="AF49" s="1" t="s">
        <v>29</v>
      </c>
      <c r="AG49" s="1">
        <v>47</v>
      </c>
      <c r="AH49" s="1">
        <v>179.79</v>
      </c>
      <c r="AI49" s="1">
        <v>0.25944</v>
      </c>
      <c r="AJ49" s="1">
        <f t="shared" si="20"/>
        <v>1.8100000000000023</v>
      </c>
      <c r="AK49" s="1">
        <v>0.95</v>
      </c>
      <c r="AL49" s="1" t="s">
        <v>30</v>
      </c>
      <c r="AM49" s="1">
        <v>47</v>
      </c>
      <c r="AN49" s="1">
        <v>140.82</v>
      </c>
      <c r="AO49" s="1">
        <v>0.31336000000000003</v>
      </c>
      <c r="AP49" s="1">
        <f t="shared" si="21"/>
        <v>2.8700000000000045</v>
      </c>
      <c r="AQ49" s="1">
        <v>0.95</v>
      </c>
      <c r="AR49" s="1" t="s">
        <v>31</v>
      </c>
      <c r="AS49" s="1">
        <v>47</v>
      </c>
      <c r="AT49" s="1">
        <v>116.16</v>
      </c>
      <c r="AU49" s="1">
        <v>0.34770000000000001</v>
      </c>
      <c r="AV49" s="1">
        <f t="shared" si="22"/>
        <v>1.0999999999999943</v>
      </c>
      <c r="AW49" s="1">
        <v>0.95</v>
      </c>
      <c r="AX49" s="1" t="s">
        <v>32</v>
      </c>
      <c r="AY49" s="1">
        <v>47</v>
      </c>
      <c r="AZ49" s="1">
        <v>86.247</v>
      </c>
      <c r="BA49" s="1">
        <v>0.39076</v>
      </c>
      <c r="BB49" s="1">
        <f t="shared" si="23"/>
        <v>1.0120000000000005</v>
      </c>
      <c r="BC49" s="1">
        <v>0.95</v>
      </c>
      <c r="BD49" s="1" t="s">
        <v>33</v>
      </c>
      <c r="BE49" s="1">
        <v>47</v>
      </c>
      <c r="BF49" s="1">
        <v>69.789000000000001</v>
      </c>
      <c r="BG49" s="1">
        <v>0.41794999999999999</v>
      </c>
      <c r="BH49" s="1">
        <f t="shared" si="24"/>
        <v>0.73499999999999943</v>
      </c>
      <c r="BI49" s="1">
        <v>1</v>
      </c>
      <c r="BJ49" s="1" t="s">
        <v>29</v>
      </c>
      <c r="BK49" s="1">
        <v>47</v>
      </c>
      <c r="BL49" s="1">
        <v>185.74</v>
      </c>
      <c r="BM49" s="1">
        <v>0.29708000000000001</v>
      </c>
      <c r="BN49" s="1">
        <f t="shared" si="25"/>
        <v>0.93999999999999773</v>
      </c>
      <c r="BO49" s="1">
        <v>1</v>
      </c>
      <c r="BP49" s="1" t="s">
        <v>30</v>
      </c>
      <c r="BQ49" s="1">
        <v>47</v>
      </c>
      <c r="BR49" s="1">
        <v>143.02000000000001</v>
      </c>
      <c r="BS49" s="1">
        <v>0.35311999999999999</v>
      </c>
      <c r="BT49" s="1">
        <f t="shared" si="26"/>
        <v>0.65999999999999659</v>
      </c>
      <c r="BU49" s="1">
        <v>1</v>
      </c>
      <c r="BV49" s="1" t="s">
        <v>31</v>
      </c>
      <c r="BW49" s="1">
        <v>47</v>
      </c>
      <c r="BX49" s="1">
        <v>119.39</v>
      </c>
      <c r="BY49" s="1">
        <v>0.39096999999999998</v>
      </c>
      <c r="BZ49" s="1">
        <f t="shared" si="27"/>
        <v>2.4599999999999937</v>
      </c>
      <c r="CA49" s="1">
        <v>1</v>
      </c>
      <c r="CB49" s="1" t="s">
        <v>32</v>
      </c>
      <c r="CC49" s="1">
        <v>47</v>
      </c>
      <c r="CD49" s="1">
        <v>88.808000000000007</v>
      </c>
      <c r="CE49" s="1">
        <v>0.43514999999999998</v>
      </c>
      <c r="CF49" s="1">
        <f t="shared" si="28"/>
        <v>1.4990000000000094</v>
      </c>
      <c r="CG49" s="1">
        <v>1</v>
      </c>
      <c r="CH49" s="1" t="s">
        <v>33</v>
      </c>
      <c r="CI49" s="1">
        <v>47</v>
      </c>
      <c r="CJ49" s="1">
        <v>71.412000000000006</v>
      </c>
      <c r="CK49" s="1">
        <v>0.46278999999999998</v>
      </c>
      <c r="CL49" s="1">
        <f t="shared" si="29"/>
        <v>0.76200000000000045</v>
      </c>
    </row>
    <row r="50" spans="1:90" x14ac:dyDescent="0.2">
      <c r="A50" s="1">
        <v>0.9</v>
      </c>
      <c r="B50" s="1" t="s">
        <v>29</v>
      </c>
      <c r="C50" s="1">
        <v>48</v>
      </c>
      <c r="D50" s="1">
        <v>171.48</v>
      </c>
      <c r="E50" s="1">
        <v>0.22064</v>
      </c>
      <c r="F50" s="1">
        <f t="shared" si="15"/>
        <v>0.47999999999998977</v>
      </c>
      <c r="G50" s="1">
        <v>0.9</v>
      </c>
      <c r="H50" s="1" t="s">
        <v>30</v>
      </c>
      <c r="I50" s="1">
        <v>48</v>
      </c>
      <c r="J50" s="1">
        <v>135.44999999999999</v>
      </c>
      <c r="K50" s="1">
        <v>0.27095000000000002</v>
      </c>
      <c r="L50" s="1">
        <f t="shared" si="16"/>
        <v>2.2699999999999818</v>
      </c>
      <c r="M50" s="1">
        <v>0.9</v>
      </c>
      <c r="N50" s="1" t="s">
        <v>31</v>
      </c>
      <c r="O50" s="1">
        <v>48</v>
      </c>
      <c r="P50" s="1">
        <v>112.92</v>
      </c>
      <c r="Q50" s="1">
        <v>0.30275999999999997</v>
      </c>
      <c r="R50" s="1">
        <f t="shared" si="17"/>
        <v>1.4699999999999989</v>
      </c>
      <c r="S50" s="1">
        <v>0.9</v>
      </c>
      <c r="T50" s="1" t="s">
        <v>32</v>
      </c>
      <c r="U50" s="1">
        <v>48</v>
      </c>
      <c r="V50" s="1">
        <v>84.69</v>
      </c>
      <c r="W50" s="1">
        <v>0.34566000000000002</v>
      </c>
      <c r="X50" s="1">
        <f t="shared" si="18"/>
        <v>0.8019999999999925</v>
      </c>
      <c r="Y50" s="1">
        <v>0.9</v>
      </c>
      <c r="Z50" s="1" t="s">
        <v>33</v>
      </c>
      <c r="AA50" s="1">
        <v>48</v>
      </c>
      <c r="AB50" s="1">
        <v>68.481999999999999</v>
      </c>
      <c r="AC50" s="1">
        <v>0.37202000000000002</v>
      </c>
      <c r="AD50" s="1">
        <f t="shared" si="19"/>
        <v>0.71299999999999386</v>
      </c>
      <c r="AE50" s="1">
        <v>0.95</v>
      </c>
      <c r="AF50" s="1" t="s">
        <v>29</v>
      </c>
      <c r="AG50" s="1">
        <v>48</v>
      </c>
      <c r="AH50" s="1">
        <v>181.58</v>
      </c>
      <c r="AI50" s="1">
        <v>0.25753999999999999</v>
      </c>
      <c r="AJ50" s="1">
        <f t="shared" si="20"/>
        <v>1.7900000000000205</v>
      </c>
      <c r="AK50" s="1">
        <v>0.95</v>
      </c>
      <c r="AL50" s="1" t="s">
        <v>30</v>
      </c>
      <c r="AM50" s="1">
        <v>48</v>
      </c>
      <c r="AN50" s="1">
        <v>140.52000000000001</v>
      </c>
      <c r="AO50" s="1">
        <v>0.31159999999999999</v>
      </c>
      <c r="AP50" s="1">
        <f t="shared" si="21"/>
        <v>-0.29999999999998295</v>
      </c>
      <c r="AQ50" s="1">
        <v>0.95</v>
      </c>
      <c r="AR50" s="1" t="s">
        <v>31</v>
      </c>
      <c r="AS50" s="1">
        <v>48</v>
      </c>
      <c r="AT50" s="1">
        <v>117.06</v>
      </c>
      <c r="AU50" s="1">
        <v>0.34599999999999997</v>
      </c>
      <c r="AV50" s="1">
        <f t="shared" si="22"/>
        <v>0.90000000000000568</v>
      </c>
      <c r="AW50" s="1">
        <v>0.95</v>
      </c>
      <c r="AX50" s="1" t="s">
        <v>32</v>
      </c>
      <c r="AY50" s="1">
        <v>48</v>
      </c>
      <c r="AZ50" s="1">
        <v>87.578999999999994</v>
      </c>
      <c r="BA50" s="1">
        <v>0.38930999999999999</v>
      </c>
      <c r="BB50" s="1">
        <f t="shared" si="23"/>
        <v>1.3319999999999936</v>
      </c>
      <c r="BC50" s="1">
        <v>0.95</v>
      </c>
      <c r="BD50" s="1" t="s">
        <v>33</v>
      </c>
      <c r="BE50" s="1">
        <v>48</v>
      </c>
      <c r="BF50" s="1">
        <v>70.340999999999994</v>
      </c>
      <c r="BG50" s="1">
        <v>0.41667999999999999</v>
      </c>
      <c r="BH50" s="1">
        <f t="shared" si="24"/>
        <v>0.5519999999999925</v>
      </c>
      <c r="BI50" s="1">
        <v>1</v>
      </c>
      <c r="BJ50" s="1" t="s">
        <v>29</v>
      </c>
      <c r="BK50" s="1">
        <v>48</v>
      </c>
      <c r="BL50" s="1">
        <v>187.37</v>
      </c>
      <c r="BM50" s="1">
        <v>0.29504999999999998</v>
      </c>
      <c r="BN50" s="1">
        <f t="shared" si="25"/>
        <v>1.6299999999999955</v>
      </c>
      <c r="BO50" s="1">
        <v>1</v>
      </c>
      <c r="BP50" s="1" t="s">
        <v>30</v>
      </c>
      <c r="BQ50" s="1">
        <v>48</v>
      </c>
      <c r="BR50" s="1">
        <v>145.31</v>
      </c>
      <c r="BS50" s="1">
        <v>0.35289999999999999</v>
      </c>
      <c r="BT50" s="1">
        <f t="shared" si="26"/>
        <v>2.289999999999992</v>
      </c>
      <c r="BU50" s="1">
        <v>1</v>
      </c>
      <c r="BV50" s="1" t="s">
        <v>31</v>
      </c>
      <c r="BW50" s="1">
        <v>48</v>
      </c>
      <c r="BX50" s="1">
        <v>119.15</v>
      </c>
      <c r="BY50" s="1">
        <v>0.38932</v>
      </c>
      <c r="BZ50" s="1">
        <f t="shared" si="27"/>
        <v>-0.23999999999999488</v>
      </c>
      <c r="CA50" s="1">
        <v>1</v>
      </c>
      <c r="CB50" s="1" t="s">
        <v>32</v>
      </c>
      <c r="CC50" s="1">
        <v>48</v>
      </c>
      <c r="CD50" s="1">
        <v>90.013999999999996</v>
      </c>
      <c r="CE50" s="1">
        <v>0.43380000000000002</v>
      </c>
      <c r="CF50" s="1">
        <f t="shared" si="28"/>
        <v>1.2059999999999889</v>
      </c>
      <c r="CG50" s="1">
        <v>1</v>
      </c>
      <c r="CH50" s="1" t="s">
        <v>33</v>
      </c>
      <c r="CI50" s="1">
        <v>48</v>
      </c>
      <c r="CJ50" s="1">
        <v>72.076999999999998</v>
      </c>
      <c r="CK50" s="1">
        <v>0.46148</v>
      </c>
      <c r="CL50" s="1">
        <f t="shared" si="29"/>
        <v>0.66499999999999204</v>
      </c>
    </row>
    <row r="51" spans="1:90" x14ac:dyDescent="0.2">
      <c r="A51" s="1">
        <v>0.9</v>
      </c>
      <c r="B51" s="1" t="s">
        <v>29</v>
      </c>
      <c r="C51" s="1">
        <v>49</v>
      </c>
      <c r="D51" s="1">
        <v>173.2</v>
      </c>
      <c r="E51" s="1">
        <v>0.21903</v>
      </c>
      <c r="F51" s="1">
        <f t="shared" si="15"/>
        <v>1.7199999999999989</v>
      </c>
      <c r="G51" s="1">
        <v>0.9</v>
      </c>
      <c r="H51" s="1" t="s">
        <v>30</v>
      </c>
      <c r="I51" s="1">
        <v>49</v>
      </c>
      <c r="J51" s="1">
        <v>136.59</v>
      </c>
      <c r="K51" s="1">
        <v>0.26962000000000003</v>
      </c>
      <c r="L51" s="1">
        <f t="shared" si="16"/>
        <v>1.1400000000000148</v>
      </c>
      <c r="M51" s="1">
        <v>0.9</v>
      </c>
      <c r="N51" s="1" t="s">
        <v>31</v>
      </c>
      <c r="O51" s="1">
        <v>49</v>
      </c>
      <c r="P51" s="1">
        <v>112.72</v>
      </c>
      <c r="Q51" s="1">
        <v>0.30174000000000001</v>
      </c>
      <c r="R51" s="1">
        <f t="shared" si="17"/>
        <v>-0.20000000000000284</v>
      </c>
      <c r="S51" s="1">
        <v>0.9</v>
      </c>
      <c r="T51" s="1" t="s">
        <v>32</v>
      </c>
      <c r="U51" s="1">
        <v>49</v>
      </c>
      <c r="V51" s="1">
        <v>85.426000000000002</v>
      </c>
      <c r="W51" s="1">
        <v>0.34427000000000002</v>
      </c>
      <c r="X51" s="1">
        <f t="shared" si="18"/>
        <v>0.73600000000000421</v>
      </c>
      <c r="Y51" s="1">
        <v>0.9</v>
      </c>
      <c r="Z51" s="1" t="s">
        <v>33</v>
      </c>
      <c r="AA51" s="1">
        <v>49</v>
      </c>
      <c r="AB51" s="1">
        <v>69.022999999999996</v>
      </c>
      <c r="AC51" s="1">
        <v>0.37064000000000002</v>
      </c>
      <c r="AD51" s="1">
        <f t="shared" si="19"/>
        <v>0.54099999999999682</v>
      </c>
      <c r="AE51" s="1">
        <v>0.95</v>
      </c>
      <c r="AF51" s="1" t="s">
        <v>29</v>
      </c>
      <c r="AG51" s="1">
        <v>49</v>
      </c>
      <c r="AH51" s="1">
        <v>181.82</v>
      </c>
      <c r="AI51" s="1">
        <v>0.25535999999999998</v>
      </c>
      <c r="AJ51" s="1">
        <f t="shared" si="20"/>
        <v>0.23999999999998067</v>
      </c>
      <c r="AK51" s="1">
        <v>0.95</v>
      </c>
      <c r="AL51" s="1" t="s">
        <v>30</v>
      </c>
      <c r="AM51" s="1">
        <v>49</v>
      </c>
      <c r="AN51" s="1">
        <v>142.15</v>
      </c>
      <c r="AO51" s="1">
        <v>0.30985000000000001</v>
      </c>
      <c r="AP51" s="1">
        <f t="shared" si="21"/>
        <v>1.6299999999999955</v>
      </c>
      <c r="AQ51" s="1">
        <v>0.95</v>
      </c>
      <c r="AR51" s="1" t="s">
        <v>31</v>
      </c>
      <c r="AS51" s="1">
        <v>49</v>
      </c>
      <c r="AT51" s="1">
        <v>118.17</v>
      </c>
      <c r="AU51" s="1">
        <v>0.34454000000000001</v>
      </c>
      <c r="AV51" s="1">
        <f t="shared" si="22"/>
        <v>1.1099999999999994</v>
      </c>
      <c r="AW51" s="1">
        <v>0.95</v>
      </c>
      <c r="AX51" s="1" t="s">
        <v>32</v>
      </c>
      <c r="AY51" s="1">
        <v>49</v>
      </c>
      <c r="AZ51" s="1">
        <v>88.399000000000001</v>
      </c>
      <c r="BA51" s="1">
        <v>0.38807000000000003</v>
      </c>
      <c r="BB51" s="1">
        <f t="shared" si="23"/>
        <v>0.82000000000000739</v>
      </c>
      <c r="BC51" s="1">
        <v>0.95</v>
      </c>
      <c r="BD51" s="1" t="s">
        <v>33</v>
      </c>
      <c r="BE51" s="1">
        <v>49</v>
      </c>
      <c r="BF51" s="1">
        <v>71.459999999999994</v>
      </c>
      <c r="BG51" s="1">
        <v>0.41533999999999999</v>
      </c>
      <c r="BH51" s="1">
        <f t="shared" si="24"/>
        <v>1.1189999999999998</v>
      </c>
      <c r="BI51" s="1">
        <v>1</v>
      </c>
      <c r="BJ51" s="1" t="s">
        <v>29</v>
      </c>
      <c r="BK51" s="1">
        <v>49</v>
      </c>
      <c r="BL51" s="1">
        <v>189.3</v>
      </c>
      <c r="BM51" s="1">
        <v>0.29287000000000002</v>
      </c>
      <c r="BN51" s="1">
        <f t="shared" si="25"/>
        <v>1.9300000000000068</v>
      </c>
      <c r="BO51" s="1">
        <v>1</v>
      </c>
      <c r="BP51" s="1" t="s">
        <v>30</v>
      </c>
      <c r="BQ51" s="1">
        <v>49</v>
      </c>
      <c r="BR51" s="1">
        <v>145.62</v>
      </c>
      <c r="BS51" s="1">
        <v>0.34955000000000003</v>
      </c>
      <c r="BT51" s="1">
        <f t="shared" si="26"/>
        <v>0.31000000000000227</v>
      </c>
      <c r="BU51" s="1">
        <v>1</v>
      </c>
      <c r="BV51" s="1" t="s">
        <v>31</v>
      </c>
      <c r="BW51" s="1">
        <v>49</v>
      </c>
      <c r="BX51" s="1">
        <v>121.29</v>
      </c>
      <c r="BY51" s="1">
        <v>0.38771</v>
      </c>
      <c r="BZ51" s="1">
        <f t="shared" si="27"/>
        <v>2.1400000000000006</v>
      </c>
      <c r="CA51" s="1">
        <v>1</v>
      </c>
      <c r="CB51" s="1" t="s">
        <v>32</v>
      </c>
      <c r="CC51" s="1">
        <v>49</v>
      </c>
      <c r="CD51" s="1">
        <v>90.638000000000005</v>
      </c>
      <c r="CE51" s="1">
        <v>0.43236999999999998</v>
      </c>
      <c r="CF51" s="1">
        <f t="shared" si="28"/>
        <v>0.62400000000000944</v>
      </c>
      <c r="CG51" s="1">
        <v>1</v>
      </c>
      <c r="CH51" s="1" t="s">
        <v>33</v>
      </c>
      <c r="CI51" s="1">
        <v>49</v>
      </c>
      <c r="CJ51" s="1">
        <v>73.087999999999994</v>
      </c>
      <c r="CK51" s="1">
        <v>0.46027000000000001</v>
      </c>
      <c r="CL51" s="1">
        <f t="shared" si="29"/>
        <v>1.0109999999999957</v>
      </c>
    </row>
    <row r="52" spans="1:90" x14ac:dyDescent="0.2">
      <c r="A52" s="1">
        <v>0.9</v>
      </c>
      <c r="B52" s="1" t="s">
        <v>29</v>
      </c>
      <c r="C52" s="1">
        <v>50</v>
      </c>
      <c r="D52" s="1">
        <v>175.78</v>
      </c>
      <c r="E52" s="1">
        <v>0.21767</v>
      </c>
      <c r="F52" s="1">
        <f t="shared" si="15"/>
        <v>2.5800000000000125</v>
      </c>
      <c r="G52" s="1">
        <v>0.9</v>
      </c>
      <c r="H52" s="1" t="s">
        <v>30</v>
      </c>
      <c r="I52" s="1">
        <v>50</v>
      </c>
      <c r="J52" s="1">
        <v>138.02000000000001</v>
      </c>
      <c r="K52" s="1">
        <v>0.26783000000000001</v>
      </c>
      <c r="L52" s="1">
        <f t="shared" si="16"/>
        <v>1.4300000000000068</v>
      </c>
      <c r="M52" s="1">
        <v>0.9</v>
      </c>
      <c r="N52" s="1" t="s">
        <v>31</v>
      </c>
      <c r="O52" s="1">
        <v>50</v>
      </c>
      <c r="P52" s="1">
        <v>114.99</v>
      </c>
      <c r="Q52" s="1">
        <v>0.30081999999999998</v>
      </c>
      <c r="R52" s="1">
        <f t="shared" si="17"/>
        <v>2.269999999999996</v>
      </c>
      <c r="S52" s="1">
        <v>0.9</v>
      </c>
      <c r="T52" s="1" t="s">
        <v>32</v>
      </c>
      <c r="U52" s="1">
        <v>50</v>
      </c>
      <c r="V52" s="1">
        <v>86.272999999999996</v>
      </c>
      <c r="W52" s="1">
        <v>0.34295999999999999</v>
      </c>
      <c r="X52" s="1">
        <f t="shared" si="18"/>
        <v>0.8469999999999942</v>
      </c>
      <c r="Y52" s="1">
        <v>0.9</v>
      </c>
      <c r="Z52" s="1" t="s">
        <v>33</v>
      </c>
      <c r="AA52" s="1">
        <v>50</v>
      </c>
      <c r="AB52" s="1">
        <v>69.894000000000005</v>
      </c>
      <c r="AC52" s="1">
        <v>0.36962</v>
      </c>
      <c r="AD52" s="1">
        <f t="shared" si="19"/>
        <v>0.87100000000000932</v>
      </c>
      <c r="AE52" s="1">
        <v>0.95</v>
      </c>
      <c r="AF52" s="1" t="s">
        <v>29</v>
      </c>
      <c r="AG52" s="1">
        <v>50</v>
      </c>
      <c r="AH52" s="1">
        <v>183.56</v>
      </c>
      <c r="AI52" s="1">
        <v>0.25341000000000002</v>
      </c>
      <c r="AJ52" s="1">
        <f t="shared" si="20"/>
        <v>1.7400000000000091</v>
      </c>
      <c r="AK52" s="1">
        <v>0.95</v>
      </c>
      <c r="AL52" s="1" t="s">
        <v>30</v>
      </c>
      <c r="AM52" s="1">
        <v>50</v>
      </c>
      <c r="AN52" s="1">
        <v>143.32</v>
      </c>
      <c r="AO52" s="1">
        <v>0.30785000000000001</v>
      </c>
      <c r="AP52" s="1">
        <f t="shared" si="21"/>
        <v>1.1699999999999875</v>
      </c>
      <c r="AQ52" s="1">
        <v>0.95</v>
      </c>
      <c r="AR52" s="1" t="s">
        <v>31</v>
      </c>
      <c r="AS52" s="1">
        <v>50</v>
      </c>
      <c r="AT52" s="1">
        <v>118.23</v>
      </c>
      <c r="AU52" s="1">
        <v>0.34294999999999998</v>
      </c>
      <c r="AV52" s="1">
        <f t="shared" si="22"/>
        <v>6.0000000000002274E-2</v>
      </c>
      <c r="AW52" s="1">
        <v>0.95</v>
      </c>
      <c r="AX52" s="1" t="s">
        <v>32</v>
      </c>
      <c r="AY52" s="1">
        <v>50</v>
      </c>
      <c r="AZ52" s="1">
        <v>88.771000000000001</v>
      </c>
      <c r="BA52" s="2">
        <v>0.38673999999999997</v>
      </c>
      <c r="BB52" s="1">
        <f t="shared" si="23"/>
        <v>0.37199999999999989</v>
      </c>
      <c r="BC52" s="1">
        <v>0.95</v>
      </c>
      <c r="BD52" s="1" t="s">
        <v>33</v>
      </c>
      <c r="BE52" s="1">
        <v>50</v>
      </c>
      <c r="BF52" s="1">
        <v>71.658000000000001</v>
      </c>
      <c r="BG52" s="1">
        <v>0.41417999999999999</v>
      </c>
      <c r="BH52" s="1">
        <f t="shared" si="24"/>
        <v>0.1980000000000075</v>
      </c>
      <c r="BI52" s="1">
        <v>1</v>
      </c>
      <c r="BJ52" s="1" t="s">
        <v>29</v>
      </c>
      <c r="BK52" s="1">
        <v>50</v>
      </c>
      <c r="BL52" s="1">
        <v>190.75</v>
      </c>
      <c r="BM52" s="1">
        <v>0.29137000000000002</v>
      </c>
      <c r="BN52" s="1">
        <f t="shared" si="25"/>
        <v>1.4499999999999886</v>
      </c>
      <c r="BO52" s="1">
        <v>1</v>
      </c>
      <c r="BP52" s="1" t="s">
        <v>30</v>
      </c>
      <c r="BQ52" s="1">
        <v>50</v>
      </c>
      <c r="BR52" s="1">
        <v>146.88</v>
      </c>
      <c r="BS52" s="1">
        <v>0.34938999999999998</v>
      </c>
      <c r="BT52" s="1">
        <f t="shared" si="26"/>
        <v>1.2599999999999909</v>
      </c>
      <c r="BU52" s="1">
        <v>1</v>
      </c>
      <c r="BV52" s="1" t="s">
        <v>31</v>
      </c>
      <c r="BW52" s="1">
        <v>50</v>
      </c>
      <c r="BX52" s="1">
        <v>121.06</v>
      </c>
      <c r="BY52" s="1">
        <v>0.38605</v>
      </c>
      <c r="BZ52" s="1">
        <f t="shared" si="27"/>
        <v>-0.23000000000000398</v>
      </c>
      <c r="CA52" s="1">
        <v>1</v>
      </c>
      <c r="CB52" s="1" t="s">
        <v>32</v>
      </c>
      <c r="CC52" s="1">
        <v>50</v>
      </c>
      <c r="CD52" s="1">
        <v>91.509</v>
      </c>
      <c r="CE52" s="1">
        <v>0.43110999999999999</v>
      </c>
      <c r="CF52" s="1">
        <f t="shared" si="28"/>
        <v>0.87099999999999511</v>
      </c>
      <c r="CG52" s="1">
        <v>1</v>
      </c>
      <c r="CH52" s="1" t="s">
        <v>33</v>
      </c>
      <c r="CI52" s="1">
        <v>50</v>
      </c>
      <c r="CJ52" s="1">
        <v>73.236999999999995</v>
      </c>
      <c r="CK52" s="1">
        <v>0.45909</v>
      </c>
      <c r="CL52" s="1">
        <f t="shared" si="29"/>
        <v>0.14900000000000091</v>
      </c>
    </row>
    <row r="53" spans="1:90" x14ac:dyDescent="0.2">
      <c r="A53" s="1">
        <v>0.9</v>
      </c>
      <c r="B53" s="1" t="s">
        <v>29</v>
      </c>
      <c r="C53" s="1">
        <v>51</v>
      </c>
      <c r="D53" s="1">
        <v>175.4</v>
      </c>
      <c r="E53" s="1">
        <v>0.21618000000000001</v>
      </c>
      <c r="F53" s="1">
        <f t="shared" si="15"/>
        <v>-0.37999999999999545</v>
      </c>
      <c r="G53" s="1">
        <v>0.9</v>
      </c>
      <c r="H53" s="1" t="s">
        <v>30</v>
      </c>
      <c r="I53" s="1">
        <v>51</v>
      </c>
      <c r="J53" s="1">
        <v>138.5</v>
      </c>
      <c r="K53" s="1">
        <v>0.26621</v>
      </c>
      <c r="L53" s="1">
        <f t="shared" si="16"/>
        <v>0.47999999999998977</v>
      </c>
      <c r="M53" s="1">
        <v>0.9</v>
      </c>
      <c r="N53" s="1" t="s">
        <v>31</v>
      </c>
      <c r="O53" s="1">
        <v>51</v>
      </c>
      <c r="P53" s="1">
        <v>115.25</v>
      </c>
      <c r="Q53" s="1">
        <v>0.29938999999999999</v>
      </c>
      <c r="R53" s="1">
        <f t="shared" si="17"/>
        <v>0.26000000000000512</v>
      </c>
      <c r="S53" s="1">
        <v>0.9</v>
      </c>
      <c r="T53" s="1" t="s">
        <v>32</v>
      </c>
      <c r="U53" s="1">
        <v>51</v>
      </c>
      <c r="V53" s="1">
        <v>86.676000000000002</v>
      </c>
      <c r="W53" s="1">
        <v>0.34179999999999999</v>
      </c>
      <c r="X53" s="1">
        <f t="shared" si="18"/>
        <v>0.4030000000000058</v>
      </c>
      <c r="Y53" s="1">
        <v>0.9</v>
      </c>
      <c r="Z53" s="1" t="s">
        <v>33</v>
      </c>
      <c r="AA53" s="1">
        <v>51</v>
      </c>
      <c r="AB53" s="1">
        <v>70.474000000000004</v>
      </c>
      <c r="AC53" s="1">
        <v>0.36853000000000002</v>
      </c>
      <c r="AD53" s="1">
        <f t="shared" si="19"/>
        <v>0.57999999999999829</v>
      </c>
      <c r="AE53" s="1">
        <v>0.95</v>
      </c>
      <c r="AF53" s="1" t="s">
        <v>29</v>
      </c>
      <c r="AG53" s="1">
        <v>51</v>
      </c>
      <c r="AH53" s="1">
        <v>184.22</v>
      </c>
      <c r="AI53" s="1">
        <v>0.25170999999999999</v>
      </c>
      <c r="AJ53" s="1">
        <f t="shared" si="20"/>
        <v>0.65999999999999659</v>
      </c>
      <c r="AK53" s="1">
        <v>0.95</v>
      </c>
      <c r="AL53" s="1" t="s">
        <v>30</v>
      </c>
      <c r="AM53" s="1">
        <v>51</v>
      </c>
      <c r="AN53" s="1">
        <v>144.32</v>
      </c>
      <c r="AO53" s="1">
        <v>0.30624000000000001</v>
      </c>
      <c r="AP53" s="1">
        <f t="shared" si="21"/>
        <v>1</v>
      </c>
      <c r="AQ53" s="1">
        <v>0.95</v>
      </c>
      <c r="AR53" s="1" t="s">
        <v>31</v>
      </c>
      <c r="AS53" s="1">
        <v>51</v>
      </c>
      <c r="AT53" s="1">
        <v>119.86</v>
      </c>
      <c r="AU53" s="1">
        <v>0.34044999999999997</v>
      </c>
      <c r="AV53" s="1">
        <f t="shared" si="22"/>
        <v>1.6299999999999955</v>
      </c>
      <c r="AW53" s="1">
        <v>0.95</v>
      </c>
      <c r="AX53" s="1" t="s">
        <v>32</v>
      </c>
      <c r="AY53" s="1">
        <v>51</v>
      </c>
      <c r="AZ53" s="1">
        <v>89.855000000000004</v>
      </c>
      <c r="BA53" s="1">
        <v>0.38550000000000001</v>
      </c>
      <c r="BB53" s="1">
        <f t="shared" si="23"/>
        <v>1.0840000000000032</v>
      </c>
      <c r="BC53" s="1">
        <v>0.95</v>
      </c>
      <c r="BD53" s="1" t="s">
        <v>33</v>
      </c>
      <c r="BE53" s="1">
        <v>51</v>
      </c>
      <c r="BF53" s="1">
        <v>72.522000000000006</v>
      </c>
      <c r="BG53" s="1">
        <v>0.41325000000000001</v>
      </c>
      <c r="BH53" s="1">
        <f t="shared" si="24"/>
        <v>0.86400000000000432</v>
      </c>
      <c r="BI53" s="1">
        <v>1</v>
      </c>
      <c r="BJ53" s="1" t="s">
        <v>29</v>
      </c>
      <c r="BK53" s="1">
        <v>51</v>
      </c>
      <c r="BL53" s="1">
        <v>192.19</v>
      </c>
      <c r="BM53" s="1">
        <v>0.28928999999999999</v>
      </c>
      <c r="BN53" s="1">
        <f t="shared" si="25"/>
        <v>1.4399999999999977</v>
      </c>
      <c r="BO53" s="1">
        <v>1</v>
      </c>
      <c r="BP53" s="1" t="s">
        <v>30</v>
      </c>
      <c r="BQ53" s="1">
        <v>51</v>
      </c>
      <c r="BR53" s="1">
        <v>149.21</v>
      </c>
      <c r="BS53" s="1">
        <v>0.34758</v>
      </c>
      <c r="BT53" s="1">
        <f t="shared" si="26"/>
        <v>2.3300000000000125</v>
      </c>
      <c r="BU53" s="1">
        <v>1</v>
      </c>
      <c r="BV53" s="1" t="s">
        <v>31</v>
      </c>
      <c r="BW53" s="1">
        <v>51</v>
      </c>
      <c r="BX53" s="1">
        <v>123.5</v>
      </c>
      <c r="BY53" s="1">
        <v>0.38468000000000002</v>
      </c>
      <c r="BZ53" s="1">
        <f t="shared" si="27"/>
        <v>2.4399999999999977</v>
      </c>
      <c r="CA53" s="1">
        <v>1</v>
      </c>
      <c r="CB53" s="1" t="s">
        <v>32</v>
      </c>
      <c r="CC53" s="1">
        <v>51</v>
      </c>
      <c r="CD53" s="1">
        <v>92.087999999999994</v>
      </c>
      <c r="CE53" s="1">
        <v>0.42978</v>
      </c>
      <c r="CF53" s="1">
        <f t="shared" si="28"/>
        <v>0.57899999999999352</v>
      </c>
      <c r="CG53" s="1">
        <v>1</v>
      </c>
      <c r="CH53" s="1" t="s">
        <v>33</v>
      </c>
      <c r="CI53" s="1">
        <v>51</v>
      </c>
      <c r="CJ53" s="1">
        <v>74.227999999999994</v>
      </c>
      <c r="CK53" s="1">
        <v>0.45794000000000001</v>
      </c>
      <c r="CL53" s="1">
        <f t="shared" si="29"/>
        <v>0.99099999999999966</v>
      </c>
    </row>
    <row r="54" spans="1:90" x14ac:dyDescent="0.2">
      <c r="A54" s="1">
        <v>0.9</v>
      </c>
      <c r="B54" s="1" t="s">
        <v>29</v>
      </c>
      <c r="C54" s="1">
        <v>52</v>
      </c>
      <c r="D54" s="1">
        <v>176.6</v>
      </c>
      <c r="E54" s="1">
        <v>0.21442</v>
      </c>
      <c r="F54" s="1">
        <f t="shared" si="15"/>
        <v>1.1999999999999886</v>
      </c>
      <c r="G54" s="1">
        <v>0.9</v>
      </c>
      <c r="H54" s="1" t="s">
        <v>30</v>
      </c>
      <c r="I54" s="1">
        <v>52</v>
      </c>
      <c r="J54" s="1">
        <v>140.29</v>
      </c>
      <c r="K54" s="1">
        <v>0.26473999999999998</v>
      </c>
      <c r="L54" s="1">
        <f t="shared" si="16"/>
        <v>1.789999999999992</v>
      </c>
      <c r="M54" s="1">
        <v>0.9</v>
      </c>
      <c r="N54" s="1" t="s">
        <v>31</v>
      </c>
      <c r="O54" s="1">
        <v>52</v>
      </c>
      <c r="P54" s="1">
        <v>117.49</v>
      </c>
      <c r="Q54" s="1">
        <v>0.29799999999999999</v>
      </c>
      <c r="R54" s="1">
        <f t="shared" si="17"/>
        <v>2.2399999999999949</v>
      </c>
      <c r="S54" s="1">
        <v>0.9</v>
      </c>
      <c r="T54" s="1" t="s">
        <v>32</v>
      </c>
      <c r="U54" s="1">
        <v>52</v>
      </c>
      <c r="V54" s="1">
        <v>87.334999999999994</v>
      </c>
      <c r="W54" s="1">
        <v>0.34039000000000003</v>
      </c>
      <c r="X54" s="1">
        <f t="shared" si="18"/>
        <v>0.65899999999999181</v>
      </c>
      <c r="Y54" s="1">
        <v>0.9</v>
      </c>
      <c r="Z54" s="1" t="s">
        <v>33</v>
      </c>
      <c r="AA54" s="1">
        <v>52</v>
      </c>
      <c r="AB54" s="1">
        <v>71.188000000000002</v>
      </c>
      <c r="AC54" s="1">
        <v>0.36728</v>
      </c>
      <c r="AD54" s="1">
        <f t="shared" si="19"/>
        <v>0.71399999999999864</v>
      </c>
      <c r="AE54" s="1">
        <v>0.95</v>
      </c>
      <c r="AF54" s="1" t="s">
        <v>29</v>
      </c>
      <c r="AG54" s="1">
        <v>52</v>
      </c>
      <c r="AH54" s="1">
        <v>185.71</v>
      </c>
      <c r="AI54" s="1">
        <v>0.24994</v>
      </c>
      <c r="AJ54" s="1">
        <f t="shared" si="20"/>
        <v>1.4900000000000091</v>
      </c>
      <c r="AK54" s="1">
        <v>0.95</v>
      </c>
      <c r="AL54" s="1" t="s">
        <v>30</v>
      </c>
      <c r="AM54" s="1">
        <v>52</v>
      </c>
      <c r="AN54" s="1">
        <v>146.08000000000001</v>
      </c>
      <c r="AO54" s="1">
        <v>0.30482999999999999</v>
      </c>
      <c r="AP54" s="1">
        <f t="shared" si="21"/>
        <v>1.7600000000000193</v>
      </c>
      <c r="AQ54" s="1">
        <v>0.95</v>
      </c>
      <c r="AR54" s="1" t="s">
        <v>31</v>
      </c>
      <c r="AS54" s="1">
        <v>52</v>
      </c>
      <c r="AT54" s="1">
        <v>119.87</v>
      </c>
      <c r="AU54" s="1">
        <v>0.34022000000000002</v>
      </c>
      <c r="AV54" s="1">
        <f t="shared" si="22"/>
        <v>1.0000000000005116E-2</v>
      </c>
      <c r="AW54" s="1">
        <v>0.95</v>
      </c>
      <c r="AX54" s="1" t="s">
        <v>32</v>
      </c>
      <c r="AY54" s="1">
        <v>52</v>
      </c>
      <c r="AZ54" s="1">
        <v>90.462000000000003</v>
      </c>
      <c r="BA54" s="1">
        <v>0.38403999999999999</v>
      </c>
      <c r="BB54" s="1">
        <f t="shared" si="23"/>
        <v>0.60699999999999932</v>
      </c>
      <c r="BC54" s="1">
        <v>0.95</v>
      </c>
      <c r="BD54" s="1" t="s">
        <v>33</v>
      </c>
      <c r="BE54" s="1">
        <v>52</v>
      </c>
      <c r="BF54" s="1">
        <v>73.058000000000007</v>
      </c>
      <c r="BG54" s="1">
        <v>0.41186</v>
      </c>
      <c r="BH54" s="1">
        <f t="shared" si="24"/>
        <v>0.53600000000000136</v>
      </c>
      <c r="BI54" s="1">
        <v>1</v>
      </c>
      <c r="BJ54" s="1" t="s">
        <v>29</v>
      </c>
      <c r="BK54" s="1">
        <v>52</v>
      </c>
      <c r="BL54" s="1">
        <v>194.59</v>
      </c>
      <c r="BM54" s="1">
        <v>0.28710000000000002</v>
      </c>
      <c r="BN54" s="1">
        <f t="shared" si="25"/>
        <v>2.4000000000000057</v>
      </c>
      <c r="BO54" s="1">
        <v>1</v>
      </c>
      <c r="BP54" s="1" t="s">
        <v>30</v>
      </c>
      <c r="BQ54" s="1">
        <v>52</v>
      </c>
      <c r="BR54" s="1">
        <v>151.28</v>
      </c>
      <c r="BS54" s="1">
        <v>0.34414</v>
      </c>
      <c r="BT54" s="1">
        <f t="shared" si="26"/>
        <v>2.0699999999999932</v>
      </c>
      <c r="BU54" s="1">
        <v>1</v>
      </c>
      <c r="BV54" s="1" t="s">
        <v>31</v>
      </c>
      <c r="BW54" s="1">
        <v>52</v>
      </c>
      <c r="BX54" s="1">
        <v>123.2</v>
      </c>
      <c r="BY54" s="1">
        <v>0.38213000000000003</v>
      </c>
      <c r="BZ54" s="1">
        <f t="shared" si="27"/>
        <v>-0.29999999999999716</v>
      </c>
      <c r="CA54" s="1">
        <v>1</v>
      </c>
      <c r="CB54" s="1" t="s">
        <v>32</v>
      </c>
      <c r="CC54" s="1">
        <v>52</v>
      </c>
      <c r="CD54" s="1">
        <v>92.933999999999997</v>
      </c>
      <c r="CE54" s="1">
        <v>0.42848000000000003</v>
      </c>
      <c r="CF54" s="1">
        <f t="shared" si="28"/>
        <v>0.84600000000000364</v>
      </c>
      <c r="CG54" s="1">
        <v>1</v>
      </c>
      <c r="CH54" s="1" t="s">
        <v>33</v>
      </c>
      <c r="CI54" s="1">
        <v>52</v>
      </c>
      <c r="CJ54" s="1">
        <v>75.052999999999997</v>
      </c>
      <c r="CK54" s="1">
        <v>0.45672000000000001</v>
      </c>
      <c r="CL54" s="1">
        <f t="shared" si="29"/>
        <v>0.82500000000000284</v>
      </c>
    </row>
    <row r="55" spans="1:90" x14ac:dyDescent="0.2">
      <c r="A55" s="1">
        <v>0.9</v>
      </c>
      <c r="B55" s="1" t="s">
        <v>29</v>
      </c>
      <c r="C55" s="1">
        <v>53</v>
      </c>
      <c r="D55" s="1">
        <v>177.45</v>
      </c>
      <c r="E55" s="1">
        <v>0.21289</v>
      </c>
      <c r="F55" s="1">
        <f t="shared" si="15"/>
        <v>0.84999999999999432</v>
      </c>
      <c r="G55" s="1">
        <v>0.9</v>
      </c>
      <c r="H55" s="1" t="s">
        <v>30</v>
      </c>
      <c r="I55" s="1">
        <v>53</v>
      </c>
      <c r="J55" s="1">
        <v>141.49</v>
      </c>
      <c r="K55" s="1">
        <v>0.26335999999999998</v>
      </c>
      <c r="L55" s="1">
        <f t="shared" si="16"/>
        <v>1.2000000000000171</v>
      </c>
      <c r="M55" s="1">
        <v>0.9</v>
      </c>
      <c r="N55" s="1" t="s">
        <v>31</v>
      </c>
      <c r="O55" s="1">
        <v>53</v>
      </c>
      <c r="P55" s="1">
        <v>117.53</v>
      </c>
      <c r="Q55" s="1">
        <v>0.29670999999999997</v>
      </c>
      <c r="R55" s="1">
        <f t="shared" si="17"/>
        <v>4.0000000000006253E-2</v>
      </c>
      <c r="S55" s="1">
        <v>0.9</v>
      </c>
      <c r="T55" s="1" t="s">
        <v>32</v>
      </c>
      <c r="U55" s="1">
        <v>53</v>
      </c>
      <c r="V55" s="1">
        <v>88.453999999999994</v>
      </c>
      <c r="W55" s="2">
        <v>0.33906999999999998</v>
      </c>
      <c r="X55" s="1">
        <f t="shared" si="18"/>
        <v>1.1189999999999998</v>
      </c>
      <c r="Y55" s="1">
        <v>0.9</v>
      </c>
      <c r="Z55" s="1" t="s">
        <v>33</v>
      </c>
      <c r="AA55" s="1">
        <v>53</v>
      </c>
      <c r="AB55" s="1">
        <v>71.376000000000005</v>
      </c>
      <c r="AC55" s="1">
        <v>0.36620000000000003</v>
      </c>
      <c r="AD55" s="1">
        <f t="shared" si="19"/>
        <v>0.18800000000000239</v>
      </c>
      <c r="AE55" s="1">
        <v>0.95</v>
      </c>
      <c r="AF55" s="1" t="s">
        <v>29</v>
      </c>
      <c r="AG55" s="1">
        <v>53</v>
      </c>
      <c r="AH55" s="1">
        <v>186.32</v>
      </c>
      <c r="AI55" s="1">
        <v>0.24823999999999999</v>
      </c>
      <c r="AJ55" s="1">
        <f t="shared" si="20"/>
        <v>0.60999999999998522</v>
      </c>
      <c r="AK55" s="1">
        <v>0.95</v>
      </c>
      <c r="AL55" s="1" t="s">
        <v>30</v>
      </c>
      <c r="AM55" s="1">
        <v>53</v>
      </c>
      <c r="AN55" s="1">
        <v>146.52000000000001</v>
      </c>
      <c r="AO55" s="1">
        <v>0.30298000000000003</v>
      </c>
      <c r="AP55" s="1">
        <f t="shared" si="21"/>
        <v>0.43999999999999773</v>
      </c>
      <c r="AQ55" s="1">
        <v>0.95</v>
      </c>
      <c r="AR55" s="1" t="s">
        <v>31</v>
      </c>
      <c r="AS55" s="1">
        <v>53</v>
      </c>
      <c r="AT55" s="1">
        <v>122.36</v>
      </c>
      <c r="AU55" s="1">
        <v>0.33883999999999997</v>
      </c>
      <c r="AV55" s="1">
        <f t="shared" si="22"/>
        <v>2.4899999999999949</v>
      </c>
      <c r="AW55" s="1">
        <v>0.95</v>
      </c>
      <c r="AX55" s="1" t="s">
        <v>32</v>
      </c>
      <c r="AY55" s="1">
        <v>53</v>
      </c>
      <c r="AZ55" s="1">
        <v>91.528000000000006</v>
      </c>
      <c r="BA55" s="1">
        <v>0.38286999999999999</v>
      </c>
      <c r="BB55" s="1">
        <f t="shared" si="23"/>
        <v>1.0660000000000025</v>
      </c>
      <c r="BC55" s="1">
        <v>0.95</v>
      </c>
      <c r="BD55" s="1" t="s">
        <v>33</v>
      </c>
      <c r="BE55" s="1">
        <v>53</v>
      </c>
      <c r="BF55" s="1">
        <v>74.066999999999993</v>
      </c>
      <c r="BG55" s="1">
        <v>0.41082000000000002</v>
      </c>
      <c r="BH55" s="1">
        <f t="shared" si="24"/>
        <v>1.0089999999999861</v>
      </c>
      <c r="BI55" s="1">
        <v>1</v>
      </c>
      <c r="BJ55" s="1" t="s">
        <v>29</v>
      </c>
      <c r="BK55" s="1">
        <v>53</v>
      </c>
      <c r="BL55" s="1">
        <v>194.48</v>
      </c>
      <c r="BM55" s="1">
        <v>0.28487000000000001</v>
      </c>
      <c r="BN55" s="1">
        <f t="shared" si="25"/>
        <v>-0.11000000000001364</v>
      </c>
      <c r="BO55" s="1">
        <v>1</v>
      </c>
      <c r="BP55" s="1" t="s">
        <v>30</v>
      </c>
      <c r="BQ55" s="1">
        <v>53</v>
      </c>
      <c r="BR55" s="1">
        <v>151.22999999999999</v>
      </c>
      <c r="BS55" s="1">
        <v>0.34427999999999997</v>
      </c>
      <c r="BT55" s="1">
        <f t="shared" si="26"/>
        <v>-5.0000000000011369E-2</v>
      </c>
      <c r="BU55" s="1">
        <v>1</v>
      </c>
      <c r="BV55" s="1" t="s">
        <v>31</v>
      </c>
      <c r="BW55" s="1">
        <v>53</v>
      </c>
      <c r="BX55" s="1">
        <v>125.65</v>
      </c>
      <c r="BY55" s="1">
        <v>0.38166</v>
      </c>
      <c r="BZ55" s="1">
        <f t="shared" si="27"/>
        <v>2.4500000000000028</v>
      </c>
      <c r="CA55" s="1">
        <v>1</v>
      </c>
      <c r="CB55" s="1" t="s">
        <v>32</v>
      </c>
      <c r="CC55" s="1">
        <v>53</v>
      </c>
      <c r="CD55" s="1">
        <v>93.968999999999994</v>
      </c>
      <c r="CE55" s="1">
        <v>0.42732999999999999</v>
      </c>
      <c r="CF55" s="1">
        <f t="shared" si="28"/>
        <v>1.0349999999999966</v>
      </c>
      <c r="CG55" s="1">
        <v>1</v>
      </c>
      <c r="CH55" s="1" t="s">
        <v>33</v>
      </c>
      <c r="CI55" s="1">
        <v>53</v>
      </c>
      <c r="CJ55" s="1">
        <v>75.819999999999993</v>
      </c>
      <c r="CK55" s="1">
        <v>0.45563999999999999</v>
      </c>
      <c r="CL55" s="1">
        <f t="shared" si="29"/>
        <v>0.76699999999999591</v>
      </c>
    </row>
    <row r="56" spans="1:90" x14ac:dyDescent="0.2">
      <c r="A56" s="1">
        <v>0.9</v>
      </c>
      <c r="B56" s="1" t="s">
        <v>29</v>
      </c>
      <c r="C56" s="1">
        <v>54</v>
      </c>
      <c r="D56" s="1">
        <v>178.63</v>
      </c>
      <c r="E56" s="1">
        <v>0.21157000000000001</v>
      </c>
      <c r="F56" s="1">
        <f t="shared" si="15"/>
        <v>1.1800000000000068</v>
      </c>
      <c r="G56" s="1">
        <v>0.9</v>
      </c>
      <c r="H56" s="1" t="s">
        <v>30</v>
      </c>
      <c r="I56" s="1">
        <v>54</v>
      </c>
      <c r="J56" s="1">
        <v>142.12</v>
      </c>
      <c r="K56" s="1">
        <v>0.26182</v>
      </c>
      <c r="L56" s="1">
        <f t="shared" si="16"/>
        <v>0.62999999999999545</v>
      </c>
      <c r="M56" s="1">
        <v>0.9</v>
      </c>
      <c r="N56" s="1" t="s">
        <v>31</v>
      </c>
      <c r="O56" s="1">
        <v>54</v>
      </c>
      <c r="P56" s="1">
        <v>118.5</v>
      </c>
      <c r="Q56" s="1">
        <v>0.29537999999999998</v>
      </c>
      <c r="R56" s="1">
        <f t="shared" si="17"/>
        <v>0.96999999999999886</v>
      </c>
      <c r="S56" s="1">
        <v>0.9</v>
      </c>
      <c r="T56" s="1" t="s">
        <v>32</v>
      </c>
      <c r="U56" s="1">
        <v>54</v>
      </c>
      <c r="V56" s="1">
        <v>89.15</v>
      </c>
      <c r="W56" s="1">
        <v>0.33821000000000001</v>
      </c>
      <c r="X56" s="1">
        <f t="shared" si="18"/>
        <v>0.69600000000001216</v>
      </c>
      <c r="Y56" s="1">
        <v>0.9</v>
      </c>
      <c r="Z56" s="1" t="s">
        <v>33</v>
      </c>
      <c r="AA56" s="1">
        <v>54</v>
      </c>
      <c r="AB56" s="1">
        <v>72.516999999999996</v>
      </c>
      <c r="AC56" s="1">
        <v>0.36514999999999997</v>
      </c>
      <c r="AD56" s="1">
        <f t="shared" si="19"/>
        <v>1.1409999999999911</v>
      </c>
      <c r="AE56" s="1">
        <v>0.95</v>
      </c>
      <c r="AF56" s="1" t="s">
        <v>29</v>
      </c>
      <c r="AG56" s="1">
        <v>54</v>
      </c>
      <c r="AH56" s="1">
        <v>188</v>
      </c>
      <c r="AI56" s="1">
        <v>0.24659</v>
      </c>
      <c r="AJ56" s="1">
        <f t="shared" si="20"/>
        <v>1.6800000000000068</v>
      </c>
      <c r="AK56" s="1">
        <v>0.95</v>
      </c>
      <c r="AL56" s="1" t="s">
        <v>30</v>
      </c>
      <c r="AM56" s="1">
        <v>54</v>
      </c>
      <c r="AN56" s="1">
        <v>147.43</v>
      </c>
      <c r="AO56" s="1">
        <v>0.29974000000000001</v>
      </c>
      <c r="AP56" s="1">
        <f t="shared" si="21"/>
        <v>0.90999999999999659</v>
      </c>
      <c r="AQ56" s="1">
        <v>0.95</v>
      </c>
      <c r="AR56" s="1" t="s">
        <v>31</v>
      </c>
      <c r="AS56" s="1">
        <v>54</v>
      </c>
      <c r="AT56" s="1">
        <v>121.97</v>
      </c>
      <c r="AU56" s="1">
        <v>0.33706999999999998</v>
      </c>
      <c r="AV56" s="1">
        <f t="shared" si="22"/>
        <v>-0.39000000000000057</v>
      </c>
      <c r="AW56" s="1">
        <v>0.95</v>
      </c>
      <c r="AX56" s="1" t="s">
        <v>32</v>
      </c>
      <c r="AY56" s="1">
        <v>54</v>
      </c>
      <c r="AZ56" s="1">
        <v>91.795000000000002</v>
      </c>
      <c r="BA56" s="1">
        <v>0.38168000000000002</v>
      </c>
      <c r="BB56" s="1">
        <f t="shared" si="23"/>
        <v>0.26699999999999591</v>
      </c>
      <c r="BC56" s="1">
        <v>0.95</v>
      </c>
      <c r="BD56" s="1" t="s">
        <v>33</v>
      </c>
      <c r="BE56" s="1">
        <v>54</v>
      </c>
      <c r="BF56" s="1">
        <v>74.948999999999998</v>
      </c>
      <c r="BG56" s="1">
        <v>0.40987000000000001</v>
      </c>
      <c r="BH56" s="1">
        <f t="shared" si="24"/>
        <v>0.882000000000005</v>
      </c>
      <c r="BI56" s="1">
        <v>1</v>
      </c>
      <c r="BJ56" s="1" t="s">
        <v>29</v>
      </c>
      <c r="BK56" s="1">
        <v>54</v>
      </c>
      <c r="BL56" s="1">
        <v>196.85</v>
      </c>
      <c r="BM56" s="1">
        <v>0.28322999999999998</v>
      </c>
      <c r="BN56" s="1">
        <f t="shared" si="25"/>
        <v>2.3700000000000045</v>
      </c>
      <c r="BO56" s="1">
        <v>1</v>
      </c>
      <c r="BP56" s="1" t="s">
        <v>30</v>
      </c>
      <c r="BQ56" s="1">
        <v>54</v>
      </c>
      <c r="BR56" s="1">
        <v>152.83000000000001</v>
      </c>
      <c r="BS56" s="1">
        <v>0.34253</v>
      </c>
      <c r="BT56" s="1">
        <f t="shared" si="26"/>
        <v>1.6000000000000227</v>
      </c>
      <c r="BU56" s="1">
        <v>1</v>
      </c>
      <c r="BV56" s="1" t="s">
        <v>31</v>
      </c>
      <c r="BW56" s="1">
        <v>54</v>
      </c>
      <c r="BX56" s="1">
        <v>126.05</v>
      </c>
      <c r="BY56" s="1">
        <v>0.37983</v>
      </c>
      <c r="BZ56" s="1">
        <f t="shared" si="27"/>
        <v>0.39999999999999147</v>
      </c>
      <c r="CA56" s="1">
        <v>1</v>
      </c>
      <c r="CB56" s="1" t="s">
        <v>32</v>
      </c>
      <c r="CC56" s="1">
        <v>54</v>
      </c>
      <c r="CD56" s="1">
        <v>94.552999999999997</v>
      </c>
      <c r="CE56" s="1">
        <v>0.42607</v>
      </c>
      <c r="CF56" s="1">
        <f t="shared" si="28"/>
        <v>0.58400000000000318</v>
      </c>
      <c r="CG56" s="1">
        <v>1</v>
      </c>
      <c r="CH56" s="1" t="s">
        <v>33</v>
      </c>
      <c r="CI56" s="1">
        <v>54</v>
      </c>
      <c r="CJ56" s="1">
        <v>76.352000000000004</v>
      </c>
      <c r="CK56" s="1">
        <v>0.45462999999999998</v>
      </c>
      <c r="CL56" s="1">
        <f t="shared" si="29"/>
        <v>0.53200000000001069</v>
      </c>
    </row>
    <row r="57" spans="1:90" x14ac:dyDescent="0.2">
      <c r="A57" s="1">
        <v>0.9</v>
      </c>
      <c r="B57" s="1" t="s">
        <v>29</v>
      </c>
      <c r="C57" s="1">
        <v>55</v>
      </c>
      <c r="D57" s="1">
        <v>180.65</v>
      </c>
      <c r="E57" s="1">
        <v>0.21001</v>
      </c>
      <c r="F57" s="1">
        <f t="shared" si="15"/>
        <v>2.0200000000000102</v>
      </c>
      <c r="G57" s="1">
        <v>0.9</v>
      </c>
      <c r="H57" s="1" t="s">
        <v>30</v>
      </c>
      <c r="I57" s="1">
        <v>55</v>
      </c>
      <c r="J57" s="1">
        <v>143.15</v>
      </c>
      <c r="K57" s="1">
        <v>0.26040000000000002</v>
      </c>
      <c r="L57" s="1">
        <f t="shared" si="16"/>
        <v>1.0300000000000011</v>
      </c>
      <c r="M57" s="1">
        <v>0.9</v>
      </c>
      <c r="N57" s="1" t="s">
        <v>31</v>
      </c>
      <c r="O57" s="1">
        <v>55</v>
      </c>
      <c r="P57" s="1">
        <v>119.6</v>
      </c>
      <c r="Q57" s="1">
        <v>0.29393000000000002</v>
      </c>
      <c r="R57" s="1">
        <f t="shared" si="17"/>
        <v>1.0999999999999943</v>
      </c>
      <c r="S57" s="1">
        <v>0.9</v>
      </c>
      <c r="T57" s="1" t="s">
        <v>32</v>
      </c>
      <c r="U57" s="1">
        <v>55</v>
      </c>
      <c r="V57" s="1">
        <v>90.287999999999997</v>
      </c>
      <c r="W57" s="1">
        <v>0.33672999999999997</v>
      </c>
      <c r="X57" s="1">
        <f t="shared" si="18"/>
        <v>1.137999999999991</v>
      </c>
      <c r="Y57" s="1">
        <v>0.9</v>
      </c>
      <c r="Z57" s="1" t="s">
        <v>33</v>
      </c>
      <c r="AA57" s="1">
        <v>55</v>
      </c>
      <c r="AB57" s="1">
        <v>72.930000000000007</v>
      </c>
      <c r="AC57" s="1">
        <v>0.36395</v>
      </c>
      <c r="AD57" s="1">
        <f t="shared" si="19"/>
        <v>0.41300000000001091</v>
      </c>
      <c r="AE57" s="1">
        <v>0.95</v>
      </c>
      <c r="AF57" s="1" t="s">
        <v>29</v>
      </c>
      <c r="AG57" s="1">
        <v>55</v>
      </c>
      <c r="AH57" s="1">
        <v>189.82</v>
      </c>
      <c r="AI57" s="1">
        <v>0.24490000000000001</v>
      </c>
      <c r="AJ57" s="1">
        <f t="shared" si="20"/>
        <v>1.8199999999999932</v>
      </c>
      <c r="AK57" s="1">
        <v>0.95</v>
      </c>
      <c r="AL57" s="1" t="s">
        <v>30</v>
      </c>
      <c r="AM57" s="1">
        <v>55</v>
      </c>
      <c r="AN57" s="1">
        <v>148.94</v>
      </c>
      <c r="AO57" s="1">
        <v>0.29975000000000002</v>
      </c>
      <c r="AP57" s="1">
        <f t="shared" si="21"/>
        <v>1.5099999999999909</v>
      </c>
      <c r="AQ57" s="1">
        <v>0.95</v>
      </c>
      <c r="AR57" s="1" t="s">
        <v>31</v>
      </c>
      <c r="AS57" s="1">
        <v>55</v>
      </c>
      <c r="AT57" s="1">
        <v>124.43</v>
      </c>
      <c r="AU57" s="1">
        <v>0.33600000000000002</v>
      </c>
      <c r="AV57" s="1">
        <f t="shared" si="22"/>
        <v>2.460000000000008</v>
      </c>
      <c r="AW57" s="1">
        <v>0.95</v>
      </c>
      <c r="AX57" s="1" t="s">
        <v>32</v>
      </c>
      <c r="AY57" s="1">
        <v>55</v>
      </c>
      <c r="AZ57" s="1">
        <v>93.388000000000005</v>
      </c>
      <c r="BA57" s="1">
        <v>0.3805</v>
      </c>
      <c r="BB57" s="1">
        <f t="shared" si="23"/>
        <v>1.5930000000000035</v>
      </c>
      <c r="BC57" s="1">
        <v>0.95</v>
      </c>
      <c r="BD57" s="1" t="s">
        <v>33</v>
      </c>
      <c r="BE57" s="1">
        <v>55</v>
      </c>
      <c r="BF57" s="1">
        <v>75.41</v>
      </c>
      <c r="BG57" s="1">
        <v>0.40877999999999998</v>
      </c>
      <c r="BH57" s="1">
        <f t="shared" si="24"/>
        <v>0.46099999999999852</v>
      </c>
      <c r="BI57" s="1">
        <v>1</v>
      </c>
      <c r="BJ57" s="1" t="s">
        <v>29</v>
      </c>
      <c r="BK57" s="1">
        <v>55</v>
      </c>
      <c r="BL57" s="1">
        <v>196.85</v>
      </c>
      <c r="BM57" s="1">
        <v>0.28125</v>
      </c>
      <c r="BN57" s="1">
        <f t="shared" si="25"/>
        <v>0</v>
      </c>
      <c r="BO57" s="1">
        <v>1</v>
      </c>
      <c r="BP57" s="1" t="s">
        <v>30</v>
      </c>
      <c r="BQ57" s="1">
        <v>55</v>
      </c>
      <c r="BR57" s="1">
        <v>153.66</v>
      </c>
      <c r="BS57" s="1">
        <v>0.34089000000000003</v>
      </c>
      <c r="BT57" s="1">
        <f t="shared" si="26"/>
        <v>0.82999999999998408</v>
      </c>
      <c r="BU57" s="1">
        <v>1</v>
      </c>
      <c r="BV57" s="1" t="s">
        <v>31</v>
      </c>
      <c r="BW57" s="1">
        <v>55</v>
      </c>
      <c r="BX57" s="1">
        <v>127.73</v>
      </c>
      <c r="BY57" s="1">
        <v>0.37866</v>
      </c>
      <c r="BZ57" s="1">
        <f t="shared" si="27"/>
        <v>1.6800000000000068</v>
      </c>
      <c r="CA57" s="1">
        <v>1</v>
      </c>
      <c r="CB57" s="1" t="s">
        <v>32</v>
      </c>
      <c r="CC57" s="1">
        <v>55</v>
      </c>
      <c r="CD57" s="1">
        <v>95.605000000000004</v>
      </c>
      <c r="CE57" s="1">
        <v>0.42473</v>
      </c>
      <c r="CF57" s="1">
        <f t="shared" si="28"/>
        <v>1.0520000000000067</v>
      </c>
      <c r="CG57" s="1">
        <v>1</v>
      </c>
      <c r="CH57" s="1" t="s">
        <v>33</v>
      </c>
      <c r="CI57" s="1">
        <v>55</v>
      </c>
      <c r="CJ57" s="1">
        <v>77.373000000000005</v>
      </c>
      <c r="CK57" s="1">
        <v>0.45334000000000002</v>
      </c>
      <c r="CL57" s="1">
        <f t="shared" si="29"/>
        <v>1.0210000000000008</v>
      </c>
    </row>
    <row r="58" spans="1:90" x14ac:dyDescent="0.2">
      <c r="A58" s="1">
        <v>0.9</v>
      </c>
      <c r="B58" s="1" t="s">
        <v>29</v>
      </c>
      <c r="C58" s="1">
        <v>56</v>
      </c>
      <c r="D58" s="1">
        <v>181.4</v>
      </c>
      <c r="E58" s="1">
        <v>0.20880000000000001</v>
      </c>
      <c r="F58" s="1">
        <f t="shared" si="15"/>
        <v>0.75</v>
      </c>
      <c r="G58" s="1">
        <v>0.9</v>
      </c>
      <c r="H58" s="1" t="s">
        <v>30</v>
      </c>
      <c r="I58" s="1">
        <v>56</v>
      </c>
      <c r="J58" s="1">
        <v>145.52000000000001</v>
      </c>
      <c r="K58" s="1">
        <v>0.25902999999999998</v>
      </c>
      <c r="L58" s="1">
        <f t="shared" si="16"/>
        <v>2.3700000000000045</v>
      </c>
      <c r="M58" s="1">
        <v>0.9</v>
      </c>
      <c r="N58" s="1" t="s">
        <v>31</v>
      </c>
      <c r="O58" s="1">
        <v>56</v>
      </c>
      <c r="P58" s="1">
        <v>119.52</v>
      </c>
      <c r="Q58" s="1">
        <v>0.29249000000000003</v>
      </c>
      <c r="R58" s="1">
        <f t="shared" si="17"/>
        <v>-7.9999999999998295E-2</v>
      </c>
      <c r="S58" s="1">
        <v>0.9</v>
      </c>
      <c r="T58" s="1" t="s">
        <v>32</v>
      </c>
      <c r="U58" s="1">
        <v>56</v>
      </c>
      <c r="V58" s="1">
        <v>91.14</v>
      </c>
      <c r="W58" s="1">
        <v>0.33567000000000002</v>
      </c>
      <c r="X58" s="1">
        <f t="shared" si="18"/>
        <v>0.85200000000000387</v>
      </c>
      <c r="Y58" s="1">
        <v>0.9</v>
      </c>
      <c r="Z58" s="1" t="s">
        <v>33</v>
      </c>
      <c r="AA58" s="1">
        <v>56</v>
      </c>
      <c r="AB58" s="1">
        <v>73.968000000000004</v>
      </c>
      <c r="AC58" s="1">
        <v>0.36304999999999998</v>
      </c>
      <c r="AD58" s="1">
        <f t="shared" si="19"/>
        <v>1.0379999999999967</v>
      </c>
      <c r="AE58" s="1">
        <v>0.95</v>
      </c>
      <c r="AF58" s="1" t="s">
        <v>29</v>
      </c>
      <c r="AG58" s="1">
        <v>56</v>
      </c>
      <c r="AH58" s="1">
        <v>190.88</v>
      </c>
      <c r="AI58" s="1">
        <v>0.24331</v>
      </c>
      <c r="AJ58" s="1">
        <f t="shared" si="20"/>
        <v>1.0600000000000023</v>
      </c>
      <c r="AK58" s="1">
        <v>0.95</v>
      </c>
      <c r="AL58" s="1" t="s">
        <v>30</v>
      </c>
      <c r="AM58" s="1">
        <v>56</v>
      </c>
      <c r="AN58" s="1">
        <v>151.88</v>
      </c>
      <c r="AO58" s="2">
        <v>0.29677999999999999</v>
      </c>
      <c r="AP58" s="1">
        <f t="shared" si="21"/>
        <v>2.9399999999999977</v>
      </c>
      <c r="AQ58" s="1">
        <v>0.95</v>
      </c>
      <c r="AR58" s="1" t="s">
        <v>31</v>
      </c>
      <c r="AS58" s="1">
        <v>56</v>
      </c>
      <c r="AT58" s="1">
        <v>124.04</v>
      </c>
      <c r="AU58" s="1">
        <v>0.33446999999999999</v>
      </c>
      <c r="AV58" s="1">
        <f t="shared" si="22"/>
        <v>-0.39000000000000057</v>
      </c>
      <c r="AW58" s="1">
        <v>0.95</v>
      </c>
      <c r="AX58" s="1" t="s">
        <v>32</v>
      </c>
      <c r="AY58" s="1">
        <v>56</v>
      </c>
      <c r="AZ58" s="1">
        <v>93.831000000000003</v>
      </c>
      <c r="BA58" s="1">
        <v>0.37930999999999998</v>
      </c>
      <c r="BB58" s="1">
        <f t="shared" si="23"/>
        <v>0.44299999999999784</v>
      </c>
      <c r="BC58" s="1">
        <v>0.95</v>
      </c>
      <c r="BD58" s="1" t="s">
        <v>33</v>
      </c>
      <c r="BE58" s="1">
        <v>56</v>
      </c>
      <c r="BF58" s="1">
        <v>75.817999999999998</v>
      </c>
      <c r="BG58" s="1">
        <v>0.40749000000000002</v>
      </c>
      <c r="BH58" s="1">
        <f t="shared" si="24"/>
        <v>0.40800000000000125</v>
      </c>
      <c r="BI58" s="1">
        <v>1</v>
      </c>
      <c r="BJ58" s="1" t="s">
        <v>29</v>
      </c>
      <c r="BK58" s="1">
        <v>56</v>
      </c>
      <c r="BL58" s="1">
        <v>199.54</v>
      </c>
      <c r="BM58" s="1">
        <v>0.2792</v>
      </c>
      <c r="BN58" s="1">
        <f t="shared" si="25"/>
        <v>2.6899999999999977</v>
      </c>
      <c r="BO58" s="1">
        <v>1</v>
      </c>
      <c r="BP58" s="1" t="s">
        <v>30</v>
      </c>
      <c r="BQ58" s="1">
        <v>56</v>
      </c>
      <c r="BR58" s="1">
        <v>154.03</v>
      </c>
      <c r="BS58" s="1">
        <v>0.33745000000000003</v>
      </c>
      <c r="BT58" s="1">
        <f t="shared" si="26"/>
        <v>0.37000000000000455</v>
      </c>
      <c r="BU58" s="1">
        <v>1</v>
      </c>
      <c r="BV58" s="1" t="s">
        <v>31</v>
      </c>
      <c r="BW58" s="1">
        <v>56</v>
      </c>
      <c r="BX58" s="1">
        <v>128.9</v>
      </c>
      <c r="BY58" s="1">
        <v>0.37730999999999998</v>
      </c>
      <c r="BZ58" s="1">
        <f t="shared" si="27"/>
        <v>1.1700000000000017</v>
      </c>
      <c r="CA58" s="1">
        <v>1</v>
      </c>
      <c r="CB58" s="1" t="s">
        <v>32</v>
      </c>
      <c r="CC58" s="1">
        <v>56</v>
      </c>
      <c r="CD58" s="1">
        <v>95.84</v>
      </c>
      <c r="CE58" s="1">
        <v>0.42316999999999999</v>
      </c>
      <c r="CF58" s="1">
        <f t="shared" si="28"/>
        <v>0.23499999999999943</v>
      </c>
      <c r="CG58" s="1">
        <v>1</v>
      </c>
      <c r="CH58" s="1" t="s">
        <v>33</v>
      </c>
      <c r="CI58" s="1">
        <v>56</v>
      </c>
      <c r="CJ58" s="1">
        <v>77.591999999999999</v>
      </c>
      <c r="CK58" s="1">
        <v>0.45241999999999999</v>
      </c>
      <c r="CL58" s="1">
        <f t="shared" si="29"/>
        <v>0.21899999999999409</v>
      </c>
    </row>
    <row r="59" spans="1:90" x14ac:dyDescent="0.2">
      <c r="A59" s="1">
        <v>0.9</v>
      </c>
      <c r="B59" s="1" t="s">
        <v>29</v>
      </c>
      <c r="C59" s="1">
        <v>57</v>
      </c>
      <c r="D59" s="1">
        <v>181.52</v>
      </c>
      <c r="E59" s="1">
        <v>0.20732</v>
      </c>
      <c r="F59" s="1">
        <f t="shared" si="15"/>
        <v>0.12000000000000455</v>
      </c>
      <c r="G59" s="1">
        <v>0.9</v>
      </c>
      <c r="H59" s="1" t="s">
        <v>30</v>
      </c>
      <c r="I59" s="1">
        <v>57</v>
      </c>
      <c r="J59" s="1">
        <v>145.01</v>
      </c>
      <c r="K59" s="1">
        <v>0.25763999999999998</v>
      </c>
      <c r="L59" s="1">
        <f t="shared" si="16"/>
        <v>-0.51000000000001933</v>
      </c>
      <c r="M59" s="1">
        <v>0.9</v>
      </c>
      <c r="N59" s="1" t="s">
        <v>31</v>
      </c>
      <c r="O59" s="1">
        <v>57</v>
      </c>
      <c r="P59" s="1">
        <v>122.06</v>
      </c>
      <c r="Q59" s="1">
        <v>0.29119</v>
      </c>
      <c r="R59" s="1">
        <f t="shared" si="17"/>
        <v>2.5400000000000063</v>
      </c>
      <c r="S59" s="1">
        <v>0.9</v>
      </c>
      <c r="T59" s="1" t="s">
        <v>32</v>
      </c>
      <c r="U59" s="1">
        <v>57</v>
      </c>
      <c r="V59" s="1">
        <v>91.052999999999997</v>
      </c>
      <c r="W59" s="1">
        <v>0.33465</v>
      </c>
      <c r="X59" s="1">
        <f t="shared" si="18"/>
        <v>-8.7000000000003297E-2</v>
      </c>
      <c r="Y59" s="1">
        <v>0.9</v>
      </c>
      <c r="Z59" s="1" t="s">
        <v>33</v>
      </c>
      <c r="AA59" s="1">
        <v>57</v>
      </c>
      <c r="AB59" s="1">
        <v>74.409000000000006</v>
      </c>
      <c r="AC59" s="1">
        <v>0.36205999999999999</v>
      </c>
      <c r="AD59" s="1">
        <f t="shared" si="19"/>
        <v>0.4410000000000025</v>
      </c>
      <c r="AE59" s="1">
        <v>0.95</v>
      </c>
      <c r="AF59" s="1" t="s">
        <v>29</v>
      </c>
      <c r="AG59" s="1">
        <v>57</v>
      </c>
      <c r="AH59" s="1">
        <v>192.91</v>
      </c>
      <c r="AI59" s="1">
        <v>0.24162</v>
      </c>
      <c r="AJ59" s="1">
        <f t="shared" si="20"/>
        <v>2.0300000000000011</v>
      </c>
      <c r="AK59" s="1">
        <v>0.95</v>
      </c>
      <c r="AL59" s="1" t="s">
        <v>30</v>
      </c>
      <c r="AM59" s="1">
        <v>57</v>
      </c>
      <c r="AN59" s="1">
        <v>151.44</v>
      </c>
      <c r="AO59" s="1">
        <v>0.29625000000000001</v>
      </c>
      <c r="AP59" s="1">
        <f t="shared" si="21"/>
        <v>-0.43999999999999773</v>
      </c>
      <c r="AQ59" s="1">
        <v>0.95</v>
      </c>
      <c r="AR59" s="1" t="s">
        <v>31</v>
      </c>
      <c r="AS59" s="1">
        <v>57</v>
      </c>
      <c r="AT59" s="1">
        <v>126.53</v>
      </c>
      <c r="AU59" s="1">
        <v>0.33327000000000001</v>
      </c>
      <c r="AV59" s="1">
        <f t="shared" si="22"/>
        <v>2.4899999999999949</v>
      </c>
      <c r="AW59" s="1">
        <v>0.95</v>
      </c>
      <c r="AX59" s="1" t="s">
        <v>32</v>
      </c>
      <c r="AY59" s="1">
        <v>57</v>
      </c>
      <c r="AZ59" s="1">
        <v>94.46</v>
      </c>
      <c r="BA59" s="1">
        <v>0.37816</v>
      </c>
      <c r="BB59" s="1">
        <f t="shared" si="23"/>
        <v>0.62899999999999068</v>
      </c>
      <c r="BC59" s="1">
        <v>0.95</v>
      </c>
      <c r="BD59" s="1" t="s">
        <v>33</v>
      </c>
      <c r="BE59" s="1">
        <v>57</v>
      </c>
      <c r="BF59" s="1">
        <v>76.534999999999997</v>
      </c>
      <c r="BG59" s="1">
        <v>0.40656999999999999</v>
      </c>
      <c r="BH59" s="1">
        <f t="shared" si="24"/>
        <v>0.71699999999999875</v>
      </c>
      <c r="BI59" s="1">
        <v>1</v>
      </c>
      <c r="BJ59" s="1" t="s">
        <v>29</v>
      </c>
      <c r="BK59" s="1">
        <v>57</v>
      </c>
      <c r="BL59" s="1">
        <v>199.92</v>
      </c>
      <c r="BM59" s="1">
        <v>0.27748</v>
      </c>
      <c r="BN59" s="1">
        <f t="shared" si="25"/>
        <v>0.37999999999999545</v>
      </c>
      <c r="BO59" s="1">
        <v>1</v>
      </c>
      <c r="BP59" s="1" t="s">
        <v>30</v>
      </c>
      <c r="BQ59" s="1">
        <v>57</v>
      </c>
      <c r="BR59" s="1">
        <v>156.08000000000001</v>
      </c>
      <c r="BS59" s="1">
        <v>0.33616000000000001</v>
      </c>
      <c r="BT59" s="1">
        <f t="shared" si="26"/>
        <v>2.0500000000000114</v>
      </c>
      <c r="BU59" s="1">
        <v>1</v>
      </c>
      <c r="BV59" s="1" t="s">
        <v>31</v>
      </c>
      <c r="BW59" s="1">
        <v>57</v>
      </c>
      <c r="BX59" s="1">
        <v>129.82</v>
      </c>
      <c r="BY59" s="1">
        <v>0.37581999999999999</v>
      </c>
      <c r="BZ59" s="1">
        <f t="shared" si="27"/>
        <v>0.91999999999998749</v>
      </c>
      <c r="CA59" s="1">
        <v>1</v>
      </c>
      <c r="CB59" s="1" t="s">
        <v>32</v>
      </c>
      <c r="CC59" s="1">
        <v>57</v>
      </c>
      <c r="CD59" s="1">
        <v>97.177999999999997</v>
      </c>
      <c r="CE59" s="1">
        <v>0.42237999999999998</v>
      </c>
      <c r="CF59" s="1">
        <f t="shared" si="28"/>
        <v>1.3379999999999939</v>
      </c>
      <c r="CG59" s="1">
        <v>1</v>
      </c>
      <c r="CH59" s="1" t="s">
        <v>33</v>
      </c>
      <c r="CI59" s="1">
        <v>57</v>
      </c>
      <c r="CJ59" s="1">
        <v>78.180999999999997</v>
      </c>
      <c r="CK59" s="1">
        <v>0.45119999999999999</v>
      </c>
      <c r="CL59" s="1">
        <f t="shared" si="29"/>
        <v>0.58899999999999864</v>
      </c>
    </row>
    <row r="60" spans="1:90" x14ac:dyDescent="0.2">
      <c r="A60" s="1">
        <v>0.9</v>
      </c>
      <c r="B60" s="1" t="s">
        <v>29</v>
      </c>
      <c r="C60" s="1">
        <v>58</v>
      </c>
      <c r="D60" s="1">
        <v>182.78</v>
      </c>
      <c r="E60" s="1">
        <v>0.20599000000000001</v>
      </c>
      <c r="F60" s="1">
        <f t="shared" si="15"/>
        <v>1.2599999999999909</v>
      </c>
      <c r="G60" s="1">
        <v>0.9</v>
      </c>
      <c r="H60" s="1" t="s">
        <v>30</v>
      </c>
      <c r="I60" s="1">
        <v>58</v>
      </c>
      <c r="J60" s="1">
        <v>145.99</v>
      </c>
      <c r="K60" s="1">
        <v>0.25591000000000003</v>
      </c>
      <c r="L60" s="1">
        <f t="shared" si="16"/>
        <v>0.98000000000001819</v>
      </c>
      <c r="M60" s="1">
        <v>0.9</v>
      </c>
      <c r="N60" s="1" t="s">
        <v>31</v>
      </c>
      <c r="O60" s="1">
        <v>58</v>
      </c>
      <c r="P60" s="1">
        <v>122.62</v>
      </c>
      <c r="Q60" s="1">
        <v>0.2903</v>
      </c>
      <c r="R60" s="1">
        <f t="shared" si="17"/>
        <v>0.56000000000000227</v>
      </c>
      <c r="S60" s="1">
        <v>0.9</v>
      </c>
      <c r="T60" s="1" t="s">
        <v>32</v>
      </c>
      <c r="U60" s="1">
        <v>58</v>
      </c>
      <c r="V60" s="1">
        <v>92.132999999999996</v>
      </c>
      <c r="W60" s="1">
        <v>0.33343</v>
      </c>
      <c r="X60" s="1">
        <f t="shared" si="18"/>
        <v>1.0799999999999983</v>
      </c>
      <c r="Y60" s="1">
        <v>0.9</v>
      </c>
      <c r="Z60" s="1" t="s">
        <v>33</v>
      </c>
      <c r="AA60" s="1">
        <v>58</v>
      </c>
      <c r="AB60" s="1">
        <v>75.099999999999994</v>
      </c>
      <c r="AC60" s="1">
        <v>0.36087000000000002</v>
      </c>
      <c r="AD60" s="1">
        <f t="shared" si="19"/>
        <v>0.69099999999998829</v>
      </c>
      <c r="AE60" s="1">
        <v>0.95</v>
      </c>
      <c r="AF60" s="1" t="s">
        <v>29</v>
      </c>
      <c r="AG60" s="1">
        <v>58</v>
      </c>
      <c r="AH60" s="1">
        <v>194.41</v>
      </c>
      <c r="AI60" s="1">
        <v>0.24016999999999999</v>
      </c>
      <c r="AJ60" s="1">
        <f t="shared" si="20"/>
        <v>1.5</v>
      </c>
      <c r="AK60" s="1">
        <v>0.95</v>
      </c>
      <c r="AL60" s="1" t="s">
        <v>30</v>
      </c>
      <c r="AM60" s="1">
        <v>58</v>
      </c>
      <c r="AN60" s="1">
        <v>152.1</v>
      </c>
      <c r="AO60" s="1">
        <v>0.29542000000000002</v>
      </c>
      <c r="AP60" s="1">
        <f t="shared" si="21"/>
        <v>0.65999999999999659</v>
      </c>
      <c r="AQ60" s="1">
        <v>0.95</v>
      </c>
      <c r="AR60" s="1" t="s">
        <v>31</v>
      </c>
      <c r="AS60" s="1">
        <v>58</v>
      </c>
      <c r="AT60" s="1">
        <v>127.65</v>
      </c>
      <c r="AU60" s="1">
        <v>0.33046999999999999</v>
      </c>
      <c r="AV60" s="1">
        <f t="shared" si="22"/>
        <v>1.1200000000000045</v>
      </c>
      <c r="AW60" s="1">
        <v>0.95</v>
      </c>
      <c r="AX60" s="1" t="s">
        <v>32</v>
      </c>
      <c r="AY60" s="1">
        <v>58</v>
      </c>
      <c r="AZ60" s="1">
        <v>95.378</v>
      </c>
      <c r="BA60" s="1">
        <v>0.37706000000000001</v>
      </c>
      <c r="BB60" s="1">
        <f t="shared" si="23"/>
        <v>0.91800000000000637</v>
      </c>
      <c r="BC60" s="1">
        <v>0.95</v>
      </c>
      <c r="BD60" s="1" t="s">
        <v>33</v>
      </c>
      <c r="BE60" s="1">
        <v>58</v>
      </c>
      <c r="BF60" s="1">
        <v>77.384</v>
      </c>
      <c r="BG60" s="1">
        <v>0.40542</v>
      </c>
      <c r="BH60" s="1">
        <f t="shared" si="24"/>
        <v>0.84900000000000375</v>
      </c>
      <c r="BI60" s="1">
        <v>1</v>
      </c>
      <c r="BJ60" s="1" t="s">
        <v>29</v>
      </c>
      <c r="BK60" s="1">
        <v>58</v>
      </c>
      <c r="BL60" s="1">
        <v>202.55</v>
      </c>
      <c r="BM60" s="1">
        <v>0.27589000000000002</v>
      </c>
      <c r="BN60" s="1">
        <f t="shared" si="25"/>
        <v>2.6300000000000239</v>
      </c>
      <c r="BO60" s="1">
        <v>1</v>
      </c>
      <c r="BP60" s="1" t="s">
        <v>30</v>
      </c>
      <c r="BQ60" s="1">
        <v>58</v>
      </c>
      <c r="BR60" s="1">
        <v>156.43</v>
      </c>
      <c r="BS60" s="1">
        <v>0.33617000000000002</v>
      </c>
      <c r="BT60" s="1">
        <f t="shared" si="26"/>
        <v>0.34999999999999432</v>
      </c>
      <c r="BU60" s="1">
        <v>1</v>
      </c>
      <c r="BV60" s="1" t="s">
        <v>31</v>
      </c>
      <c r="BW60" s="1">
        <v>58</v>
      </c>
      <c r="BX60" s="1">
        <v>130.85</v>
      </c>
      <c r="BY60" s="1">
        <v>0.37434000000000001</v>
      </c>
      <c r="BZ60" s="1">
        <f t="shared" si="27"/>
        <v>1.0300000000000011</v>
      </c>
      <c r="CA60" s="1">
        <v>1</v>
      </c>
      <c r="CB60" s="1" t="s">
        <v>32</v>
      </c>
      <c r="CC60" s="1">
        <v>58</v>
      </c>
      <c r="CD60" s="1">
        <v>98.137</v>
      </c>
      <c r="CE60" s="1">
        <v>0.42111999999999999</v>
      </c>
      <c r="CF60" s="1">
        <f t="shared" si="28"/>
        <v>0.95900000000000318</v>
      </c>
      <c r="CG60" s="1">
        <v>1</v>
      </c>
      <c r="CH60" s="1" t="s">
        <v>33</v>
      </c>
      <c r="CI60" s="1">
        <v>58</v>
      </c>
      <c r="CJ60" s="1">
        <v>78.875</v>
      </c>
      <c r="CK60" s="1">
        <v>0.45014999999999999</v>
      </c>
      <c r="CL60" s="1">
        <f t="shared" si="29"/>
        <v>0.69400000000000261</v>
      </c>
    </row>
    <row r="61" spans="1:90" x14ac:dyDescent="0.2">
      <c r="A61" s="1">
        <v>0.9</v>
      </c>
      <c r="B61" s="1" t="s">
        <v>29</v>
      </c>
      <c r="C61" s="1">
        <v>59</v>
      </c>
      <c r="D61" s="1">
        <v>183.76</v>
      </c>
      <c r="E61" s="1">
        <v>0.20469000000000001</v>
      </c>
      <c r="F61" s="1">
        <f t="shared" si="15"/>
        <v>0.97999999999998977</v>
      </c>
      <c r="G61" s="1">
        <v>0.9</v>
      </c>
      <c r="H61" s="1" t="s">
        <v>30</v>
      </c>
      <c r="I61" s="1">
        <v>59</v>
      </c>
      <c r="J61" s="1">
        <v>147.01</v>
      </c>
      <c r="K61" s="1">
        <v>0.25503999999999999</v>
      </c>
      <c r="L61" s="1">
        <f t="shared" si="16"/>
        <v>1.0199999999999818</v>
      </c>
      <c r="M61" s="1">
        <v>0.9</v>
      </c>
      <c r="N61" s="1" t="s">
        <v>31</v>
      </c>
      <c r="O61" s="1">
        <v>59</v>
      </c>
      <c r="P61" s="1">
        <v>122.79</v>
      </c>
      <c r="Q61" s="1">
        <v>0.28885</v>
      </c>
      <c r="R61" s="1">
        <f t="shared" si="17"/>
        <v>0.17000000000000171</v>
      </c>
      <c r="S61" s="1">
        <v>0.9</v>
      </c>
      <c r="T61" s="1" t="s">
        <v>32</v>
      </c>
      <c r="U61" s="1">
        <v>59</v>
      </c>
      <c r="V61" s="1">
        <v>92.391999999999996</v>
      </c>
      <c r="W61" s="1">
        <v>0.33221000000000001</v>
      </c>
      <c r="X61" s="1">
        <f t="shared" si="18"/>
        <v>0.25900000000000034</v>
      </c>
      <c r="Y61" s="1">
        <v>0.9</v>
      </c>
      <c r="Z61" s="1" t="s">
        <v>33</v>
      </c>
      <c r="AA61" s="1">
        <v>59</v>
      </c>
      <c r="AB61" s="1">
        <v>75.394000000000005</v>
      </c>
      <c r="AC61" s="1">
        <v>0.35996</v>
      </c>
      <c r="AD61" s="1">
        <f t="shared" si="19"/>
        <v>0.29400000000001114</v>
      </c>
      <c r="AE61" s="1">
        <v>0.95</v>
      </c>
      <c r="AF61" s="1" t="s">
        <v>29</v>
      </c>
      <c r="AG61" s="1">
        <v>59</v>
      </c>
      <c r="AH61" s="1">
        <v>194.69</v>
      </c>
      <c r="AI61" s="1">
        <v>0.23862</v>
      </c>
      <c r="AJ61" s="1">
        <f t="shared" si="20"/>
        <v>0.28000000000000114</v>
      </c>
      <c r="AK61" s="1">
        <v>0.95</v>
      </c>
      <c r="AL61" s="1" t="s">
        <v>30</v>
      </c>
      <c r="AM61" s="1">
        <v>59</v>
      </c>
      <c r="AN61" s="1">
        <v>153.99</v>
      </c>
      <c r="AO61" s="1">
        <v>0.29338999999999998</v>
      </c>
      <c r="AP61" s="1">
        <f t="shared" si="21"/>
        <v>1.8900000000000148</v>
      </c>
      <c r="AQ61" s="1">
        <v>0.95</v>
      </c>
      <c r="AR61" s="1" t="s">
        <v>31</v>
      </c>
      <c r="AS61" s="1">
        <v>59</v>
      </c>
      <c r="AT61" s="1">
        <v>126.9</v>
      </c>
      <c r="AU61" s="1">
        <v>0.33017999999999997</v>
      </c>
      <c r="AV61" s="1">
        <f t="shared" si="22"/>
        <v>-0.75</v>
      </c>
      <c r="AW61" s="1">
        <v>0.95</v>
      </c>
      <c r="AX61" s="1" t="s">
        <v>32</v>
      </c>
      <c r="AY61" s="1">
        <v>59</v>
      </c>
      <c r="AZ61" s="1">
        <v>95.379000000000005</v>
      </c>
      <c r="BA61" s="1">
        <v>0.37573000000000001</v>
      </c>
      <c r="BB61" s="1">
        <f t="shared" si="23"/>
        <v>1.0000000000047748E-3</v>
      </c>
      <c r="BC61" s="1">
        <v>0.95</v>
      </c>
      <c r="BD61" s="1" t="s">
        <v>33</v>
      </c>
      <c r="BE61" s="1">
        <v>59</v>
      </c>
      <c r="BF61" s="1">
        <v>77.313999999999993</v>
      </c>
      <c r="BG61" s="1">
        <v>0.40433999999999998</v>
      </c>
      <c r="BH61" s="1">
        <f t="shared" si="24"/>
        <v>-7.000000000000739E-2</v>
      </c>
      <c r="BI61" s="1">
        <v>1</v>
      </c>
      <c r="BJ61" s="1" t="s">
        <v>29</v>
      </c>
      <c r="BK61" s="1">
        <v>59</v>
      </c>
      <c r="BL61" s="1">
        <v>204.77</v>
      </c>
      <c r="BM61" s="1">
        <v>0.27407999999999999</v>
      </c>
      <c r="BN61" s="1">
        <f t="shared" si="25"/>
        <v>2.2199999999999989</v>
      </c>
      <c r="BO61" s="1">
        <v>1</v>
      </c>
      <c r="BP61" s="1" t="s">
        <v>30</v>
      </c>
      <c r="BQ61" s="1">
        <v>59</v>
      </c>
      <c r="BR61" s="1">
        <v>157.62</v>
      </c>
      <c r="BS61" s="1">
        <v>0.33463999999999999</v>
      </c>
      <c r="BT61" s="1">
        <f t="shared" si="26"/>
        <v>1.1899999999999977</v>
      </c>
      <c r="BU61" s="1">
        <v>1</v>
      </c>
      <c r="BV61" s="1" t="s">
        <v>31</v>
      </c>
      <c r="BW61" s="1">
        <v>59</v>
      </c>
      <c r="BX61" s="1">
        <v>132.03</v>
      </c>
      <c r="BY61" s="1">
        <v>0.37245</v>
      </c>
      <c r="BZ61" s="1">
        <f t="shared" si="27"/>
        <v>1.1800000000000068</v>
      </c>
      <c r="CA61" s="1">
        <v>1</v>
      </c>
      <c r="CB61" s="1" t="s">
        <v>32</v>
      </c>
      <c r="CC61" s="1">
        <v>59</v>
      </c>
      <c r="CD61" s="1">
        <v>98.643000000000001</v>
      </c>
      <c r="CE61" s="1">
        <v>0.41966999999999999</v>
      </c>
      <c r="CF61" s="1">
        <f t="shared" si="28"/>
        <v>0.50600000000000023</v>
      </c>
      <c r="CG61" s="1">
        <v>1</v>
      </c>
      <c r="CH61" s="1" t="s">
        <v>33</v>
      </c>
      <c r="CI61" s="1">
        <v>59</v>
      </c>
      <c r="CJ61" s="1">
        <v>80.012</v>
      </c>
      <c r="CK61" s="1">
        <v>0.44923999999999997</v>
      </c>
      <c r="CL61" s="1">
        <f t="shared" si="29"/>
        <v>1.1370000000000005</v>
      </c>
    </row>
    <row r="62" spans="1:90" x14ac:dyDescent="0.2">
      <c r="A62" s="1">
        <v>0.9</v>
      </c>
      <c r="B62" s="1" t="s">
        <v>29</v>
      </c>
      <c r="C62" s="1">
        <v>60</v>
      </c>
      <c r="D62" s="1">
        <v>184.15</v>
      </c>
      <c r="E62" s="1">
        <v>0.20338000000000001</v>
      </c>
      <c r="F62" s="1">
        <f t="shared" si="15"/>
        <v>0.39000000000001478</v>
      </c>
      <c r="G62" s="1">
        <v>0.9</v>
      </c>
      <c r="H62" s="1" t="s">
        <v>30</v>
      </c>
      <c r="I62" s="1">
        <v>60</v>
      </c>
      <c r="J62" s="1">
        <v>148.94999999999999</v>
      </c>
      <c r="K62" s="1">
        <v>0.25369999999999998</v>
      </c>
      <c r="L62" s="1">
        <f t="shared" si="16"/>
        <v>1.9399999999999977</v>
      </c>
      <c r="M62" s="1">
        <v>0.9</v>
      </c>
      <c r="N62" s="1" t="s">
        <v>31</v>
      </c>
      <c r="O62" s="1">
        <v>60</v>
      </c>
      <c r="P62" s="1">
        <v>124.6</v>
      </c>
      <c r="Q62" s="1">
        <v>0.28766999999999998</v>
      </c>
      <c r="R62" s="1">
        <f t="shared" si="17"/>
        <v>1.8099999999999881</v>
      </c>
      <c r="S62" s="1">
        <v>0.9</v>
      </c>
      <c r="T62" s="1" t="s">
        <v>32</v>
      </c>
      <c r="U62" s="1">
        <v>60</v>
      </c>
      <c r="V62" s="1">
        <v>93.188999999999993</v>
      </c>
      <c r="W62" s="1">
        <v>0.33140999999999998</v>
      </c>
      <c r="X62" s="1">
        <f t="shared" si="18"/>
        <v>0.79699999999999704</v>
      </c>
      <c r="Y62" s="1">
        <v>0.9</v>
      </c>
      <c r="Z62" s="1" t="s">
        <v>33</v>
      </c>
      <c r="AA62" s="1">
        <v>60</v>
      </c>
      <c r="AB62" s="1">
        <v>76.307000000000002</v>
      </c>
      <c r="AC62" s="1">
        <v>0.35882999999999998</v>
      </c>
      <c r="AD62" s="1">
        <f t="shared" si="19"/>
        <v>0.9129999999999967</v>
      </c>
      <c r="AE62" s="1">
        <v>0.95</v>
      </c>
      <c r="AF62" s="1" t="s">
        <v>29</v>
      </c>
      <c r="AG62" s="1">
        <v>60</v>
      </c>
      <c r="AH62" s="1">
        <v>194.89</v>
      </c>
      <c r="AI62" s="2">
        <v>0.23730000000000001</v>
      </c>
      <c r="AJ62" s="1">
        <f t="shared" si="20"/>
        <v>0.19999999999998863</v>
      </c>
      <c r="AK62" s="1">
        <v>0.95</v>
      </c>
      <c r="AL62" s="1" t="s">
        <v>30</v>
      </c>
      <c r="AM62" s="1">
        <v>60</v>
      </c>
      <c r="AN62" s="1">
        <v>155.72</v>
      </c>
      <c r="AO62" s="1">
        <v>0.29248000000000002</v>
      </c>
      <c r="AP62" s="1">
        <f t="shared" si="21"/>
        <v>1.7299999999999898</v>
      </c>
      <c r="AQ62" s="1">
        <v>0.95</v>
      </c>
      <c r="AR62" s="1" t="s">
        <v>31</v>
      </c>
      <c r="AS62" s="1">
        <v>60</v>
      </c>
      <c r="AT62" s="1">
        <v>129.18</v>
      </c>
      <c r="AU62" s="1">
        <v>0.32763999999999999</v>
      </c>
      <c r="AV62" s="1">
        <f t="shared" si="22"/>
        <v>2.2800000000000011</v>
      </c>
      <c r="AW62" s="1">
        <v>0.95</v>
      </c>
      <c r="AX62" s="1" t="s">
        <v>32</v>
      </c>
      <c r="AY62" s="1">
        <v>60</v>
      </c>
      <c r="AZ62" s="1">
        <v>96.528000000000006</v>
      </c>
      <c r="BA62" s="1">
        <v>0.37461</v>
      </c>
      <c r="BB62" s="1">
        <f t="shared" si="23"/>
        <v>1.1490000000000009</v>
      </c>
      <c r="BC62" s="1">
        <v>0.95</v>
      </c>
      <c r="BD62" s="1" t="s">
        <v>33</v>
      </c>
      <c r="BE62" s="1">
        <v>60</v>
      </c>
      <c r="BF62" s="1">
        <v>78.628</v>
      </c>
      <c r="BG62" s="1">
        <v>0.40342</v>
      </c>
      <c r="BH62" s="1">
        <f t="shared" si="24"/>
        <v>1.3140000000000072</v>
      </c>
      <c r="BI62" s="1">
        <v>1</v>
      </c>
      <c r="BJ62" s="1" t="s">
        <v>29</v>
      </c>
      <c r="BK62" s="1">
        <v>60</v>
      </c>
      <c r="BL62" s="1">
        <v>205.18</v>
      </c>
      <c r="BM62" s="1">
        <v>0.27227000000000001</v>
      </c>
      <c r="BN62" s="1">
        <f t="shared" si="25"/>
        <v>0.40999999999999659</v>
      </c>
      <c r="BO62" s="1">
        <v>1</v>
      </c>
      <c r="BP62" s="1" t="s">
        <v>30</v>
      </c>
      <c r="BQ62" s="1">
        <v>60</v>
      </c>
      <c r="BR62" s="1">
        <v>159.09</v>
      </c>
      <c r="BS62" s="1">
        <v>0.33313999999999999</v>
      </c>
      <c r="BT62" s="1">
        <f t="shared" si="26"/>
        <v>1.4699999999999989</v>
      </c>
      <c r="BU62" s="1">
        <v>1</v>
      </c>
      <c r="BV62" s="1" t="s">
        <v>31</v>
      </c>
      <c r="BW62" s="1">
        <v>60</v>
      </c>
      <c r="BX62" s="1">
        <v>131.38999999999999</v>
      </c>
      <c r="BY62" s="1">
        <v>0.37012</v>
      </c>
      <c r="BZ62" s="1">
        <f t="shared" si="27"/>
        <v>-0.64000000000001478</v>
      </c>
      <c r="CA62" s="1">
        <v>1</v>
      </c>
      <c r="CB62" s="1" t="s">
        <v>32</v>
      </c>
      <c r="CC62" s="1">
        <v>60</v>
      </c>
      <c r="CD62" s="1">
        <v>99.715000000000003</v>
      </c>
      <c r="CE62" s="1">
        <v>0.41893999999999998</v>
      </c>
      <c r="CF62" s="1">
        <f t="shared" si="28"/>
        <v>1.0720000000000027</v>
      </c>
      <c r="CG62" s="1">
        <v>1</v>
      </c>
      <c r="CH62" s="1" t="s">
        <v>33</v>
      </c>
      <c r="CI62" s="1">
        <v>60</v>
      </c>
      <c r="CJ62" s="1">
        <v>80.47</v>
      </c>
      <c r="CK62" s="1">
        <v>0.44828000000000001</v>
      </c>
      <c r="CL62" s="1">
        <f t="shared" si="29"/>
        <v>0.45799999999999841</v>
      </c>
    </row>
    <row r="63" spans="1:90" x14ac:dyDescent="0.2">
      <c r="A63" s="1">
        <v>0.9</v>
      </c>
      <c r="B63" s="1" t="s">
        <v>29</v>
      </c>
      <c r="C63" s="1">
        <v>61</v>
      </c>
      <c r="D63" s="1">
        <v>187.91</v>
      </c>
      <c r="E63" s="1">
        <v>0.20201</v>
      </c>
      <c r="F63" s="1">
        <f t="shared" si="15"/>
        <v>3.7599999999999909</v>
      </c>
      <c r="G63" s="1">
        <v>0.9</v>
      </c>
      <c r="H63" s="1" t="s">
        <v>30</v>
      </c>
      <c r="I63" s="1">
        <v>61</v>
      </c>
      <c r="J63" s="1">
        <v>148.72999999999999</v>
      </c>
      <c r="K63" s="1">
        <v>0.25247000000000003</v>
      </c>
      <c r="L63" s="1">
        <f t="shared" si="16"/>
        <v>-0.21999999999999886</v>
      </c>
      <c r="M63" s="1">
        <v>0.9</v>
      </c>
      <c r="N63" s="1" t="s">
        <v>31</v>
      </c>
      <c r="O63" s="1">
        <v>61</v>
      </c>
      <c r="P63" s="1">
        <v>125.85</v>
      </c>
      <c r="Q63" s="1">
        <v>0.28655999999999998</v>
      </c>
      <c r="R63" s="1">
        <f t="shared" si="17"/>
        <v>1.25</v>
      </c>
      <c r="S63" s="1">
        <v>0.9</v>
      </c>
      <c r="T63" s="1" t="s">
        <v>32</v>
      </c>
      <c r="U63" s="1">
        <v>61</v>
      </c>
      <c r="V63" s="1">
        <v>94.897000000000006</v>
      </c>
      <c r="W63" s="2">
        <v>0.33038000000000001</v>
      </c>
      <c r="X63" s="1">
        <f t="shared" si="18"/>
        <v>1.7080000000000126</v>
      </c>
      <c r="Y63" s="1">
        <v>0.9</v>
      </c>
      <c r="Z63" s="1" t="s">
        <v>33</v>
      </c>
      <c r="AA63" s="1">
        <v>61</v>
      </c>
      <c r="AB63" s="1">
        <v>76.954999999999998</v>
      </c>
      <c r="AC63" s="1">
        <v>0.35804000000000002</v>
      </c>
      <c r="AD63" s="1">
        <f t="shared" si="19"/>
        <v>0.64799999999999613</v>
      </c>
      <c r="AE63" s="1">
        <v>0.95</v>
      </c>
      <c r="AF63" s="1" t="s">
        <v>29</v>
      </c>
      <c r="AG63" s="1">
        <v>61</v>
      </c>
      <c r="AH63" s="1">
        <v>197.1</v>
      </c>
      <c r="AI63" s="1">
        <v>0.23583000000000001</v>
      </c>
      <c r="AJ63" s="1">
        <f t="shared" si="20"/>
        <v>2.210000000000008</v>
      </c>
      <c r="AK63" s="1">
        <v>0.95</v>
      </c>
      <c r="AL63" s="1" t="s">
        <v>30</v>
      </c>
      <c r="AM63" s="1">
        <v>61</v>
      </c>
      <c r="AN63" s="1">
        <v>154.79</v>
      </c>
      <c r="AO63" s="1">
        <v>0.29124</v>
      </c>
      <c r="AP63" s="1">
        <f t="shared" si="21"/>
        <v>-0.93000000000000682</v>
      </c>
      <c r="AQ63" s="1">
        <v>0.95</v>
      </c>
      <c r="AR63" s="1" t="s">
        <v>31</v>
      </c>
      <c r="AS63" s="1">
        <v>61</v>
      </c>
      <c r="AT63" s="1">
        <v>130.35</v>
      </c>
      <c r="AU63" s="2">
        <v>0.32650000000000001</v>
      </c>
      <c r="AV63" s="1">
        <f t="shared" si="22"/>
        <v>1.1699999999999875</v>
      </c>
      <c r="AW63" s="1">
        <v>0.95</v>
      </c>
      <c r="AX63" s="1" t="s">
        <v>32</v>
      </c>
      <c r="AY63" s="1">
        <v>61</v>
      </c>
      <c r="AZ63" s="1">
        <v>96.855999999999995</v>
      </c>
      <c r="BA63" s="1">
        <v>0.37378</v>
      </c>
      <c r="BB63" s="1">
        <f t="shared" si="23"/>
        <v>0.32799999999998875</v>
      </c>
      <c r="BC63" s="1">
        <v>0.95</v>
      </c>
      <c r="BD63" s="1" t="s">
        <v>33</v>
      </c>
      <c r="BE63" s="1">
        <v>61</v>
      </c>
      <c r="BF63" s="1">
        <v>78.971000000000004</v>
      </c>
      <c r="BG63" s="1">
        <v>0.40227000000000002</v>
      </c>
      <c r="BH63" s="1">
        <f t="shared" si="24"/>
        <v>0.34300000000000352</v>
      </c>
      <c r="BI63" s="1">
        <v>1</v>
      </c>
      <c r="BJ63" s="1" t="s">
        <v>29</v>
      </c>
      <c r="BK63" s="1">
        <v>61</v>
      </c>
      <c r="BL63" s="1">
        <v>205.81</v>
      </c>
      <c r="BM63" s="1">
        <v>0.27076</v>
      </c>
      <c r="BN63" s="1">
        <f t="shared" si="25"/>
        <v>0.62999999999999545</v>
      </c>
      <c r="BO63" s="1">
        <v>1</v>
      </c>
      <c r="BP63" s="1" t="s">
        <v>30</v>
      </c>
      <c r="BQ63" s="1">
        <v>61</v>
      </c>
      <c r="BR63" s="1">
        <v>161.66</v>
      </c>
      <c r="BS63" s="1">
        <v>0.32974999999999999</v>
      </c>
      <c r="BT63" s="1">
        <f t="shared" si="26"/>
        <v>2.5699999999999932</v>
      </c>
      <c r="BU63" s="1">
        <v>1</v>
      </c>
      <c r="BV63" s="1" t="s">
        <v>31</v>
      </c>
      <c r="BW63" s="1">
        <v>61</v>
      </c>
      <c r="BX63" s="1">
        <v>132.80000000000001</v>
      </c>
      <c r="BY63" s="1">
        <v>0.36993999999999999</v>
      </c>
      <c r="BZ63" s="1">
        <f t="shared" si="27"/>
        <v>1.410000000000025</v>
      </c>
      <c r="CA63" s="1">
        <v>1</v>
      </c>
      <c r="CB63" s="1" t="s">
        <v>32</v>
      </c>
      <c r="CC63" s="1">
        <v>61</v>
      </c>
      <c r="CD63" s="1">
        <v>100.51</v>
      </c>
      <c r="CE63" s="1">
        <v>0.41747000000000001</v>
      </c>
      <c r="CF63" s="1">
        <f t="shared" si="28"/>
        <v>0.79500000000000171</v>
      </c>
      <c r="CG63" s="1">
        <v>1</v>
      </c>
      <c r="CH63" s="1" t="s">
        <v>33</v>
      </c>
      <c r="CI63" s="1">
        <v>61</v>
      </c>
      <c r="CJ63" s="1">
        <v>81.213999999999999</v>
      </c>
      <c r="CK63" s="1">
        <v>0.44713000000000003</v>
      </c>
      <c r="CL63" s="1">
        <f t="shared" si="29"/>
        <v>0.74399999999999977</v>
      </c>
    </row>
    <row r="64" spans="1:90" x14ac:dyDescent="0.2">
      <c r="A64" s="1">
        <v>0.9</v>
      </c>
      <c r="B64" s="1" t="s">
        <v>29</v>
      </c>
      <c r="C64" s="1">
        <v>62</v>
      </c>
      <c r="D64" s="1">
        <v>187.31</v>
      </c>
      <c r="E64" s="1">
        <v>0.20105999999999999</v>
      </c>
      <c r="F64" s="1">
        <f t="shared" si="15"/>
        <v>-0.59999999999999432</v>
      </c>
      <c r="G64" s="1">
        <v>0.9</v>
      </c>
      <c r="H64" s="1" t="s">
        <v>30</v>
      </c>
      <c r="I64" s="1">
        <v>62</v>
      </c>
      <c r="J64" s="1">
        <v>149.72999999999999</v>
      </c>
      <c r="K64" s="1">
        <v>0.25119000000000002</v>
      </c>
      <c r="L64" s="1">
        <f t="shared" si="16"/>
        <v>1</v>
      </c>
      <c r="M64" s="1">
        <v>0.9</v>
      </c>
      <c r="N64" s="1" t="s">
        <v>31</v>
      </c>
      <c r="O64" s="1">
        <v>62</v>
      </c>
      <c r="P64" s="1">
        <v>124.69</v>
      </c>
      <c r="Q64" s="1">
        <v>0.28495999999999999</v>
      </c>
      <c r="R64" s="1">
        <f t="shared" si="17"/>
        <v>-1.1599999999999966</v>
      </c>
      <c r="S64" s="1">
        <v>0.9</v>
      </c>
      <c r="T64" s="1" t="s">
        <v>32</v>
      </c>
      <c r="U64" s="1">
        <v>62</v>
      </c>
      <c r="V64" s="1">
        <v>94.471000000000004</v>
      </c>
      <c r="W64" s="1">
        <v>0.32906999999999997</v>
      </c>
      <c r="X64" s="1">
        <f t="shared" si="18"/>
        <v>-0.42600000000000193</v>
      </c>
      <c r="Y64" s="1">
        <v>0.9</v>
      </c>
      <c r="Z64" s="1" t="s">
        <v>33</v>
      </c>
      <c r="AA64" s="1">
        <v>62</v>
      </c>
      <c r="AB64" s="1">
        <v>77.201999999999998</v>
      </c>
      <c r="AC64" s="1">
        <v>0.35697000000000001</v>
      </c>
      <c r="AD64" s="1">
        <f t="shared" si="19"/>
        <v>0.24699999999999989</v>
      </c>
      <c r="AE64" s="1">
        <v>0.95</v>
      </c>
      <c r="AF64" s="1" t="s">
        <v>29</v>
      </c>
      <c r="AG64" s="1">
        <v>62</v>
      </c>
      <c r="AH64" s="1">
        <v>197.94</v>
      </c>
      <c r="AI64" s="1">
        <v>0.23402000000000001</v>
      </c>
      <c r="AJ64" s="1">
        <f t="shared" si="20"/>
        <v>0.84000000000000341</v>
      </c>
      <c r="AK64" s="1">
        <v>0.95</v>
      </c>
      <c r="AL64" s="1" t="s">
        <v>30</v>
      </c>
      <c r="AM64" s="1">
        <v>62</v>
      </c>
      <c r="AN64" s="1">
        <v>157.84</v>
      </c>
      <c r="AO64" s="1">
        <v>0.28986000000000001</v>
      </c>
      <c r="AP64" s="1">
        <f t="shared" si="21"/>
        <v>3.0500000000000114</v>
      </c>
      <c r="AQ64" s="1">
        <v>0.95</v>
      </c>
      <c r="AR64" s="1" t="s">
        <v>31</v>
      </c>
      <c r="AS64" s="1">
        <v>62</v>
      </c>
      <c r="AT64" s="1">
        <v>131.51</v>
      </c>
      <c r="AU64" s="1">
        <v>0.32522000000000001</v>
      </c>
      <c r="AV64" s="1">
        <f t="shared" si="22"/>
        <v>1.1599999999999966</v>
      </c>
      <c r="AW64" s="1">
        <v>0.95</v>
      </c>
      <c r="AX64" s="1" t="s">
        <v>32</v>
      </c>
      <c r="AY64" s="1">
        <v>62</v>
      </c>
      <c r="AZ64" s="1">
        <v>98.376999999999995</v>
      </c>
      <c r="BA64" s="1">
        <v>0.37257000000000001</v>
      </c>
      <c r="BB64" s="1">
        <f t="shared" si="23"/>
        <v>1.5210000000000008</v>
      </c>
      <c r="BC64" s="1">
        <v>0.95</v>
      </c>
      <c r="BD64" s="1" t="s">
        <v>33</v>
      </c>
      <c r="BE64" s="1">
        <v>62</v>
      </c>
      <c r="BF64" s="1">
        <v>79.832999999999998</v>
      </c>
      <c r="BG64" s="1">
        <v>0.40131</v>
      </c>
      <c r="BH64" s="1">
        <f t="shared" si="24"/>
        <v>0.86199999999999477</v>
      </c>
      <c r="BI64" s="1">
        <v>1</v>
      </c>
      <c r="BJ64" s="1" t="s">
        <v>29</v>
      </c>
      <c r="BK64" s="1">
        <v>62</v>
      </c>
      <c r="BL64" s="1">
        <v>206.6</v>
      </c>
      <c r="BM64" s="1">
        <v>0.26909</v>
      </c>
      <c r="BN64" s="1">
        <f t="shared" si="25"/>
        <v>0.78999999999999204</v>
      </c>
      <c r="BO64" s="1">
        <v>1</v>
      </c>
      <c r="BP64" s="1" t="s">
        <v>30</v>
      </c>
      <c r="BQ64" s="1">
        <v>62</v>
      </c>
      <c r="BR64" s="1">
        <v>161.62</v>
      </c>
      <c r="BS64" s="1">
        <v>0.32839000000000002</v>
      </c>
      <c r="BT64" s="1">
        <f t="shared" si="26"/>
        <v>-3.9999999999992042E-2</v>
      </c>
      <c r="BU64" s="1">
        <v>1</v>
      </c>
      <c r="BV64" s="1" t="s">
        <v>31</v>
      </c>
      <c r="BW64" s="1">
        <v>62</v>
      </c>
      <c r="BX64" s="1">
        <v>133.16</v>
      </c>
      <c r="BY64" s="1">
        <v>0.36771999999999999</v>
      </c>
      <c r="BZ64" s="1">
        <f t="shared" si="27"/>
        <v>0.35999999999998522</v>
      </c>
      <c r="CA64" s="1">
        <v>1</v>
      </c>
      <c r="CB64" s="1" t="s">
        <v>32</v>
      </c>
      <c r="CC64" s="1">
        <v>62</v>
      </c>
      <c r="CD64" s="1">
        <v>100.17</v>
      </c>
      <c r="CE64" s="1">
        <v>0.41631000000000001</v>
      </c>
      <c r="CF64" s="1">
        <f t="shared" si="28"/>
        <v>-0.34000000000000341</v>
      </c>
      <c r="CG64" s="1">
        <v>1</v>
      </c>
      <c r="CH64" s="1" t="s">
        <v>33</v>
      </c>
      <c r="CI64" s="1">
        <v>62</v>
      </c>
      <c r="CJ64" s="1">
        <v>81.614000000000004</v>
      </c>
      <c r="CK64" s="1">
        <v>0.44622000000000001</v>
      </c>
      <c r="CL64" s="1">
        <f t="shared" si="29"/>
        <v>0.40000000000000568</v>
      </c>
    </row>
    <row r="65" spans="1:90" x14ac:dyDescent="0.2">
      <c r="A65" s="1">
        <v>0.9</v>
      </c>
      <c r="B65" s="1" t="s">
        <v>29</v>
      </c>
      <c r="C65" s="1">
        <v>63</v>
      </c>
      <c r="D65" s="1">
        <v>186.68</v>
      </c>
      <c r="E65" s="1">
        <v>0.19975000000000001</v>
      </c>
      <c r="F65" s="1">
        <f t="shared" si="15"/>
        <v>-0.62999999999999545</v>
      </c>
      <c r="G65" s="1">
        <v>0.9</v>
      </c>
      <c r="H65" s="1" t="s">
        <v>30</v>
      </c>
      <c r="I65" s="1">
        <v>63</v>
      </c>
      <c r="J65" s="1">
        <v>150.88</v>
      </c>
      <c r="K65" s="1">
        <v>0.25007000000000001</v>
      </c>
      <c r="L65" s="1">
        <f t="shared" si="16"/>
        <v>1.1500000000000057</v>
      </c>
      <c r="M65" s="1">
        <v>0.9</v>
      </c>
      <c r="N65" s="1" t="s">
        <v>31</v>
      </c>
      <c r="O65" s="1">
        <v>63</v>
      </c>
      <c r="P65" s="1">
        <v>127.62</v>
      </c>
      <c r="Q65" s="1">
        <v>0.28416000000000002</v>
      </c>
      <c r="R65" s="1">
        <f t="shared" si="17"/>
        <v>2.9300000000000068</v>
      </c>
      <c r="S65" s="1">
        <v>0.9</v>
      </c>
      <c r="T65" s="1" t="s">
        <v>32</v>
      </c>
      <c r="U65" s="1">
        <v>63</v>
      </c>
      <c r="V65" s="1">
        <v>96.417000000000002</v>
      </c>
      <c r="W65" s="1">
        <v>0.32806999999999997</v>
      </c>
      <c r="X65" s="1">
        <f t="shared" si="18"/>
        <v>1.945999999999998</v>
      </c>
      <c r="Y65" s="1">
        <v>0.9</v>
      </c>
      <c r="Z65" s="1" t="s">
        <v>33</v>
      </c>
      <c r="AA65" s="1">
        <v>63</v>
      </c>
      <c r="AB65" s="1">
        <v>78.2</v>
      </c>
      <c r="AC65" s="1">
        <v>0.35607</v>
      </c>
      <c r="AD65" s="1">
        <f t="shared" si="19"/>
        <v>0.99800000000000466</v>
      </c>
      <c r="AE65" s="1">
        <v>0.95</v>
      </c>
      <c r="AF65" s="1" t="s">
        <v>29</v>
      </c>
      <c r="AG65" s="1">
        <v>63</v>
      </c>
      <c r="AH65" s="1">
        <v>198.54</v>
      </c>
      <c r="AI65" s="1">
        <v>0.23229</v>
      </c>
      <c r="AJ65" s="1">
        <f t="shared" si="20"/>
        <v>0.59999999999999432</v>
      </c>
      <c r="AK65" s="1">
        <v>0.95</v>
      </c>
      <c r="AL65" s="1" t="s">
        <v>30</v>
      </c>
      <c r="AM65" s="1">
        <v>63</v>
      </c>
      <c r="AN65" s="1">
        <v>157.1</v>
      </c>
      <c r="AO65" s="1">
        <v>0.28677000000000002</v>
      </c>
      <c r="AP65" s="1">
        <f t="shared" si="21"/>
        <v>-0.74000000000000909</v>
      </c>
      <c r="AQ65" s="1">
        <v>0.95</v>
      </c>
      <c r="AR65" s="1" t="s">
        <v>31</v>
      </c>
      <c r="AS65" s="1">
        <v>63</v>
      </c>
      <c r="AT65" s="1">
        <v>130.38</v>
      </c>
      <c r="AU65" s="1">
        <v>0.32529000000000002</v>
      </c>
      <c r="AV65" s="1">
        <f t="shared" si="22"/>
        <v>-1.1299999999999955</v>
      </c>
      <c r="AW65" s="1">
        <v>0.95</v>
      </c>
      <c r="AX65" s="1" t="s">
        <v>32</v>
      </c>
      <c r="AY65" s="1">
        <v>63</v>
      </c>
      <c r="AZ65" s="1">
        <v>99.085999999999999</v>
      </c>
      <c r="BA65" s="1">
        <v>0.37143999999999999</v>
      </c>
      <c r="BB65" s="1">
        <f t="shared" si="23"/>
        <v>0.70900000000000318</v>
      </c>
      <c r="BC65" s="1">
        <v>0.95</v>
      </c>
      <c r="BD65" s="1" t="s">
        <v>33</v>
      </c>
      <c r="BE65" s="1">
        <v>63</v>
      </c>
      <c r="BF65" s="1">
        <v>80.158000000000001</v>
      </c>
      <c r="BG65" s="1">
        <v>0.40021000000000001</v>
      </c>
      <c r="BH65" s="1">
        <f t="shared" si="24"/>
        <v>0.32500000000000284</v>
      </c>
      <c r="BI65" s="1">
        <v>1</v>
      </c>
      <c r="BJ65" s="1" t="s">
        <v>29</v>
      </c>
      <c r="BK65" s="1">
        <v>63</v>
      </c>
      <c r="BL65" s="1">
        <v>207.86</v>
      </c>
      <c r="BM65" s="1">
        <v>0.26788000000000001</v>
      </c>
      <c r="BN65" s="1">
        <f t="shared" si="25"/>
        <v>1.2600000000000193</v>
      </c>
      <c r="BO65" s="1">
        <v>1</v>
      </c>
      <c r="BP65" s="1" t="s">
        <v>30</v>
      </c>
      <c r="BQ65" s="1">
        <v>63</v>
      </c>
      <c r="BR65" s="1">
        <v>163.68</v>
      </c>
      <c r="BS65" s="1">
        <v>0.32890999999999998</v>
      </c>
      <c r="BT65" s="1">
        <f t="shared" si="26"/>
        <v>2.0600000000000023</v>
      </c>
      <c r="BU65" s="1">
        <v>1</v>
      </c>
      <c r="BV65" s="1" t="s">
        <v>31</v>
      </c>
      <c r="BW65" s="1">
        <v>63</v>
      </c>
      <c r="BX65" s="1">
        <v>134.44</v>
      </c>
      <c r="BY65" s="1">
        <v>0.36708000000000002</v>
      </c>
      <c r="BZ65" s="1">
        <f t="shared" si="27"/>
        <v>1.2800000000000011</v>
      </c>
      <c r="CA65" s="1">
        <v>1</v>
      </c>
      <c r="CB65" s="1" t="s">
        <v>32</v>
      </c>
      <c r="CC65" s="1">
        <v>63</v>
      </c>
      <c r="CD65" s="1">
        <v>102.07</v>
      </c>
      <c r="CE65" s="1">
        <v>0.41520000000000001</v>
      </c>
      <c r="CF65" s="1">
        <f t="shared" si="28"/>
        <v>1.8999999999999915</v>
      </c>
      <c r="CG65" s="1">
        <v>1</v>
      </c>
      <c r="CH65" s="1" t="s">
        <v>33</v>
      </c>
      <c r="CI65" s="1">
        <v>63</v>
      </c>
      <c r="CJ65" s="1">
        <v>82.194999999999993</v>
      </c>
      <c r="CK65" s="1">
        <v>0.44513000000000003</v>
      </c>
      <c r="CL65" s="1">
        <f t="shared" si="29"/>
        <v>0.58099999999998886</v>
      </c>
    </row>
  </sheetData>
  <autoFilter ref="A1:F1" xr:uid="{51D5FE0F-12B9-0841-9628-21AD0682BD5E}"/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32B94F-8F5A-7F44-9E65-1B9C9DECB0B8}">
  <dimension ref="A1:N65"/>
  <sheetViews>
    <sheetView topLeftCell="C1" zoomScale="110" zoomScaleNormal="110" workbookViewId="0">
      <selection activeCell="M14" sqref="M14"/>
    </sheetView>
  </sheetViews>
  <sheetFormatPr baseColWidth="10" defaultRowHeight="16" x14ac:dyDescent="0.2"/>
  <cols>
    <col min="1" max="2" width="0" style="1" hidden="1" customWidth="1"/>
    <col min="3" max="3" width="10.83203125" style="1"/>
    <col min="4" max="4" width="13.5" style="1" bestFit="1" customWidth="1"/>
    <col min="5" max="5" width="10.5" style="1" customWidth="1"/>
    <col min="6" max="6" width="10.83203125" style="1"/>
    <col min="7" max="7" width="13.6640625" style="1" bestFit="1" customWidth="1"/>
    <col min="8" max="8" width="17.6640625" style="1" bestFit="1" customWidth="1"/>
    <col min="9" max="9" width="12.6640625" style="7" bestFit="1" customWidth="1"/>
    <col min="10" max="10" width="16.6640625" style="7" bestFit="1" customWidth="1"/>
    <col min="11" max="11" width="12.6640625" style="7" bestFit="1" customWidth="1"/>
    <col min="12" max="12" width="16.6640625" style="7" bestFit="1" customWidth="1"/>
    <col min="13" max="13" width="11.6640625" style="7" bestFit="1" customWidth="1"/>
    <col min="14" max="14" width="15.5" style="7" bestFit="1" customWidth="1"/>
    <col min="15" max="16384" width="10.83203125" style="7"/>
  </cols>
  <sheetData>
    <row r="1" spans="1:14" x14ac:dyDescent="0.2">
      <c r="A1" s="1" t="s">
        <v>34</v>
      </c>
      <c r="B1" s="1" t="s">
        <v>35</v>
      </c>
      <c r="C1" s="1" t="s">
        <v>11</v>
      </c>
      <c r="D1" s="1" t="s">
        <v>38</v>
      </c>
      <c r="E1" s="1" t="s">
        <v>28</v>
      </c>
      <c r="F1" s="1" t="s">
        <v>36</v>
      </c>
      <c r="G1" s="1" t="s">
        <v>42</v>
      </c>
      <c r="H1" s="1" t="s">
        <v>45</v>
      </c>
      <c r="I1" s="1" t="s">
        <v>39</v>
      </c>
      <c r="J1" s="1" t="s">
        <v>46</v>
      </c>
      <c r="K1" s="1" t="s">
        <v>40</v>
      </c>
      <c r="L1" s="1" t="s">
        <v>47</v>
      </c>
      <c r="M1" s="1" t="s">
        <v>41</v>
      </c>
      <c r="N1" s="1" t="s">
        <v>48</v>
      </c>
    </row>
    <row r="2" spans="1:14" x14ac:dyDescent="0.2">
      <c r="A2" s="1">
        <v>0.9</v>
      </c>
      <c r="B2" s="1" t="s">
        <v>33</v>
      </c>
      <c r="C2" s="1">
        <v>0</v>
      </c>
      <c r="D2" s="1">
        <v>18.042999999999999</v>
      </c>
      <c r="E2" s="1">
        <v>0.49002000000000001</v>
      </c>
      <c r="G2" s="16">
        <f>D2/16</f>
        <v>1.1276875</v>
      </c>
      <c r="H2" s="15">
        <f>INT(G2)-1</f>
        <v>0</v>
      </c>
      <c r="I2" s="14">
        <f t="shared" ref="I2:I33" si="0">D2/8</f>
        <v>2.2553749999999999</v>
      </c>
      <c r="J2" s="15">
        <f>INT(I2)-2</f>
        <v>0</v>
      </c>
      <c r="K2" s="14">
        <f>D2/4</f>
        <v>4.5107499999999998</v>
      </c>
      <c r="L2" s="15">
        <f>INT(K2)-4</f>
        <v>0</v>
      </c>
      <c r="M2" s="14">
        <f>D2/2</f>
        <v>9.0214999999999996</v>
      </c>
      <c r="N2" s="15">
        <f>INT(M2)-9</f>
        <v>0</v>
      </c>
    </row>
    <row r="3" spans="1:14" x14ac:dyDescent="0.2">
      <c r="A3" s="1">
        <v>0.9</v>
      </c>
      <c r="B3" s="1" t="s">
        <v>33</v>
      </c>
      <c r="C3" s="1">
        <v>1</v>
      </c>
      <c r="D3" s="1">
        <v>19.850000000000001</v>
      </c>
      <c r="E3" s="1">
        <v>0.48320000000000002</v>
      </c>
      <c r="F3" s="1">
        <f t="shared" ref="F3:F65" si="1">D3-D2</f>
        <v>1.8070000000000022</v>
      </c>
      <c r="G3" s="16">
        <f t="shared" ref="G3:G65" si="2">D3/16</f>
        <v>1.2406250000000001</v>
      </c>
      <c r="H3" s="15">
        <f t="shared" ref="H3:H65" si="3">INT(G3)-1</f>
        <v>0</v>
      </c>
      <c r="I3" s="14">
        <f t="shared" si="0"/>
        <v>2.4812500000000002</v>
      </c>
      <c r="J3" s="15">
        <f t="shared" ref="J3:J65" si="4">INT(I3)-2</f>
        <v>0</v>
      </c>
      <c r="K3" s="14">
        <f t="shared" ref="K3:K65" si="5">D3/4</f>
        <v>4.9625000000000004</v>
      </c>
      <c r="L3" s="15">
        <f t="shared" ref="L3:L65" si="6">INT(K3)-4</f>
        <v>0</v>
      </c>
      <c r="M3" s="14">
        <f t="shared" ref="M3:M65" si="7">D3/2</f>
        <v>9.9250000000000007</v>
      </c>
      <c r="N3" s="15">
        <f t="shared" ref="N3:N65" si="8">INT(M3)-9</f>
        <v>0</v>
      </c>
    </row>
    <row r="4" spans="1:14" x14ac:dyDescent="0.2">
      <c r="A4" s="1">
        <v>0.9</v>
      </c>
      <c r="B4" s="1" t="s">
        <v>33</v>
      </c>
      <c r="C4" s="1">
        <v>2</v>
      </c>
      <c r="D4" s="1">
        <v>21.477</v>
      </c>
      <c r="E4" s="1">
        <v>0.47717999999999999</v>
      </c>
      <c r="F4" s="1">
        <f t="shared" si="1"/>
        <v>1.6269999999999989</v>
      </c>
      <c r="G4" s="16">
        <f t="shared" si="2"/>
        <v>1.3423125</v>
      </c>
      <c r="H4" s="15">
        <f t="shared" si="3"/>
        <v>0</v>
      </c>
      <c r="I4" s="14">
        <f t="shared" si="0"/>
        <v>2.684625</v>
      </c>
      <c r="J4" s="15">
        <f t="shared" si="4"/>
        <v>0</v>
      </c>
      <c r="K4" s="14">
        <f t="shared" si="5"/>
        <v>5.3692500000000001</v>
      </c>
      <c r="L4" s="15">
        <f t="shared" si="6"/>
        <v>1</v>
      </c>
      <c r="M4" s="14">
        <f t="shared" si="7"/>
        <v>10.7385</v>
      </c>
      <c r="N4" s="15">
        <f t="shared" si="8"/>
        <v>1</v>
      </c>
    </row>
    <row r="5" spans="1:14" x14ac:dyDescent="0.2">
      <c r="A5" s="1">
        <v>0.9</v>
      </c>
      <c r="B5" s="1" t="s">
        <v>33</v>
      </c>
      <c r="C5" s="1">
        <v>3</v>
      </c>
      <c r="D5" s="1">
        <v>23.106000000000002</v>
      </c>
      <c r="E5" s="1">
        <v>0.47222999999999998</v>
      </c>
      <c r="F5" s="1">
        <f t="shared" si="1"/>
        <v>1.6290000000000013</v>
      </c>
      <c r="G5" s="16">
        <f t="shared" si="2"/>
        <v>1.4441250000000001</v>
      </c>
      <c r="H5" s="15">
        <f t="shared" si="3"/>
        <v>0</v>
      </c>
      <c r="I5" s="14">
        <f t="shared" si="0"/>
        <v>2.8882500000000002</v>
      </c>
      <c r="J5" s="15">
        <f t="shared" si="4"/>
        <v>0</v>
      </c>
      <c r="K5" s="14">
        <f t="shared" si="5"/>
        <v>5.7765000000000004</v>
      </c>
      <c r="L5" s="15">
        <f t="shared" si="6"/>
        <v>1</v>
      </c>
      <c r="M5" s="14">
        <f t="shared" si="7"/>
        <v>11.553000000000001</v>
      </c>
      <c r="N5" s="15">
        <f t="shared" si="8"/>
        <v>2</v>
      </c>
    </row>
    <row r="6" spans="1:14" x14ac:dyDescent="0.2">
      <c r="A6" s="1">
        <v>0.9</v>
      </c>
      <c r="B6" s="1" t="s">
        <v>33</v>
      </c>
      <c r="C6" s="1">
        <v>4</v>
      </c>
      <c r="D6" s="1">
        <v>24.734000000000002</v>
      </c>
      <c r="E6" s="1">
        <v>0.4672</v>
      </c>
      <c r="F6" s="1">
        <f t="shared" si="1"/>
        <v>1.6280000000000001</v>
      </c>
      <c r="G6" s="16">
        <f t="shared" si="2"/>
        <v>1.5458750000000001</v>
      </c>
      <c r="H6" s="15">
        <f t="shared" si="3"/>
        <v>0</v>
      </c>
      <c r="I6" s="14">
        <f t="shared" si="0"/>
        <v>3.0917500000000002</v>
      </c>
      <c r="J6" s="15">
        <f t="shared" si="4"/>
        <v>1</v>
      </c>
      <c r="K6" s="14">
        <f t="shared" si="5"/>
        <v>6.1835000000000004</v>
      </c>
      <c r="L6" s="15">
        <f t="shared" si="6"/>
        <v>2</v>
      </c>
      <c r="M6" s="14">
        <f t="shared" si="7"/>
        <v>12.367000000000001</v>
      </c>
      <c r="N6" s="15">
        <f t="shared" si="8"/>
        <v>3</v>
      </c>
    </row>
    <row r="7" spans="1:14" x14ac:dyDescent="0.2">
      <c r="A7" s="1">
        <v>0.9</v>
      </c>
      <c r="B7" s="1" t="s">
        <v>33</v>
      </c>
      <c r="C7" s="1">
        <v>5</v>
      </c>
      <c r="D7" s="1">
        <v>26.173999999999999</v>
      </c>
      <c r="E7" s="1">
        <v>0.46245999999999998</v>
      </c>
      <c r="F7" s="1">
        <f t="shared" si="1"/>
        <v>1.4399999999999977</v>
      </c>
      <c r="G7" s="16">
        <f t="shared" si="2"/>
        <v>1.635875</v>
      </c>
      <c r="H7" s="15">
        <f t="shared" si="3"/>
        <v>0</v>
      </c>
      <c r="I7" s="14">
        <f t="shared" si="0"/>
        <v>3.2717499999999999</v>
      </c>
      <c r="J7" s="15">
        <f t="shared" si="4"/>
        <v>1</v>
      </c>
      <c r="K7" s="14">
        <f t="shared" si="5"/>
        <v>6.5434999999999999</v>
      </c>
      <c r="L7" s="15">
        <f t="shared" si="6"/>
        <v>2</v>
      </c>
      <c r="M7" s="14">
        <f t="shared" si="7"/>
        <v>13.087</v>
      </c>
      <c r="N7" s="15">
        <f t="shared" si="8"/>
        <v>4</v>
      </c>
    </row>
    <row r="8" spans="1:14" x14ac:dyDescent="0.2">
      <c r="A8" s="1">
        <v>0.9</v>
      </c>
      <c r="B8" s="1" t="s">
        <v>33</v>
      </c>
      <c r="C8" s="1">
        <v>6</v>
      </c>
      <c r="D8" s="1">
        <v>27.62</v>
      </c>
      <c r="E8" s="1">
        <v>0.45822000000000002</v>
      </c>
      <c r="F8" s="1">
        <f t="shared" si="1"/>
        <v>1.4460000000000015</v>
      </c>
      <c r="G8" s="16">
        <f t="shared" si="2"/>
        <v>1.7262500000000001</v>
      </c>
      <c r="H8" s="15">
        <f t="shared" si="3"/>
        <v>0</v>
      </c>
      <c r="I8" s="14">
        <f t="shared" si="0"/>
        <v>3.4525000000000001</v>
      </c>
      <c r="J8" s="15">
        <f t="shared" si="4"/>
        <v>1</v>
      </c>
      <c r="K8" s="14">
        <f t="shared" si="5"/>
        <v>6.9050000000000002</v>
      </c>
      <c r="L8" s="15">
        <f t="shared" si="6"/>
        <v>2</v>
      </c>
      <c r="M8" s="14">
        <f t="shared" si="7"/>
        <v>13.81</v>
      </c>
      <c r="N8" s="15">
        <f t="shared" si="8"/>
        <v>4</v>
      </c>
    </row>
    <row r="9" spans="1:14" x14ac:dyDescent="0.2">
      <c r="A9" s="1">
        <v>0.9</v>
      </c>
      <c r="B9" s="1" t="s">
        <v>33</v>
      </c>
      <c r="C9" s="1">
        <v>7</v>
      </c>
      <c r="D9" s="1">
        <v>29.094000000000001</v>
      </c>
      <c r="E9" s="1">
        <v>0.45440000000000003</v>
      </c>
      <c r="F9" s="1">
        <f t="shared" si="1"/>
        <v>1.4740000000000002</v>
      </c>
      <c r="G9" s="16">
        <f t="shared" si="2"/>
        <v>1.8183750000000001</v>
      </c>
      <c r="H9" s="15">
        <f t="shared" si="3"/>
        <v>0</v>
      </c>
      <c r="I9" s="14">
        <f t="shared" si="0"/>
        <v>3.6367500000000001</v>
      </c>
      <c r="J9" s="15">
        <f t="shared" si="4"/>
        <v>1</v>
      </c>
      <c r="K9" s="14">
        <f t="shared" si="5"/>
        <v>7.2735000000000003</v>
      </c>
      <c r="L9" s="15">
        <f t="shared" si="6"/>
        <v>3</v>
      </c>
      <c r="M9" s="14">
        <f t="shared" si="7"/>
        <v>14.547000000000001</v>
      </c>
      <c r="N9" s="15">
        <f t="shared" si="8"/>
        <v>5</v>
      </c>
    </row>
    <row r="10" spans="1:14" x14ac:dyDescent="0.2">
      <c r="A10" s="1">
        <v>0.9</v>
      </c>
      <c r="B10" s="1" t="s">
        <v>33</v>
      </c>
      <c r="C10" s="1">
        <v>8</v>
      </c>
      <c r="D10" s="1">
        <v>30.562000000000001</v>
      </c>
      <c r="E10" s="2">
        <v>0.45080999999999999</v>
      </c>
      <c r="F10" s="1">
        <f t="shared" si="1"/>
        <v>1.468</v>
      </c>
      <c r="G10" s="16">
        <f t="shared" si="2"/>
        <v>1.9101250000000001</v>
      </c>
      <c r="H10" s="15">
        <f t="shared" si="3"/>
        <v>0</v>
      </c>
      <c r="I10" s="14">
        <f t="shared" si="0"/>
        <v>3.8202500000000001</v>
      </c>
      <c r="J10" s="15">
        <f t="shared" si="4"/>
        <v>1</v>
      </c>
      <c r="K10" s="14">
        <f t="shared" si="5"/>
        <v>7.6405000000000003</v>
      </c>
      <c r="L10" s="15">
        <f t="shared" si="6"/>
        <v>3</v>
      </c>
      <c r="M10" s="14">
        <f t="shared" si="7"/>
        <v>15.281000000000001</v>
      </c>
      <c r="N10" s="15">
        <f t="shared" si="8"/>
        <v>6</v>
      </c>
    </row>
    <row r="11" spans="1:14" x14ac:dyDescent="0.2">
      <c r="A11" s="1">
        <v>0.9</v>
      </c>
      <c r="B11" s="1" t="s">
        <v>33</v>
      </c>
      <c r="C11" s="1">
        <v>9</v>
      </c>
      <c r="D11" s="1">
        <v>31.71</v>
      </c>
      <c r="E11" s="1">
        <v>0.44713000000000003</v>
      </c>
      <c r="F11" s="1">
        <f t="shared" si="1"/>
        <v>1.1479999999999997</v>
      </c>
      <c r="G11" s="16">
        <f t="shared" si="2"/>
        <v>1.9818750000000001</v>
      </c>
      <c r="H11" s="15">
        <f t="shared" si="3"/>
        <v>0</v>
      </c>
      <c r="I11" s="14">
        <f t="shared" si="0"/>
        <v>3.9637500000000001</v>
      </c>
      <c r="J11" s="15">
        <f t="shared" si="4"/>
        <v>1</v>
      </c>
      <c r="K11" s="14">
        <f t="shared" si="5"/>
        <v>7.9275000000000002</v>
      </c>
      <c r="L11" s="15">
        <f t="shared" si="6"/>
        <v>3</v>
      </c>
      <c r="M11" s="14">
        <f t="shared" si="7"/>
        <v>15.855</v>
      </c>
      <c r="N11" s="15">
        <f t="shared" si="8"/>
        <v>6</v>
      </c>
    </row>
    <row r="12" spans="1:14" x14ac:dyDescent="0.2">
      <c r="A12" s="1">
        <v>0.9</v>
      </c>
      <c r="B12" s="1" t="s">
        <v>33</v>
      </c>
      <c r="C12" s="1">
        <v>10</v>
      </c>
      <c r="D12" s="1">
        <v>33.051000000000002</v>
      </c>
      <c r="E12" s="1">
        <v>0.44369999999999998</v>
      </c>
      <c r="F12" s="1">
        <f t="shared" si="1"/>
        <v>1.3410000000000011</v>
      </c>
      <c r="G12" s="16">
        <f t="shared" si="2"/>
        <v>2.0656875000000001</v>
      </c>
      <c r="H12" s="15">
        <v>0</v>
      </c>
      <c r="I12" s="14">
        <f t="shared" si="0"/>
        <v>4.1313750000000002</v>
      </c>
      <c r="J12" s="15">
        <f t="shared" si="4"/>
        <v>2</v>
      </c>
      <c r="K12" s="14">
        <f t="shared" si="5"/>
        <v>8.2627500000000005</v>
      </c>
      <c r="L12" s="15">
        <f t="shared" si="6"/>
        <v>4</v>
      </c>
      <c r="M12" s="14">
        <f t="shared" si="7"/>
        <v>16.525500000000001</v>
      </c>
      <c r="N12" s="15">
        <f t="shared" si="8"/>
        <v>7</v>
      </c>
    </row>
    <row r="13" spans="1:14" x14ac:dyDescent="0.2">
      <c r="A13" s="1">
        <v>0.9</v>
      </c>
      <c r="B13" s="1" t="s">
        <v>33</v>
      </c>
      <c r="C13" s="1">
        <v>11</v>
      </c>
      <c r="D13" s="1">
        <v>34.171999999999997</v>
      </c>
      <c r="E13" s="1">
        <v>0.44063000000000002</v>
      </c>
      <c r="F13" s="1">
        <f t="shared" si="1"/>
        <v>1.1209999999999951</v>
      </c>
      <c r="G13" s="16">
        <f t="shared" si="2"/>
        <v>2.1357499999999998</v>
      </c>
      <c r="H13" s="15">
        <v>0</v>
      </c>
      <c r="I13" s="14">
        <f t="shared" si="0"/>
        <v>4.2714999999999996</v>
      </c>
      <c r="J13" s="15">
        <f t="shared" si="4"/>
        <v>2</v>
      </c>
      <c r="K13" s="14">
        <f t="shared" si="5"/>
        <v>8.5429999999999993</v>
      </c>
      <c r="L13" s="15">
        <f t="shared" si="6"/>
        <v>4</v>
      </c>
      <c r="M13" s="14">
        <f t="shared" si="7"/>
        <v>17.085999999999999</v>
      </c>
      <c r="N13" s="15">
        <f t="shared" si="8"/>
        <v>8</v>
      </c>
    </row>
    <row r="14" spans="1:14" x14ac:dyDescent="0.2">
      <c r="A14" s="1">
        <v>0.9</v>
      </c>
      <c r="B14" s="1" t="s">
        <v>33</v>
      </c>
      <c r="C14" s="1">
        <v>12</v>
      </c>
      <c r="D14" s="1">
        <v>35.631</v>
      </c>
      <c r="E14" s="1">
        <v>0.43739</v>
      </c>
      <c r="F14" s="1">
        <f t="shared" si="1"/>
        <v>1.4590000000000032</v>
      </c>
      <c r="G14" s="16">
        <f t="shared" si="2"/>
        <v>2.2269375</v>
      </c>
      <c r="H14" s="15">
        <v>0</v>
      </c>
      <c r="I14" s="14">
        <f t="shared" si="0"/>
        <v>4.453875</v>
      </c>
      <c r="J14" s="15">
        <f t="shared" si="4"/>
        <v>2</v>
      </c>
      <c r="K14" s="14">
        <f t="shared" si="5"/>
        <v>8.9077500000000001</v>
      </c>
      <c r="L14" s="15">
        <f t="shared" si="6"/>
        <v>4</v>
      </c>
      <c r="M14" s="14">
        <f t="shared" si="7"/>
        <v>17.8155</v>
      </c>
      <c r="N14" s="15">
        <f t="shared" si="8"/>
        <v>8</v>
      </c>
    </row>
    <row r="15" spans="1:14" x14ac:dyDescent="0.2">
      <c r="A15" s="1">
        <v>0.9</v>
      </c>
      <c r="B15" s="1" t="s">
        <v>33</v>
      </c>
      <c r="C15" s="1">
        <v>13</v>
      </c>
      <c r="D15" s="1">
        <v>36.841000000000001</v>
      </c>
      <c r="E15" s="1">
        <v>0.43459999999999999</v>
      </c>
      <c r="F15" s="1">
        <f t="shared" si="1"/>
        <v>1.2100000000000009</v>
      </c>
      <c r="G15" s="16">
        <f t="shared" si="2"/>
        <v>2.3025625000000001</v>
      </c>
      <c r="H15" s="15">
        <v>0</v>
      </c>
      <c r="I15" s="14">
        <f t="shared" si="0"/>
        <v>4.6051250000000001</v>
      </c>
      <c r="J15" s="15">
        <f t="shared" si="4"/>
        <v>2</v>
      </c>
      <c r="K15" s="14">
        <f t="shared" si="5"/>
        <v>9.2102500000000003</v>
      </c>
      <c r="L15" s="15">
        <f t="shared" si="6"/>
        <v>5</v>
      </c>
      <c r="M15" s="14">
        <f t="shared" si="7"/>
        <v>18.420500000000001</v>
      </c>
      <c r="N15" s="15">
        <f t="shared" si="8"/>
        <v>9</v>
      </c>
    </row>
    <row r="16" spans="1:14" x14ac:dyDescent="0.2">
      <c r="A16" s="1">
        <v>0.9</v>
      </c>
      <c r="B16" s="1" t="s">
        <v>33</v>
      </c>
      <c r="C16" s="1">
        <v>14</v>
      </c>
      <c r="D16" s="1">
        <v>38.088000000000001</v>
      </c>
      <c r="E16" s="1">
        <v>0.43184</v>
      </c>
      <c r="F16" s="1">
        <f t="shared" si="1"/>
        <v>1.2469999999999999</v>
      </c>
      <c r="G16" s="16">
        <f t="shared" si="2"/>
        <v>2.3805000000000001</v>
      </c>
      <c r="H16" s="15">
        <v>0</v>
      </c>
      <c r="I16" s="14">
        <f t="shared" si="0"/>
        <v>4.7610000000000001</v>
      </c>
      <c r="J16" s="15">
        <f t="shared" si="4"/>
        <v>2</v>
      </c>
      <c r="K16" s="14">
        <f t="shared" si="5"/>
        <v>9.5220000000000002</v>
      </c>
      <c r="L16" s="15">
        <f t="shared" si="6"/>
        <v>5</v>
      </c>
      <c r="M16" s="14">
        <f t="shared" si="7"/>
        <v>19.044</v>
      </c>
      <c r="N16" s="15">
        <f t="shared" si="8"/>
        <v>10</v>
      </c>
    </row>
    <row r="17" spans="1:14" x14ac:dyDescent="0.2">
      <c r="A17" s="1">
        <v>0.9</v>
      </c>
      <c r="B17" s="1" t="s">
        <v>33</v>
      </c>
      <c r="C17" s="1">
        <v>15</v>
      </c>
      <c r="D17" s="1">
        <v>39.075000000000003</v>
      </c>
      <c r="E17" s="2">
        <v>0.42902000000000001</v>
      </c>
      <c r="F17" s="1">
        <f t="shared" si="1"/>
        <v>0.98700000000000188</v>
      </c>
      <c r="G17" s="16">
        <f t="shared" si="2"/>
        <v>2.4421875000000002</v>
      </c>
      <c r="H17" s="15">
        <v>0</v>
      </c>
      <c r="I17" s="14">
        <f t="shared" si="0"/>
        <v>4.8843750000000004</v>
      </c>
      <c r="J17" s="15">
        <f t="shared" si="4"/>
        <v>2</v>
      </c>
      <c r="K17" s="14">
        <f t="shared" si="5"/>
        <v>9.7687500000000007</v>
      </c>
      <c r="L17" s="15">
        <f t="shared" si="6"/>
        <v>5</v>
      </c>
      <c r="M17" s="14">
        <f t="shared" si="7"/>
        <v>19.537500000000001</v>
      </c>
      <c r="N17" s="15">
        <f t="shared" si="8"/>
        <v>10</v>
      </c>
    </row>
    <row r="18" spans="1:14" x14ac:dyDescent="0.2">
      <c r="A18" s="1">
        <v>0.9</v>
      </c>
      <c r="B18" s="1" t="s">
        <v>33</v>
      </c>
      <c r="C18" s="1">
        <v>16</v>
      </c>
      <c r="D18" s="1">
        <v>40.143999999999998</v>
      </c>
      <c r="E18" s="1">
        <v>0.4264</v>
      </c>
      <c r="F18" s="1">
        <f t="shared" si="1"/>
        <v>1.0689999999999955</v>
      </c>
      <c r="G18" s="16">
        <f t="shared" si="2"/>
        <v>2.5089999999999999</v>
      </c>
      <c r="H18" s="15">
        <f t="shared" si="3"/>
        <v>1</v>
      </c>
      <c r="I18" s="14">
        <f t="shared" si="0"/>
        <v>5.0179999999999998</v>
      </c>
      <c r="J18" s="15">
        <f t="shared" si="4"/>
        <v>3</v>
      </c>
      <c r="K18" s="14">
        <f t="shared" si="5"/>
        <v>10.036</v>
      </c>
      <c r="L18" s="15">
        <f t="shared" si="6"/>
        <v>6</v>
      </c>
      <c r="M18" s="14">
        <f t="shared" si="7"/>
        <v>20.071999999999999</v>
      </c>
      <c r="N18" s="15">
        <f t="shared" si="8"/>
        <v>11</v>
      </c>
    </row>
    <row r="19" spans="1:14" x14ac:dyDescent="0.2">
      <c r="A19" s="1">
        <v>0.9</v>
      </c>
      <c r="B19" s="1" t="s">
        <v>33</v>
      </c>
      <c r="C19" s="1">
        <v>17</v>
      </c>
      <c r="D19" s="1">
        <v>41.429000000000002</v>
      </c>
      <c r="E19" s="1">
        <v>0.42407</v>
      </c>
      <c r="F19" s="1">
        <f t="shared" si="1"/>
        <v>1.2850000000000037</v>
      </c>
      <c r="G19" s="16">
        <f t="shared" si="2"/>
        <v>2.5893125000000001</v>
      </c>
      <c r="H19" s="15">
        <f t="shared" si="3"/>
        <v>1</v>
      </c>
      <c r="I19" s="14">
        <f t="shared" si="0"/>
        <v>5.1786250000000003</v>
      </c>
      <c r="J19" s="15">
        <f t="shared" si="4"/>
        <v>3</v>
      </c>
      <c r="K19" s="14">
        <f t="shared" si="5"/>
        <v>10.357250000000001</v>
      </c>
      <c r="L19" s="15">
        <f t="shared" si="6"/>
        <v>6</v>
      </c>
      <c r="M19" s="14">
        <f t="shared" si="7"/>
        <v>20.714500000000001</v>
      </c>
      <c r="N19" s="15">
        <f t="shared" si="8"/>
        <v>11</v>
      </c>
    </row>
    <row r="20" spans="1:14" x14ac:dyDescent="0.2">
      <c r="A20" s="1">
        <v>0.9</v>
      </c>
      <c r="B20" s="1" t="s">
        <v>33</v>
      </c>
      <c r="C20" s="1">
        <v>18</v>
      </c>
      <c r="D20" s="1">
        <v>42.441000000000003</v>
      </c>
      <c r="E20" s="1">
        <v>0.42169000000000001</v>
      </c>
      <c r="F20" s="1">
        <f t="shared" si="1"/>
        <v>1.0120000000000005</v>
      </c>
      <c r="G20" s="16">
        <f t="shared" si="2"/>
        <v>2.6525625000000002</v>
      </c>
      <c r="H20" s="15">
        <f t="shared" si="3"/>
        <v>1</v>
      </c>
      <c r="I20" s="14">
        <f t="shared" si="0"/>
        <v>5.3051250000000003</v>
      </c>
      <c r="J20" s="15">
        <f t="shared" si="4"/>
        <v>3</v>
      </c>
      <c r="K20" s="14">
        <f t="shared" si="5"/>
        <v>10.610250000000001</v>
      </c>
      <c r="L20" s="15">
        <f t="shared" si="6"/>
        <v>6</v>
      </c>
      <c r="M20" s="14">
        <f t="shared" si="7"/>
        <v>21.220500000000001</v>
      </c>
      <c r="N20" s="15">
        <f t="shared" si="8"/>
        <v>12</v>
      </c>
    </row>
    <row r="21" spans="1:14" x14ac:dyDescent="0.2">
      <c r="A21" s="1">
        <v>0.9</v>
      </c>
      <c r="B21" s="1" t="s">
        <v>33</v>
      </c>
      <c r="C21" s="1">
        <v>19</v>
      </c>
      <c r="D21" s="1">
        <v>43.566000000000003</v>
      </c>
      <c r="E21" s="1">
        <v>0.41937000000000002</v>
      </c>
      <c r="F21" s="1">
        <f t="shared" si="1"/>
        <v>1.125</v>
      </c>
      <c r="G21" s="16">
        <f t="shared" si="2"/>
        <v>2.7228750000000002</v>
      </c>
      <c r="H21" s="15">
        <f t="shared" si="3"/>
        <v>1</v>
      </c>
      <c r="I21" s="14">
        <f t="shared" si="0"/>
        <v>5.4457500000000003</v>
      </c>
      <c r="J21" s="15">
        <f t="shared" si="4"/>
        <v>3</v>
      </c>
      <c r="K21" s="14">
        <f t="shared" si="5"/>
        <v>10.891500000000001</v>
      </c>
      <c r="L21" s="15">
        <f t="shared" si="6"/>
        <v>6</v>
      </c>
      <c r="M21" s="14">
        <f t="shared" si="7"/>
        <v>21.783000000000001</v>
      </c>
      <c r="N21" s="15">
        <f t="shared" si="8"/>
        <v>12</v>
      </c>
    </row>
    <row r="22" spans="1:14" x14ac:dyDescent="0.2">
      <c r="A22" s="1">
        <v>0.9</v>
      </c>
      <c r="B22" s="1" t="s">
        <v>33</v>
      </c>
      <c r="C22" s="1">
        <v>20</v>
      </c>
      <c r="D22" s="1">
        <v>44.496000000000002</v>
      </c>
      <c r="E22" s="1">
        <v>0.41726000000000002</v>
      </c>
      <c r="F22" s="1">
        <f t="shared" si="1"/>
        <v>0.92999999999999972</v>
      </c>
      <c r="G22" s="16">
        <f t="shared" si="2"/>
        <v>2.7810000000000001</v>
      </c>
      <c r="H22" s="15">
        <f t="shared" si="3"/>
        <v>1</v>
      </c>
      <c r="I22" s="14">
        <f t="shared" si="0"/>
        <v>5.5620000000000003</v>
      </c>
      <c r="J22" s="15">
        <f t="shared" si="4"/>
        <v>3</v>
      </c>
      <c r="K22" s="14">
        <f t="shared" si="5"/>
        <v>11.124000000000001</v>
      </c>
      <c r="L22" s="15">
        <f t="shared" si="6"/>
        <v>7</v>
      </c>
      <c r="M22" s="14">
        <f t="shared" si="7"/>
        <v>22.248000000000001</v>
      </c>
      <c r="N22" s="15">
        <f t="shared" si="8"/>
        <v>13</v>
      </c>
    </row>
    <row r="23" spans="1:14" x14ac:dyDescent="0.2">
      <c r="A23" s="1">
        <v>0.9</v>
      </c>
      <c r="B23" s="1" t="s">
        <v>33</v>
      </c>
      <c r="C23" s="1">
        <v>21</v>
      </c>
      <c r="D23" s="1">
        <v>45.558999999999997</v>
      </c>
      <c r="E23" s="1">
        <v>0.41481000000000001</v>
      </c>
      <c r="F23" s="1">
        <f t="shared" si="1"/>
        <v>1.0629999999999953</v>
      </c>
      <c r="G23" s="16">
        <f t="shared" si="2"/>
        <v>2.8474374999999998</v>
      </c>
      <c r="H23" s="15">
        <f t="shared" si="3"/>
        <v>1</v>
      </c>
      <c r="I23" s="14">
        <f t="shared" si="0"/>
        <v>5.6948749999999997</v>
      </c>
      <c r="J23" s="15">
        <f t="shared" si="4"/>
        <v>3</v>
      </c>
      <c r="K23" s="14">
        <f t="shared" si="5"/>
        <v>11.389749999999999</v>
      </c>
      <c r="L23" s="15">
        <f t="shared" si="6"/>
        <v>7</v>
      </c>
      <c r="M23" s="14">
        <f t="shared" si="7"/>
        <v>22.779499999999999</v>
      </c>
      <c r="N23" s="15">
        <f t="shared" si="8"/>
        <v>13</v>
      </c>
    </row>
    <row r="24" spans="1:14" x14ac:dyDescent="0.2">
      <c r="A24" s="1">
        <v>0.9</v>
      </c>
      <c r="B24" s="1" t="s">
        <v>33</v>
      </c>
      <c r="C24" s="1">
        <v>22</v>
      </c>
      <c r="D24" s="1">
        <v>46.555999999999997</v>
      </c>
      <c r="E24" s="1">
        <v>0.41275000000000001</v>
      </c>
      <c r="F24" s="1">
        <f t="shared" si="1"/>
        <v>0.99699999999999989</v>
      </c>
      <c r="G24" s="16">
        <f t="shared" si="2"/>
        <v>2.9097499999999998</v>
      </c>
      <c r="H24" s="15">
        <f t="shared" si="3"/>
        <v>1</v>
      </c>
      <c r="I24" s="14">
        <f t="shared" si="0"/>
        <v>5.8194999999999997</v>
      </c>
      <c r="J24" s="15">
        <f t="shared" si="4"/>
        <v>3</v>
      </c>
      <c r="K24" s="14">
        <f t="shared" si="5"/>
        <v>11.638999999999999</v>
      </c>
      <c r="L24" s="15">
        <f t="shared" si="6"/>
        <v>7</v>
      </c>
      <c r="M24" s="14">
        <f t="shared" si="7"/>
        <v>23.277999999999999</v>
      </c>
      <c r="N24" s="15">
        <f t="shared" si="8"/>
        <v>14</v>
      </c>
    </row>
    <row r="25" spans="1:14" x14ac:dyDescent="0.2">
      <c r="A25" s="1">
        <v>0.9</v>
      </c>
      <c r="B25" s="1" t="s">
        <v>33</v>
      </c>
      <c r="C25" s="1">
        <v>23</v>
      </c>
      <c r="D25" s="1">
        <v>47.545999999999999</v>
      </c>
      <c r="E25" s="1">
        <v>0.41061999999999999</v>
      </c>
      <c r="F25" s="1">
        <f t="shared" si="1"/>
        <v>0.99000000000000199</v>
      </c>
      <c r="G25" s="16">
        <f t="shared" si="2"/>
        <v>2.971625</v>
      </c>
      <c r="H25" s="15">
        <f t="shared" si="3"/>
        <v>1</v>
      </c>
      <c r="I25" s="14">
        <f t="shared" si="0"/>
        <v>5.9432499999999999</v>
      </c>
      <c r="J25" s="15">
        <f t="shared" si="4"/>
        <v>3</v>
      </c>
      <c r="K25" s="14">
        <f t="shared" si="5"/>
        <v>11.8865</v>
      </c>
      <c r="L25" s="15">
        <f t="shared" si="6"/>
        <v>7</v>
      </c>
      <c r="M25" s="14">
        <f t="shared" si="7"/>
        <v>23.773</v>
      </c>
      <c r="N25" s="15">
        <f t="shared" si="8"/>
        <v>14</v>
      </c>
    </row>
    <row r="26" spans="1:14" x14ac:dyDescent="0.2">
      <c r="A26" s="1">
        <v>0.9</v>
      </c>
      <c r="B26" s="1" t="s">
        <v>33</v>
      </c>
      <c r="C26" s="1">
        <v>24</v>
      </c>
      <c r="D26" s="1">
        <v>48.555</v>
      </c>
      <c r="E26" s="1">
        <v>0.40887000000000001</v>
      </c>
      <c r="F26" s="1">
        <f t="shared" si="1"/>
        <v>1.0090000000000003</v>
      </c>
      <c r="G26" s="16">
        <f t="shared" si="2"/>
        <v>3.0346875</v>
      </c>
      <c r="H26" s="15">
        <v>1</v>
      </c>
      <c r="I26" s="14">
        <f t="shared" si="0"/>
        <v>6.069375</v>
      </c>
      <c r="J26" s="15">
        <f t="shared" si="4"/>
        <v>4</v>
      </c>
      <c r="K26" s="14">
        <f t="shared" si="5"/>
        <v>12.13875</v>
      </c>
      <c r="L26" s="15">
        <f t="shared" si="6"/>
        <v>8</v>
      </c>
      <c r="M26" s="14">
        <f t="shared" si="7"/>
        <v>24.2775</v>
      </c>
      <c r="N26" s="15">
        <f t="shared" si="8"/>
        <v>15</v>
      </c>
    </row>
    <row r="27" spans="1:14" x14ac:dyDescent="0.2">
      <c r="A27" s="1">
        <v>0.9</v>
      </c>
      <c r="B27" s="1" t="s">
        <v>33</v>
      </c>
      <c r="C27" s="1">
        <v>25</v>
      </c>
      <c r="D27" s="1">
        <v>49.42</v>
      </c>
      <c r="E27" s="1">
        <v>0.40676000000000001</v>
      </c>
      <c r="F27" s="1">
        <f t="shared" si="1"/>
        <v>0.86500000000000199</v>
      </c>
      <c r="G27" s="16">
        <f t="shared" si="2"/>
        <v>3.0887500000000001</v>
      </c>
      <c r="H27" s="15">
        <v>1</v>
      </c>
      <c r="I27" s="14">
        <f t="shared" si="0"/>
        <v>6.1775000000000002</v>
      </c>
      <c r="J27" s="15">
        <f t="shared" si="4"/>
        <v>4</v>
      </c>
      <c r="K27" s="14">
        <f t="shared" si="5"/>
        <v>12.355</v>
      </c>
      <c r="L27" s="15">
        <f t="shared" si="6"/>
        <v>8</v>
      </c>
      <c r="M27" s="14">
        <f t="shared" si="7"/>
        <v>24.71</v>
      </c>
      <c r="N27" s="15">
        <f t="shared" si="8"/>
        <v>15</v>
      </c>
    </row>
    <row r="28" spans="1:14" x14ac:dyDescent="0.2">
      <c r="A28" s="1">
        <v>0.9</v>
      </c>
      <c r="B28" s="1" t="s">
        <v>33</v>
      </c>
      <c r="C28" s="1">
        <v>26</v>
      </c>
      <c r="D28" s="1">
        <v>50.503</v>
      </c>
      <c r="E28" s="1">
        <v>0.40478999999999998</v>
      </c>
      <c r="F28" s="1">
        <f t="shared" si="1"/>
        <v>1.0829999999999984</v>
      </c>
      <c r="G28" s="16">
        <f t="shared" si="2"/>
        <v>3.1564375</v>
      </c>
      <c r="H28" s="15">
        <v>1</v>
      </c>
      <c r="I28" s="14">
        <f t="shared" si="0"/>
        <v>6.312875</v>
      </c>
      <c r="J28" s="15">
        <f t="shared" si="4"/>
        <v>4</v>
      </c>
      <c r="K28" s="14">
        <f t="shared" si="5"/>
        <v>12.62575</v>
      </c>
      <c r="L28" s="15">
        <f t="shared" si="6"/>
        <v>8</v>
      </c>
      <c r="M28" s="14">
        <f t="shared" si="7"/>
        <v>25.2515</v>
      </c>
      <c r="N28" s="15">
        <f t="shared" si="8"/>
        <v>16</v>
      </c>
    </row>
    <row r="29" spans="1:14" x14ac:dyDescent="0.2">
      <c r="A29" s="1">
        <v>0.9</v>
      </c>
      <c r="B29" s="1" t="s">
        <v>33</v>
      </c>
      <c r="C29" s="1">
        <v>27</v>
      </c>
      <c r="D29" s="1">
        <v>51.493000000000002</v>
      </c>
      <c r="E29" s="1">
        <v>0.40316000000000002</v>
      </c>
      <c r="F29" s="1">
        <f t="shared" si="1"/>
        <v>0.99000000000000199</v>
      </c>
      <c r="G29" s="16">
        <f t="shared" si="2"/>
        <v>3.2183125000000001</v>
      </c>
      <c r="H29" s="15">
        <v>1</v>
      </c>
      <c r="I29" s="14">
        <f t="shared" si="0"/>
        <v>6.4366250000000003</v>
      </c>
      <c r="J29" s="15">
        <f t="shared" si="4"/>
        <v>4</v>
      </c>
      <c r="K29" s="14">
        <f t="shared" si="5"/>
        <v>12.873250000000001</v>
      </c>
      <c r="L29" s="15">
        <f t="shared" si="6"/>
        <v>8</v>
      </c>
      <c r="M29" s="14">
        <f t="shared" si="7"/>
        <v>25.746500000000001</v>
      </c>
      <c r="N29" s="15">
        <f t="shared" si="8"/>
        <v>16</v>
      </c>
    </row>
    <row r="30" spans="1:14" x14ac:dyDescent="0.2">
      <c r="A30" s="1">
        <v>0.9</v>
      </c>
      <c r="B30" s="1" t="s">
        <v>33</v>
      </c>
      <c r="C30" s="1">
        <v>28</v>
      </c>
      <c r="D30" s="1">
        <v>52.405000000000001</v>
      </c>
      <c r="E30" s="1">
        <v>0.40104000000000001</v>
      </c>
      <c r="F30" s="1">
        <f t="shared" si="1"/>
        <v>0.91199999999999903</v>
      </c>
      <c r="G30" s="16">
        <f t="shared" si="2"/>
        <v>3.2753125000000001</v>
      </c>
      <c r="H30" s="15">
        <v>1</v>
      </c>
      <c r="I30" s="14">
        <f t="shared" si="0"/>
        <v>6.5506250000000001</v>
      </c>
      <c r="J30" s="15">
        <f t="shared" si="4"/>
        <v>4</v>
      </c>
      <c r="K30" s="14">
        <f t="shared" si="5"/>
        <v>13.10125</v>
      </c>
      <c r="L30" s="15">
        <f t="shared" si="6"/>
        <v>9</v>
      </c>
      <c r="M30" s="14">
        <f t="shared" si="7"/>
        <v>26.202500000000001</v>
      </c>
      <c r="N30" s="15">
        <f t="shared" si="8"/>
        <v>17</v>
      </c>
    </row>
    <row r="31" spans="1:14" x14ac:dyDescent="0.2">
      <c r="A31" s="1">
        <v>0.9</v>
      </c>
      <c r="B31" s="1" t="s">
        <v>33</v>
      </c>
      <c r="C31" s="1">
        <v>29</v>
      </c>
      <c r="D31" s="1">
        <v>53.343000000000004</v>
      </c>
      <c r="E31" s="1">
        <v>0.39943000000000001</v>
      </c>
      <c r="F31" s="1">
        <f t="shared" si="1"/>
        <v>0.93800000000000239</v>
      </c>
      <c r="G31" s="16">
        <f t="shared" si="2"/>
        <v>3.3339375000000002</v>
      </c>
      <c r="H31" s="15">
        <v>1</v>
      </c>
      <c r="I31" s="14">
        <f t="shared" si="0"/>
        <v>6.6678750000000004</v>
      </c>
      <c r="J31" s="15">
        <f t="shared" si="4"/>
        <v>4</v>
      </c>
      <c r="K31" s="14">
        <f t="shared" si="5"/>
        <v>13.335750000000001</v>
      </c>
      <c r="L31" s="15">
        <f t="shared" si="6"/>
        <v>9</v>
      </c>
      <c r="M31" s="14">
        <f t="shared" si="7"/>
        <v>26.671500000000002</v>
      </c>
      <c r="N31" s="15">
        <f t="shared" si="8"/>
        <v>17</v>
      </c>
    </row>
    <row r="32" spans="1:14" x14ac:dyDescent="0.2">
      <c r="A32" s="1">
        <v>0.9</v>
      </c>
      <c r="B32" s="1" t="s">
        <v>33</v>
      </c>
      <c r="C32" s="1">
        <v>30</v>
      </c>
      <c r="D32" s="1">
        <v>53.976999999999997</v>
      </c>
      <c r="E32" s="1">
        <v>0.3977</v>
      </c>
      <c r="F32" s="1">
        <f t="shared" si="1"/>
        <v>0.63399999999999324</v>
      </c>
      <c r="G32" s="16">
        <f t="shared" si="2"/>
        <v>3.3735624999999998</v>
      </c>
      <c r="H32" s="15">
        <v>1</v>
      </c>
      <c r="I32" s="14">
        <f t="shared" si="0"/>
        <v>6.7471249999999996</v>
      </c>
      <c r="J32" s="15">
        <f t="shared" si="4"/>
        <v>4</v>
      </c>
      <c r="K32" s="14">
        <f t="shared" si="5"/>
        <v>13.494249999999999</v>
      </c>
      <c r="L32" s="15">
        <f t="shared" si="6"/>
        <v>9</v>
      </c>
      <c r="M32" s="14">
        <f t="shared" si="7"/>
        <v>26.988499999999998</v>
      </c>
      <c r="N32" s="15">
        <f t="shared" si="8"/>
        <v>17</v>
      </c>
    </row>
    <row r="33" spans="1:14" x14ac:dyDescent="0.2">
      <c r="A33" s="1">
        <v>0.9</v>
      </c>
      <c r="B33" s="1" t="s">
        <v>33</v>
      </c>
      <c r="C33" s="1">
        <v>31</v>
      </c>
      <c r="D33" s="1">
        <v>55.037999999999997</v>
      </c>
      <c r="E33" s="1">
        <v>0.39574999999999999</v>
      </c>
      <c r="F33" s="1">
        <f t="shared" si="1"/>
        <v>1.0609999999999999</v>
      </c>
      <c r="G33" s="16">
        <f t="shared" si="2"/>
        <v>3.4398749999999998</v>
      </c>
      <c r="H33" s="15">
        <v>1</v>
      </c>
      <c r="I33" s="14">
        <f t="shared" si="0"/>
        <v>6.8797499999999996</v>
      </c>
      <c r="J33" s="15">
        <f t="shared" si="4"/>
        <v>4</v>
      </c>
      <c r="K33" s="14">
        <f t="shared" si="5"/>
        <v>13.759499999999999</v>
      </c>
      <c r="L33" s="15">
        <f t="shared" si="6"/>
        <v>9</v>
      </c>
      <c r="M33" s="14">
        <f t="shared" si="7"/>
        <v>27.518999999999998</v>
      </c>
      <c r="N33" s="15">
        <f t="shared" si="8"/>
        <v>18</v>
      </c>
    </row>
    <row r="34" spans="1:14" x14ac:dyDescent="0.2">
      <c r="A34" s="1">
        <v>0.9</v>
      </c>
      <c r="B34" s="1" t="s">
        <v>33</v>
      </c>
      <c r="C34" s="1">
        <v>32</v>
      </c>
      <c r="D34" s="1">
        <v>55.975999999999999</v>
      </c>
      <c r="E34" s="1">
        <v>0.39430999999999999</v>
      </c>
      <c r="F34" s="1">
        <f t="shared" si="1"/>
        <v>0.93800000000000239</v>
      </c>
      <c r="G34" s="16">
        <f t="shared" si="2"/>
        <v>3.4984999999999999</v>
      </c>
      <c r="H34" s="15">
        <f t="shared" si="3"/>
        <v>2</v>
      </c>
      <c r="I34" s="14">
        <f t="shared" ref="I34:I65" si="9">D34/8</f>
        <v>6.9969999999999999</v>
      </c>
      <c r="J34" s="15">
        <f t="shared" si="4"/>
        <v>4</v>
      </c>
      <c r="K34" s="14">
        <f t="shared" si="5"/>
        <v>13.994</v>
      </c>
      <c r="L34" s="15">
        <f t="shared" si="6"/>
        <v>9</v>
      </c>
      <c r="M34" s="14">
        <f t="shared" si="7"/>
        <v>27.988</v>
      </c>
      <c r="N34" s="15">
        <f t="shared" si="8"/>
        <v>18</v>
      </c>
    </row>
    <row r="35" spans="1:14" x14ac:dyDescent="0.2">
      <c r="A35" s="1">
        <v>0.9</v>
      </c>
      <c r="B35" s="1" t="s">
        <v>33</v>
      </c>
      <c r="C35" s="1">
        <v>33</v>
      </c>
      <c r="D35" s="1">
        <v>56.731999999999999</v>
      </c>
      <c r="E35" s="1">
        <v>0.39272000000000001</v>
      </c>
      <c r="F35" s="1">
        <f t="shared" si="1"/>
        <v>0.75600000000000023</v>
      </c>
      <c r="G35" s="16">
        <f t="shared" si="2"/>
        <v>3.54575</v>
      </c>
      <c r="H35" s="15">
        <f t="shared" si="3"/>
        <v>2</v>
      </c>
      <c r="I35" s="14">
        <f t="shared" si="9"/>
        <v>7.0914999999999999</v>
      </c>
      <c r="J35" s="15">
        <f t="shared" si="4"/>
        <v>5</v>
      </c>
      <c r="K35" s="14">
        <f t="shared" si="5"/>
        <v>14.183</v>
      </c>
      <c r="L35" s="15">
        <f t="shared" si="6"/>
        <v>10</v>
      </c>
      <c r="M35" s="14">
        <f t="shared" si="7"/>
        <v>28.366</v>
      </c>
      <c r="N35" s="15">
        <f t="shared" si="8"/>
        <v>19</v>
      </c>
    </row>
    <row r="36" spans="1:14" x14ac:dyDescent="0.2">
      <c r="A36" s="1">
        <v>0.9</v>
      </c>
      <c r="B36" s="1" t="s">
        <v>33</v>
      </c>
      <c r="C36" s="1">
        <v>34</v>
      </c>
      <c r="D36" s="1">
        <v>57.448</v>
      </c>
      <c r="E36" s="1">
        <v>0.39119999999999999</v>
      </c>
      <c r="F36" s="1">
        <f t="shared" si="1"/>
        <v>0.71600000000000108</v>
      </c>
      <c r="G36" s="16">
        <f t="shared" si="2"/>
        <v>3.5905</v>
      </c>
      <c r="H36" s="15">
        <f t="shared" si="3"/>
        <v>2</v>
      </c>
      <c r="I36" s="14">
        <f t="shared" si="9"/>
        <v>7.181</v>
      </c>
      <c r="J36" s="15">
        <f t="shared" si="4"/>
        <v>5</v>
      </c>
      <c r="K36" s="14">
        <f t="shared" si="5"/>
        <v>14.362</v>
      </c>
      <c r="L36" s="15">
        <f t="shared" si="6"/>
        <v>10</v>
      </c>
      <c r="M36" s="14">
        <f t="shared" si="7"/>
        <v>28.724</v>
      </c>
      <c r="N36" s="15">
        <f t="shared" si="8"/>
        <v>19</v>
      </c>
    </row>
    <row r="37" spans="1:14" x14ac:dyDescent="0.2">
      <c r="A37" s="1">
        <v>0.9</v>
      </c>
      <c r="B37" s="1" t="s">
        <v>33</v>
      </c>
      <c r="C37" s="1">
        <v>35</v>
      </c>
      <c r="D37" s="1">
        <v>58.545999999999999</v>
      </c>
      <c r="E37" s="1">
        <v>0.38957000000000003</v>
      </c>
      <c r="F37" s="1">
        <f t="shared" si="1"/>
        <v>1.097999999999999</v>
      </c>
      <c r="G37" s="16">
        <f t="shared" si="2"/>
        <v>3.659125</v>
      </c>
      <c r="H37" s="15">
        <f t="shared" si="3"/>
        <v>2</v>
      </c>
      <c r="I37" s="14">
        <f t="shared" si="9"/>
        <v>7.3182499999999999</v>
      </c>
      <c r="J37" s="15">
        <f t="shared" si="4"/>
        <v>5</v>
      </c>
      <c r="K37" s="14">
        <f t="shared" si="5"/>
        <v>14.6365</v>
      </c>
      <c r="L37" s="15">
        <f t="shared" si="6"/>
        <v>10</v>
      </c>
      <c r="M37" s="14">
        <f t="shared" si="7"/>
        <v>29.273</v>
      </c>
      <c r="N37" s="15">
        <f t="shared" si="8"/>
        <v>20</v>
      </c>
    </row>
    <row r="38" spans="1:14" x14ac:dyDescent="0.2">
      <c r="A38" s="1">
        <v>0.9</v>
      </c>
      <c r="B38" s="1" t="s">
        <v>33</v>
      </c>
      <c r="C38" s="1">
        <v>36</v>
      </c>
      <c r="D38" s="1">
        <v>59.567</v>
      </c>
      <c r="E38" s="1">
        <v>0.38813999999999999</v>
      </c>
      <c r="F38" s="1">
        <f t="shared" si="1"/>
        <v>1.0210000000000008</v>
      </c>
      <c r="G38" s="16">
        <f t="shared" si="2"/>
        <v>3.7229375</v>
      </c>
      <c r="H38" s="15">
        <f t="shared" si="3"/>
        <v>2</v>
      </c>
      <c r="I38" s="14">
        <f t="shared" si="9"/>
        <v>7.445875</v>
      </c>
      <c r="J38" s="15">
        <f t="shared" si="4"/>
        <v>5</v>
      </c>
      <c r="K38" s="14">
        <f t="shared" si="5"/>
        <v>14.89175</v>
      </c>
      <c r="L38" s="15">
        <f t="shared" si="6"/>
        <v>10</v>
      </c>
      <c r="M38" s="14">
        <f t="shared" si="7"/>
        <v>29.7835</v>
      </c>
      <c r="N38" s="15">
        <f t="shared" si="8"/>
        <v>20</v>
      </c>
    </row>
    <row r="39" spans="1:14" x14ac:dyDescent="0.2">
      <c r="A39" s="1">
        <v>0.9</v>
      </c>
      <c r="B39" s="1" t="s">
        <v>33</v>
      </c>
      <c r="C39" s="1">
        <v>37</v>
      </c>
      <c r="D39" s="1">
        <v>60.165999999999997</v>
      </c>
      <c r="E39" s="1">
        <v>0.38666</v>
      </c>
      <c r="F39" s="1">
        <f t="shared" si="1"/>
        <v>0.59899999999999665</v>
      </c>
      <c r="G39" s="16">
        <f t="shared" si="2"/>
        <v>3.7603749999999998</v>
      </c>
      <c r="H39" s="15">
        <f t="shared" si="3"/>
        <v>2</v>
      </c>
      <c r="I39" s="14">
        <f t="shared" si="9"/>
        <v>7.5207499999999996</v>
      </c>
      <c r="J39" s="15">
        <f t="shared" si="4"/>
        <v>5</v>
      </c>
      <c r="K39" s="14">
        <f t="shared" si="5"/>
        <v>15.041499999999999</v>
      </c>
      <c r="L39" s="15">
        <f t="shared" si="6"/>
        <v>11</v>
      </c>
      <c r="M39" s="14">
        <f t="shared" si="7"/>
        <v>30.082999999999998</v>
      </c>
      <c r="N39" s="15">
        <f t="shared" si="8"/>
        <v>21</v>
      </c>
    </row>
    <row r="40" spans="1:14" x14ac:dyDescent="0.2">
      <c r="A40" s="1">
        <v>0.9</v>
      </c>
      <c r="B40" s="1" t="s">
        <v>33</v>
      </c>
      <c r="C40" s="1">
        <v>38</v>
      </c>
      <c r="D40" s="1">
        <v>60.987000000000002</v>
      </c>
      <c r="E40" s="1">
        <v>0.38512999999999997</v>
      </c>
      <c r="F40" s="1">
        <f t="shared" si="1"/>
        <v>0.82100000000000506</v>
      </c>
      <c r="G40" s="16">
        <f t="shared" si="2"/>
        <v>3.8116875000000001</v>
      </c>
      <c r="H40" s="15">
        <f t="shared" si="3"/>
        <v>2</v>
      </c>
      <c r="I40" s="14">
        <f t="shared" si="9"/>
        <v>7.6233750000000002</v>
      </c>
      <c r="J40" s="15">
        <f t="shared" si="4"/>
        <v>5</v>
      </c>
      <c r="K40" s="14">
        <f t="shared" si="5"/>
        <v>15.24675</v>
      </c>
      <c r="L40" s="15">
        <f t="shared" si="6"/>
        <v>11</v>
      </c>
      <c r="M40" s="14">
        <f t="shared" si="7"/>
        <v>30.493500000000001</v>
      </c>
      <c r="N40" s="15">
        <f t="shared" si="8"/>
        <v>21</v>
      </c>
    </row>
    <row r="41" spans="1:14" x14ac:dyDescent="0.2">
      <c r="A41" s="1">
        <v>0.9</v>
      </c>
      <c r="B41" s="1" t="s">
        <v>33</v>
      </c>
      <c r="C41" s="1">
        <v>39</v>
      </c>
      <c r="D41" s="1">
        <v>61.625</v>
      </c>
      <c r="E41" s="1">
        <v>0.38373000000000002</v>
      </c>
      <c r="F41" s="1">
        <f t="shared" si="1"/>
        <v>0.63799999999999812</v>
      </c>
      <c r="G41" s="16">
        <f t="shared" si="2"/>
        <v>3.8515625</v>
      </c>
      <c r="H41" s="15">
        <f t="shared" si="3"/>
        <v>2</v>
      </c>
      <c r="I41" s="14">
        <f t="shared" si="9"/>
        <v>7.703125</v>
      </c>
      <c r="J41" s="15">
        <f t="shared" si="4"/>
        <v>5</v>
      </c>
      <c r="K41" s="14">
        <f t="shared" si="5"/>
        <v>15.40625</v>
      </c>
      <c r="L41" s="15">
        <f t="shared" si="6"/>
        <v>11</v>
      </c>
      <c r="M41" s="14">
        <f t="shared" si="7"/>
        <v>30.8125</v>
      </c>
      <c r="N41" s="15">
        <f t="shared" si="8"/>
        <v>21</v>
      </c>
    </row>
    <row r="42" spans="1:14" x14ac:dyDescent="0.2">
      <c r="A42" s="1">
        <v>0.9</v>
      </c>
      <c r="B42" s="1" t="s">
        <v>33</v>
      </c>
      <c r="C42" s="1">
        <v>40</v>
      </c>
      <c r="D42" s="1">
        <v>62.618000000000002</v>
      </c>
      <c r="E42" s="1">
        <v>0.38233</v>
      </c>
      <c r="F42" s="1">
        <f t="shared" si="1"/>
        <v>0.9930000000000021</v>
      </c>
      <c r="G42" s="16">
        <f t="shared" si="2"/>
        <v>3.9136250000000001</v>
      </c>
      <c r="H42" s="15">
        <f t="shared" si="3"/>
        <v>2</v>
      </c>
      <c r="I42" s="14">
        <f t="shared" si="9"/>
        <v>7.8272500000000003</v>
      </c>
      <c r="J42" s="15">
        <f t="shared" si="4"/>
        <v>5</v>
      </c>
      <c r="K42" s="14">
        <f t="shared" si="5"/>
        <v>15.654500000000001</v>
      </c>
      <c r="L42" s="15">
        <f t="shared" si="6"/>
        <v>11</v>
      </c>
      <c r="M42" s="14">
        <f t="shared" si="7"/>
        <v>31.309000000000001</v>
      </c>
      <c r="N42" s="15">
        <f t="shared" si="8"/>
        <v>22</v>
      </c>
    </row>
    <row r="43" spans="1:14" x14ac:dyDescent="0.2">
      <c r="A43" s="1">
        <v>0.9</v>
      </c>
      <c r="B43" s="1" t="s">
        <v>33</v>
      </c>
      <c r="C43" s="1">
        <v>41</v>
      </c>
      <c r="D43" s="1">
        <v>63.298000000000002</v>
      </c>
      <c r="E43" s="1">
        <v>0.38111</v>
      </c>
      <c r="F43" s="1">
        <f t="shared" si="1"/>
        <v>0.67999999999999972</v>
      </c>
      <c r="G43" s="16">
        <f t="shared" si="2"/>
        <v>3.9561250000000001</v>
      </c>
      <c r="H43" s="15">
        <f t="shared" si="3"/>
        <v>2</v>
      </c>
      <c r="I43" s="14">
        <f t="shared" si="9"/>
        <v>7.9122500000000002</v>
      </c>
      <c r="J43" s="15">
        <f t="shared" si="4"/>
        <v>5</v>
      </c>
      <c r="K43" s="14">
        <f t="shared" si="5"/>
        <v>15.8245</v>
      </c>
      <c r="L43" s="15">
        <f t="shared" si="6"/>
        <v>11</v>
      </c>
      <c r="M43" s="14">
        <f t="shared" si="7"/>
        <v>31.649000000000001</v>
      </c>
      <c r="N43" s="15">
        <f t="shared" si="8"/>
        <v>22</v>
      </c>
    </row>
    <row r="44" spans="1:14" x14ac:dyDescent="0.2">
      <c r="A44" s="1">
        <v>0.9</v>
      </c>
      <c r="B44" s="1" t="s">
        <v>33</v>
      </c>
      <c r="C44" s="1">
        <v>42</v>
      </c>
      <c r="D44" s="1">
        <v>64.146000000000001</v>
      </c>
      <c r="E44" s="1">
        <v>0.37964999999999999</v>
      </c>
      <c r="F44" s="1">
        <f t="shared" si="1"/>
        <v>0.84799999999999898</v>
      </c>
      <c r="G44" s="16">
        <f t="shared" si="2"/>
        <v>4.009125</v>
      </c>
      <c r="H44" s="15">
        <v>2</v>
      </c>
      <c r="I44" s="14">
        <f t="shared" si="9"/>
        <v>8.0182500000000001</v>
      </c>
      <c r="J44" s="15">
        <f t="shared" si="4"/>
        <v>6</v>
      </c>
      <c r="K44" s="14">
        <f t="shared" si="5"/>
        <v>16.0365</v>
      </c>
      <c r="L44" s="15">
        <f t="shared" si="6"/>
        <v>12</v>
      </c>
      <c r="M44" s="14">
        <f t="shared" si="7"/>
        <v>32.073</v>
      </c>
      <c r="N44" s="15">
        <f t="shared" si="8"/>
        <v>23</v>
      </c>
    </row>
    <row r="45" spans="1:14" x14ac:dyDescent="0.2">
      <c r="A45" s="1">
        <v>0.9</v>
      </c>
      <c r="B45" s="1" t="s">
        <v>33</v>
      </c>
      <c r="C45" s="1">
        <v>43</v>
      </c>
      <c r="D45" s="1">
        <v>64.712000000000003</v>
      </c>
      <c r="E45" s="1">
        <v>0.37847999999999998</v>
      </c>
      <c r="F45" s="1">
        <f t="shared" si="1"/>
        <v>0.5660000000000025</v>
      </c>
      <c r="G45" s="16">
        <f t="shared" si="2"/>
        <v>4.0445000000000002</v>
      </c>
      <c r="H45" s="15">
        <v>2</v>
      </c>
      <c r="I45" s="14">
        <f t="shared" si="9"/>
        <v>8.0890000000000004</v>
      </c>
      <c r="J45" s="15">
        <f t="shared" si="4"/>
        <v>6</v>
      </c>
      <c r="K45" s="14">
        <f t="shared" si="5"/>
        <v>16.178000000000001</v>
      </c>
      <c r="L45" s="15">
        <f t="shared" si="6"/>
        <v>12</v>
      </c>
      <c r="M45" s="14">
        <f t="shared" si="7"/>
        <v>32.356000000000002</v>
      </c>
      <c r="N45" s="15">
        <f t="shared" si="8"/>
        <v>23</v>
      </c>
    </row>
    <row r="46" spans="1:14" x14ac:dyDescent="0.2">
      <c r="A46" s="1">
        <v>0.9</v>
      </c>
      <c r="B46" s="1" t="s">
        <v>33</v>
      </c>
      <c r="C46" s="1">
        <v>44</v>
      </c>
      <c r="D46" s="1">
        <v>65.983000000000004</v>
      </c>
      <c r="E46" s="1">
        <v>0.37733</v>
      </c>
      <c r="F46" s="1">
        <f t="shared" si="1"/>
        <v>1.2710000000000008</v>
      </c>
      <c r="G46" s="16">
        <f t="shared" si="2"/>
        <v>4.1239375000000003</v>
      </c>
      <c r="H46" s="15">
        <v>2</v>
      </c>
      <c r="I46" s="14">
        <f t="shared" si="9"/>
        <v>8.2478750000000005</v>
      </c>
      <c r="J46" s="15">
        <f t="shared" si="4"/>
        <v>6</v>
      </c>
      <c r="K46" s="14">
        <f t="shared" si="5"/>
        <v>16.495750000000001</v>
      </c>
      <c r="L46" s="15">
        <f t="shared" si="6"/>
        <v>12</v>
      </c>
      <c r="M46" s="14">
        <f t="shared" si="7"/>
        <v>32.991500000000002</v>
      </c>
      <c r="N46" s="15">
        <f t="shared" si="8"/>
        <v>23</v>
      </c>
    </row>
    <row r="47" spans="1:14" x14ac:dyDescent="0.2">
      <c r="A47" s="1">
        <v>0.9</v>
      </c>
      <c r="B47" s="1" t="s">
        <v>33</v>
      </c>
      <c r="C47" s="1">
        <v>45</v>
      </c>
      <c r="D47" s="1">
        <v>66.44</v>
      </c>
      <c r="E47" s="1">
        <v>0.37563000000000002</v>
      </c>
      <c r="F47" s="1">
        <f t="shared" si="1"/>
        <v>0.45699999999999363</v>
      </c>
      <c r="G47" s="16">
        <f t="shared" si="2"/>
        <v>4.1524999999999999</v>
      </c>
      <c r="H47" s="15">
        <v>2</v>
      </c>
      <c r="I47" s="14">
        <f t="shared" si="9"/>
        <v>8.3049999999999997</v>
      </c>
      <c r="J47" s="15">
        <f t="shared" si="4"/>
        <v>6</v>
      </c>
      <c r="K47" s="14">
        <f t="shared" si="5"/>
        <v>16.61</v>
      </c>
      <c r="L47" s="15">
        <f t="shared" si="6"/>
        <v>12</v>
      </c>
      <c r="M47" s="14">
        <f t="shared" si="7"/>
        <v>33.22</v>
      </c>
      <c r="N47" s="15">
        <f t="shared" si="8"/>
        <v>24</v>
      </c>
    </row>
    <row r="48" spans="1:14" x14ac:dyDescent="0.2">
      <c r="A48" s="1">
        <v>0.9</v>
      </c>
      <c r="B48" s="1" t="s">
        <v>33</v>
      </c>
      <c r="C48" s="1">
        <v>46</v>
      </c>
      <c r="D48" s="1">
        <v>66.289000000000001</v>
      </c>
      <c r="E48" s="1">
        <v>0.37441000000000002</v>
      </c>
      <c r="F48" s="1">
        <f t="shared" si="1"/>
        <v>-0.15099999999999625</v>
      </c>
      <c r="G48" s="16">
        <f t="shared" si="2"/>
        <v>4.1430625000000001</v>
      </c>
      <c r="H48" s="15">
        <v>2</v>
      </c>
      <c r="I48" s="14">
        <f t="shared" si="9"/>
        <v>8.2861250000000002</v>
      </c>
      <c r="J48" s="15">
        <f t="shared" si="4"/>
        <v>6</v>
      </c>
      <c r="K48" s="14">
        <f t="shared" si="5"/>
        <v>16.57225</v>
      </c>
      <c r="L48" s="15">
        <f t="shared" si="6"/>
        <v>12</v>
      </c>
      <c r="M48" s="14">
        <f t="shared" si="7"/>
        <v>33.144500000000001</v>
      </c>
      <c r="N48" s="15">
        <f t="shared" si="8"/>
        <v>24</v>
      </c>
    </row>
    <row r="49" spans="1:14" x14ac:dyDescent="0.2">
      <c r="A49" s="1">
        <v>0.9</v>
      </c>
      <c r="B49" s="1" t="s">
        <v>33</v>
      </c>
      <c r="C49" s="1">
        <v>47</v>
      </c>
      <c r="D49" s="1">
        <v>67.769000000000005</v>
      </c>
      <c r="E49" s="1">
        <v>0.37318000000000001</v>
      </c>
      <c r="F49" s="1">
        <f t="shared" si="1"/>
        <v>1.480000000000004</v>
      </c>
      <c r="G49" s="16">
        <f t="shared" si="2"/>
        <v>4.2355625000000003</v>
      </c>
      <c r="H49" s="15">
        <v>2</v>
      </c>
      <c r="I49" s="14">
        <f t="shared" si="9"/>
        <v>8.4711250000000007</v>
      </c>
      <c r="J49" s="15">
        <f t="shared" si="4"/>
        <v>6</v>
      </c>
      <c r="K49" s="14">
        <f t="shared" si="5"/>
        <v>16.942250000000001</v>
      </c>
      <c r="L49" s="15">
        <f t="shared" si="6"/>
        <v>12</v>
      </c>
      <c r="M49" s="14">
        <f t="shared" si="7"/>
        <v>33.884500000000003</v>
      </c>
      <c r="N49" s="15">
        <f t="shared" si="8"/>
        <v>24</v>
      </c>
    </row>
    <row r="50" spans="1:14" x14ac:dyDescent="0.2">
      <c r="A50" s="1">
        <v>0.9</v>
      </c>
      <c r="B50" s="1" t="s">
        <v>33</v>
      </c>
      <c r="C50" s="1">
        <v>48</v>
      </c>
      <c r="D50" s="1">
        <v>68.481999999999999</v>
      </c>
      <c r="E50" s="1">
        <v>0.37202000000000002</v>
      </c>
      <c r="F50" s="1">
        <f t="shared" si="1"/>
        <v>0.71299999999999386</v>
      </c>
      <c r="G50" s="16">
        <f t="shared" si="2"/>
        <v>4.280125</v>
      </c>
      <c r="H50" s="15">
        <f t="shared" si="3"/>
        <v>3</v>
      </c>
      <c r="I50" s="14">
        <f t="shared" si="9"/>
        <v>8.5602499999999999</v>
      </c>
      <c r="J50" s="15">
        <f t="shared" si="4"/>
        <v>6</v>
      </c>
      <c r="K50" s="14">
        <f t="shared" si="5"/>
        <v>17.1205</v>
      </c>
      <c r="L50" s="15">
        <f t="shared" si="6"/>
        <v>13</v>
      </c>
      <c r="M50" s="14">
        <f t="shared" si="7"/>
        <v>34.241</v>
      </c>
      <c r="N50" s="15">
        <f t="shared" si="8"/>
        <v>25</v>
      </c>
    </row>
    <row r="51" spans="1:14" x14ac:dyDescent="0.2">
      <c r="A51" s="1">
        <v>0.9</v>
      </c>
      <c r="B51" s="1" t="s">
        <v>33</v>
      </c>
      <c r="C51" s="1">
        <v>49</v>
      </c>
      <c r="D51" s="1">
        <v>69.022999999999996</v>
      </c>
      <c r="E51" s="1">
        <v>0.37064000000000002</v>
      </c>
      <c r="F51" s="1">
        <f t="shared" si="1"/>
        <v>0.54099999999999682</v>
      </c>
      <c r="G51" s="16">
        <f t="shared" si="2"/>
        <v>4.3139374999999998</v>
      </c>
      <c r="H51" s="15">
        <f t="shared" si="3"/>
        <v>3</v>
      </c>
      <c r="I51" s="14">
        <f t="shared" si="9"/>
        <v>8.6278749999999995</v>
      </c>
      <c r="J51" s="15">
        <f t="shared" si="4"/>
        <v>6</v>
      </c>
      <c r="K51" s="14">
        <f t="shared" si="5"/>
        <v>17.255749999999999</v>
      </c>
      <c r="L51" s="15">
        <f t="shared" si="6"/>
        <v>13</v>
      </c>
      <c r="M51" s="14">
        <f t="shared" si="7"/>
        <v>34.511499999999998</v>
      </c>
      <c r="N51" s="15">
        <f t="shared" si="8"/>
        <v>25</v>
      </c>
    </row>
    <row r="52" spans="1:14" x14ac:dyDescent="0.2">
      <c r="A52" s="1">
        <v>0.9</v>
      </c>
      <c r="B52" s="1" t="s">
        <v>33</v>
      </c>
      <c r="C52" s="1">
        <v>50</v>
      </c>
      <c r="D52" s="1">
        <v>69.894000000000005</v>
      </c>
      <c r="E52" s="1">
        <v>0.36962</v>
      </c>
      <c r="F52" s="1">
        <f t="shared" si="1"/>
        <v>0.87100000000000932</v>
      </c>
      <c r="G52" s="16">
        <f t="shared" si="2"/>
        <v>4.3683750000000003</v>
      </c>
      <c r="H52" s="15">
        <f t="shared" si="3"/>
        <v>3</v>
      </c>
      <c r="I52" s="14">
        <f t="shared" si="9"/>
        <v>8.7367500000000007</v>
      </c>
      <c r="J52" s="15">
        <f t="shared" si="4"/>
        <v>6</v>
      </c>
      <c r="K52" s="14">
        <f t="shared" si="5"/>
        <v>17.473500000000001</v>
      </c>
      <c r="L52" s="15">
        <f t="shared" si="6"/>
        <v>13</v>
      </c>
      <c r="M52" s="14">
        <f t="shared" si="7"/>
        <v>34.947000000000003</v>
      </c>
      <c r="N52" s="15">
        <f t="shared" si="8"/>
        <v>25</v>
      </c>
    </row>
    <row r="53" spans="1:14" x14ac:dyDescent="0.2">
      <c r="A53" s="1">
        <v>0.9</v>
      </c>
      <c r="B53" s="1" t="s">
        <v>33</v>
      </c>
      <c r="C53" s="1">
        <v>51</v>
      </c>
      <c r="D53" s="1">
        <v>70.474000000000004</v>
      </c>
      <c r="E53" s="1">
        <v>0.36853000000000002</v>
      </c>
      <c r="F53" s="1">
        <f t="shared" si="1"/>
        <v>0.57999999999999829</v>
      </c>
      <c r="G53" s="16">
        <f t="shared" si="2"/>
        <v>4.4046250000000002</v>
      </c>
      <c r="H53" s="15">
        <f t="shared" si="3"/>
        <v>3</v>
      </c>
      <c r="I53" s="14">
        <f t="shared" si="9"/>
        <v>8.8092500000000005</v>
      </c>
      <c r="J53" s="15">
        <f t="shared" si="4"/>
        <v>6</v>
      </c>
      <c r="K53" s="14">
        <f t="shared" si="5"/>
        <v>17.618500000000001</v>
      </c>
      <c r="L53" s="15">
        <f t="shared" si="6"/>
        <v>13</v>
      </c>
      <c r="M53" s="14">
        <f t="shared" si="7"/>
        <v>35.237000000000002</v>
      </c>
      <c r="N53" s="15">
        <f t="shared" si="8"/>
        <v>26</v>
      </c>
    </row>
    <row r="54" spans="1:14" x14ac:dyDescent="0.2">
      <c r="A54" s="1">
        <v>0.9</v>
      </c>
      <c r="B54" s="1" t="s">
        <v>33</v>
      </c>
      <c r="C54" s="1">
        <v>52</v>
      </c>
      <c r="D54" s="1">
        <v>71.188000000000002</v>
      </c>
      <c r="E54" s="1">
        <v>0.36728</v>
      </c>
      <c r="F54" s="1">
        <f t="shared" si="1"/>
        <v>0.71399999999999864</v>
      </c>
      <c r="G54" s="16">
        <f t="shared" si="2"/>
        <v>4.4492500000000001</v>
      </c>
      <c r="H54" s="15">
        <f t="shared" si="3"/>
        <v>3</v>
      </c>
      <c r="I54" s="14">
        <f t="shared" si="9"/>
        <v>8.8985000000000003</v>
      </c>
      <c r="J54" s="15">
        <f t="shared" si="4"/>
        <v>6</v>
      </c>
      <c r="K54" s="14">
        <f t="shared" si="5"/>
        <v>17.797000000000001</v>
      </c>
      <c r="L54" s="15">
        <f t="shared" si="6"/>
        <v>13</v>
      </c>
      <c r="M54" s="14">
        <f t="shared" si="7"/>
        <v>35.594000000000001</v>
      </c>
      <c r="N54" s="15">
        <f t="shared" si="8"/>
        <v>26</v>
      </c>
    </row>
    <row r="55" spans="1:14" x14ac:dyDescent="0.2">
      <c r="A55" s="1">
        <v>0.9</v>
      </c>
      <c r="B55" s="1" t="s">
        <v>33</v>
      </c>
      <c r="C55" s="1">
        <v>53</v>
      </c>
      <c r="D55" s="1">
        <v>71.376000000000005</v>
      </c>
      <c r="E55" s="1">
        <v>0.36620000000000003</v>
      </c>
      <c r="F55" s="1">
        <f t="shared" si="1"/>
        <v>0.18800000000000239</v>
      </c>
      <c r="G55" s="16">
        <f t="shared" si="2"/>
        <v>4.4610000000000003</v>
      </c>
      <c r="H55" s="15">
        <f t="shared" si="3"/>
        <v>3</v>
      </c>
      <c r="I55" s="14">
        <f t="shared" si="9"/>
        <v>8.9220000000000006</v>
      </c>
      <c r="J55" s="15">
        <f t="shared" si="4"/>
        <v>6</v>
      </c>
      <c r="K55" s="14">
        <f t="shared" si="5"/>
        <v>17.844000000000001</v>
      </c>
      <c r="L55" s="15">
        <f t="shared" si="6"/>
        <v>13</v>
      </c>
      <c r="M55" s="14">
        <f t="shared" si="7"/>
        <v>35.688000000000002</v>
      </c>
      <c r="N55" s="15">
        <f t="shared" si="8"/>
        <v>26</v>
      </c>
    </row>
    <row r="56" spans="1:14" x14ac:dyDescent="0.2">
      <c r="A56" s="1">
        <v>0.9</v>
      </c>
      <c r="B56" s="1" t="s">
        <v>33</v>
      </c>
      <c r="C56" s="1">
        <v>54</v>
      </c>
      <c r="D56" s="1">
        <v>72.516999999999996</v>
      </c>
      <c r="E56" s="1">
        <v>0.36514999999999997</v>
      </c>
      <c r="F56" s="1">
        <f t="shared" si="1"/>
        <v>1.1409999999999911</v>
      </c>
      <c r="G56" s="16">
        <f t="shared" si="2"/>
        <v>4.5323124999999997</v>
      </c>
      <c r="H56" s="15">
        <f t="shared" si="3"/>
        <v>3</v>
      </c>
      <c r="I56" s="14">
        <f t="shared" si="9"/>
        <v>9.0646249999999995</v>
      </c>
      <c r="J56" s="15">
        <f t="shared" si="4"/>
        <v>7</v>
      </c>
      <c r="K56" s="14">
        <f t="shared" si="5"/>
        <v>18.129249999999999</v>
      </c>
      <c r="L56" s="15">
        <f t="shared" si="6"/>
        <v>14</v>
      </c>
      <c r="M56" s="14">
        <f t="shared" si="7"/>
        <v>36.258499999999998</v>
      </c>
      <c r="N56" s="15">
        <f t="shared" si="8"/>
        <v>27</v>
      </c>
    </row>
    <row r="57" spans="1:14" x14ac:dyDescent="0.2">
      <c r="A57" s="1">
        <v>0.9</v>
      </c>
      <c r="B57" s="1" t="s">
        <v>33</v>
      </c>
      <c r="C57" s="1">
        <v>55</v>
      </c>
      <c r="D57" s="1">
        <v>72.930000000000007</v>
      </c>
      <c r="E57" s="1">
        <v>0.36395</v>
      </c>
      <c r="F57" s="1">
        <f t="shared" si="1"/>
        <v>0.41300000000001091</v>
      </c>
      <c r="G57" s="16">
        <f t="shared" si="2"/>
        <v>4.5581250000000004</v>
      </c>
      <c r="H57" s="15">
        <f t="shared" si="3"/>
        <v>3</v>
      </c>
      <c r="I57" s="14">
        <f t="shared" si="9"/>
        <v>9.1162500000000009</v>
      </c>
      <c r="J57" s="15">
        <f t="shared" si="4"/>
        <v>7</v>
      </c>
      <c r="K57" s="14">
        <f t="shared" si="5"/>
        <v>18.232500000000002</v>
      </c>
      <c r="L57" s="15">
        <f t="shared" si="6"/>
        <v>14</v>
      </c>
      <c r="M57" s="14">
        <f t="shared" si="7"/>
        <v>36.465000000000003</v>
      </c>
      <c r="N57" s="15">
        <f t="shared" si="8"/>
        <v>27</v>
      </c>
    </row>
    <row r="58" spans="1:14" x14ac:dyDescent="0.2">
      <c r="A58" s="1">
        <v>0.9</v>
      </c>
      <c r="B58" s="1" t="s">
        <v>33</v>
      </c>
      <c r="C58" s="1">
        <v>56</v>
      </c>
      <c r="D58" s="1">
        <v>73.968000000000004</v>
      </c>
      <c r="E58" s="1">
        <v>0.36304999999999998</v>
      </c>
      <c r="F58" s="1">
        <f t="shared" si="1"/>
        <v>1.0379999999999967</v>
      </c>
      <c r="G58" s="16">
        <f t="shared" si="2"/>
        <v>4.6230000000000002</v>
      </c>
      <c r="H58" s="15">
        <f t="shared" si="3"/>
        <v>3</v>
      </c>
      <c r="I58" s="14">
        <f t="shared" si="9"/>
        <v>9.2460000000000004</v>
      </c>
      <c r="J58" s="15">
        <f t="shared" si="4"/>
        <v>7</v>
      </c>
      <c r="K58" s="14">
        <f t="shared" si="5"/>
        <v>18.492000000000001</v>
      </c>
      <c r="L58" s="15">
        <f t="shared" si="6"/>
        <v>14</v>
      </c>
      <c r="M58" s="14">
        <f t="shared" si="7"/>
        <v>36.984000000000002</v>
      </c>
      <c r="N58" s="15">
        <f t="shared" si="8"/>
        <v>27</v>
      </c>
    </row>
    <row r="59" spans="1:14" x14ac:dyDescent="0.2">
      <c r="A59" s="1">
        <v>0.9</v>
      </c>
      <c r="B59" s="1" t="s">
        <v>33</v>
      </c>
      <c r="C59" s="1">
        <v>57</v>
      </c>
      <c r="D59" s="1">
        <v>74.409000000000006</v>
      </c>
      <c r="E59" s="1">
        <v>0.36205999999999999</v>
      </c>
      <c r="F59" s="1">
        <f t="shared" si="1"/>
        <v>0.4410000000000025</v>
      </c>
      <c r="G59" s="16">
        <f t="shared" si="2"/>
        <v>4.6505625000000004</v>
      </c>
      <c r="H59" s="15">
        <f t="shared" si="3"/>
        <v>3</v>
      </c>
      <c r="I59" s="14">
        <f t="shared" si="9"/>
        <v>9.3011250000000008</v>
      </c>
      <c r="J59" s="15">
        <f t="shared" si="4"/>
        <v>7</v>
      </c>
      <c r="K59" s="14">
        <f t="shared" si="5"/>
        <v>18.602250000000002</v>
      </c>
      <c r="L59" s="15">
        <f t="shared" si="6"/>
        <v>14</v>
      </c>
      <c r="M59" s="14">
        <f t="shared" si="7"/>
        <v>37.204500000000003</v>
      </c>
      <c r="N59" s="15">
        <f t="shared" si="8"/>
        <v>28</v>
      </c>
    </row>
    <row r="60" spans="1:14" x14ac:dyDescent="0.2">
      <c r="A60" s="1">
        <v>0.9</v>
      </c>
      <c r="B60" s="1" t="s">
        <v>33</v>
      </c>
      <c r="C60" s="1">
        <v>58</v>
      </c>
      <c r="D60" s="1">
        <v>75.099999999999994</v>
      </c>
      <c r="E60" s="1">
        <v>0.36087000000000002</v>
      </c>
      <c r="F60" s="1">
        <f t="shared" si="1"/>
        <v>0.69099999999998829</v>
      </c>
      <c r="G60" s="16">
        <f t="shared" si="2"/>
        <v>4.6937499999999996</v>
      </c>
      <c r="H60" s="15">
        <f t="shared" si="3"/>
        <v>3</v>
      </c>
      <c r="I60" s="14">
        <f t="shared" si="9"/>
        <v>9.3874999999999993</v>
      </c>
      <c r="J60" s="15">
        <f t="shared" si="4"/>
        <v>7</v>
      </c>
      <c r="K60" s="14">
        <f t="shared" si="5"/>
        <v>18.774999999999999</v>
      </c>
      <c r="L60" s="15">
        <f t="shared" si="6"/>
        <v>14</v>
      </c>
      <c r="M60" s="14">
        <f t="shared" si="7"/>
        <v>37.549999999999997</v>
      </c>
      <c r="N60" s="15">
        <f t="shared" si="8"/>
        <v>28</v>
      </c>
    </row>
    <row r="61" spans="1:14" x14ac:dyDescent="0.2">
      <c r="A61" s="1">
        <v>0.9</v>
      </c>
      <c r="B61" s="1" t="s">
        <v>33</v>
      </c>
      <c r="C61" s="1">
        <v>59</v>
      </c>
      <c r="D61" s="1">
        <v>75.394000000000005</v>
      </c>
      <c r="E61" s="1">
        <v>0.35996</v>
      </c>
      <c r="F61" s="1">
        <f t="shared" si="1"/>
        <v>0.29400000000001114</v>
      </c>
      <c r="G61" s="16">
        <f t="shared" si="2"/>
        <v>4.7121250000000003</v>
      </c>
      <c r="H61" s="15">
        <f t="shared" si="3"/>
        <v>3</v>
      </c>
      <c r="I61" s="14">
        <f t="shared" si="9"/>
        <v>9.4242500000000007</v>
      </c>
      <c r="J61" s="15">
        <f t="shared" si="4"/>
        <v>7</v>
      </c>
      <c r="K61" s="14">
        <f t="shared" si="5"/>
        <v>18.848500000000001</v>
      </c>
      <c r="L61" s="15">
        <f t="shared" si="6"/>
        <v>14</v>
      </c>
      <c r="M61" s="14">
        <f t="shared" si="7"/>
        <v>37.697000000000003</v>
      </c>
      <c r="N61" s="15">
        <f t="shared" si="8"/>
        <v>28</v>
      </c>
    </row>
    <row r="62" spans="1:14" x14ac:dyDescent="0.2">
      <c r="A62" s="1">
        <v>0.9</v>
      </c>
      <c r="B62" s="1" t="s">
        <v>33</v>
      </c>
      <c r="C62" s="1">
        <v>60</v>
      </c>
      <c r="D62" s="1">
        <v>76.307000000000002</v>
      </c>
      <c r="E62" s="1">
        <v>0.35882999999999998</v>
      </c>
      <c r="F62" s="1">
        <f t="shared" si="1"/>
        <v>0.9129999999999967</v>
      </c>
      <c r="G62" s="16">
        <f t="shared" si="2"/>
        <v>4.7691875000000001</v>
      </c>
      <c r="H62" s="15">
        <f t="shared" si="3"/>
        <v>3</v>
      </c>
      <c r="I62" s="14">
        <f t="shared" si="9"/>
        <v>9.5383750000000003</v>
      </c>
      <c r="J62" s="15">
        <f t="shared" si="4"/>
        <v>7</v>
      </c>
      <c r="K62" s="14">
        <f t="shared" si="5"/>
        <v>19.076750000000001</v>
      </c>
      <c r="L62" s="15">
        <f t="shared" si="6"/>
        <v>15</v>
      </c>
      <c r="M62" s="14">
        <f t="shared" si="7"/>
        <v>38.153500000000001</v>
      </c>
      <c r="N62" s="15">
        <f t="shared" si="8"/>
        <v>29</v>
      </c>
    </row>
    <row r="63" spans="1:14" x14ac:dyDescent="0.2">
      <c r="A63" s="1">
        <v>0.9</v>
      </c>
      <c r="B63" s="1" t="s">
        <v>33</v>
      </c>
      <c r="C63" s="1">
        <v>61</v>
      </c>
      <c r="D63" s="1">
        <v>76.954999999999998</v>
      </c>
      <c r="E63" s="1">
        <v>0.35804000000000002</v>
      </c>
      <c r="F63" s="1">
        <f t="shared" si="1"/>
        <v>0.64799999999999613</v>
      </c>
      <c r="G63" s="16">
        <f t="shared" si="2"/>
        <v>4.8096874999999999</v>
      </c>
      <c r="H63" s="15">
        <f t="shared" si="3"/>
        <v>3</v>
      </c>
      <c r="I63" s="14">
        <f t="shared" si="9"/>
        <v>9.6193749999999998</v>
      </c>
      <c r="J63" s="15">
        <f t="shared" si="4"/>
        <v>7</v>
      </c>
      <c r="K63" s="14">
        <f t="shared" si="5"/>
        <v>19.23875</v>
      </c>
      <c r="L63" s="15">
        <f t="shared" si="6"/>
        <v>15</v>
      </c>
      <c r="M63" s="14">
        <f t="shared" si="7"/>
        <v>38.477499999999999</v>
      </c>
      <c r="N63" s="15">
        <f t="shared" si="8"/>
        <v>29</v>
      </c>
    </row>
    <row r="64" spans="1:14" x14ac:dyDescent="0.2">
      <c r="A64" s="1">
        <v>0.9</v>
      </c>
      <c r="B64" s="1" t="s">
        <v>33</v>
      </c>
      <c r="C64" s="1">
        <v>62</v>
      </c>
      <c r="D64" s="1">
        <v>77.201999999999998</v>
      </c>
      <c r="E64" s="1">
        <v>0.35697000000000001</v>
      </c>
      <c r="F64" s="1">
        <f t="shared" si="1"/>
        <v>0.24699999999999989</v>
      </c>
      <c r="G64" s="16">
        <f t="shared" si="2"/>
        <v>4.8251249999999999</v>
      </c>
      <c r="H64" s="15">
        <f t="shared" si="3"/>
        <v>3</v>
      </c>
      <c r="I64" s="14">
        <f t="shared" si="9"/>
        <v>9.6502499999999998</v>
      </c>
      <c r="J64" s="15">
        <f t="shared" si="4"/>
        <v>7</v>
      </c>
      <c r="K64" s="14">
        <f t="shared" si="5"/>
        <v>19.3005</v>
      </c>
      <c r="L64" s="15">
        <f t="shared" si="6"/>
        <v>15</v>
      </c>
      <c r="M64" s="14">
        <f t="shared" si="7"/>
        <v>38.600999999999999</v>
      </c>
      <c r="N64" s="15">
        <f t="shared" si="8"/>
        <v>29</v>
      </c>
    </row>
    <row r="65" spans="1:14" x14ac:dyDescent="0.2">
      <c r="A65" s="1">
        <v>0.9</v>
      </c>
      <c r="B65" s="1" t="s">
        <v>33</v>
      </c>
      <c r="C65" s="1">
        <v>63</v>
      </c>
      <c r="D65" s="1">
        <v>78.2</v>
      </c>
      <c r="E65" s="1">
        <v>0.35607</v>
      </c>
      <c r="F65" s="1">
        <f t="shared" si="1"/>
        <v>0.99800000000000466</v>
      </c>
      <c r="G65" s="16">
        <f t="shared" si="2"/>
        <v>4.8875000000000002</v>
      </c>
      <c r="H65" s="15">
        <f t="shared" si="3"/>
        <v>3</v>
      </c>
      <c r="I65" s="14">
        <f t="shared" si="9"/>
        <v>9.7750000000000004</v>
      </c>
      <c r="J65" s="15">
        <f t="shared" si="4"/>
        <v>7</v>
      </c>
      <c r="K65" s="14">
        <f t="shared" si="5"/>
        <v>19.55</v>
      </c>
      <c r="L65" s="15">
        <f t="shared" si="6"/>
        <v>15</v>
      </c>
      <c r="M65" s="14">
        <f t="shared" si="7"/>
        <v>39.1</v>
      </c>
      <c r="N65" s="15">
        <f t="shared" si="8"/>
        <v>30</v>
      </c>
    </row>
  </sheetData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C70866-79FD-C847-82C3-BA46459C7BB8}">
  <dimension ref="A1:G7"/>
  <sheetViews>
    <sheetView workbookViewId="0">
      <selection activeCell="D16" sqref="D16"/>
    </sheetView>
  </sheetViews>
  <sheetFormatPr baseColWidth="10" defaultRowHeight="16" x14ac:dyDescent="0.2"/>
  <cols>
    <col min="1" max="16384" width="10.83203125" style="1"/>
  </cols>
  <sheetData>
    <row r="1" spans="1:7" ht="18" thickBot="1" x14ac:dyDescent="0.25">
      <c r="A1" s="17" t="s">
        <v>52</v>
      </c>
      <c r="B1" s="17" t="s">
        <v>51</v>
      </c>
      <c r="C1" s="17" t="s">
        <v>53</v>
      </c>
      <c r="D1" s="17" t="s">
        <v>54</v>
      </c>
      <c r="E1" s="17" t="s">
        <v>55</v>
      </c>
      <c r="F1" s="17" t="s">
        <v>56</v>
      </c>
      <c r="G1" s="17" t="s">
        <v>60</v>
      </c>
    </row>
    <row r="2" spans="1:7" ht="18" thickBot="1" x14ac:dyDescent="0.25">
      <c r="A2" s="18" t="s">
        <v>61</v>
      </c>
      <c r="B2" s="18" t="s">
        <v>57</v>
      </c>
      <c r="C2" s="19">
        <v>4</v>
      </c>
      <c r="D2" s="19">
        <v>1</v>
      </c>
      <c r="E2" s="19">
        <v>2</v>
      </c>
      <c r="F2" s="19">
        <v>2</v>
      </c>
      <c r="G2" s="19">
        <v>2</v>
      </c>
    </row>
    <row r="3" spans="1:7" ht="18" thickBot="1" x14ac:dyDescent="0.25">
      <c r="A3" s="20" t="s">
        <v>62</v>
      </c>
      <c r="B3" s="20" t="s">
        <v>58</v>
      </c>
      <c r="C3" s="21">
        <v>3</v>
      </c>
      <c r="D3" s="21">
        <v>2</v>
      </c>
      <c r="E3" s="21">
        <v>2</v>
      </c>
      <c r="F3" s="21">
        <v>1</v>
      </c>
      <c r="G3" s="21">
        <v>3</v>
      </c>
    </row>
    <row r="4" spans="1:7" ht="18" thickBot="1" x14ac:dyDescent="0.25">
      <c r="A4" s="18" t="s">
        <v>63</v>
      </c>
      <c r="B4" s="18" t="s">
        <v>59</v>
      </c>
      <c r="C4" s="19">
        <v>4</v>
      </c>
      <c r="D4" s="19">
        <v>3</v>
      </c>
      <c r="E4" s="19">
        <v>3</v>
      </c>
      <c r="F4" s="19">
        <v>3</v>
      </c>
      <c r="G4" s="19">
        <v>4</v>
      </c>
    </row>
    <row r="5" spans="1:7" ht="35" thickBot="1" x14ac:dyDescent="0.25">
      <c r="A5" s="20" t="s">
        <v>66</v>
      </c>
      <c r="B5" s="20" t="s">
        <v>57</v>
      </c>
      <c r="C5" s="21">
        <v>1</v>
      </c>
      <c r="D5" s="21">
        <v>5</v>
      </c>
      <c r="E5" s="21">
        <v>4</v>
      </c>
      <c r="F5" s="21">
        <v>4</v>
      </c>
      <c r="G5" s="21">
        <v>5</v>
      </c>
    </row>
    <row r="6" spans="1:7" ht="35" thickBot="1" x14ac:dyDescent="0.25">
      <c r="A6" s="18" t="s">
        <v>67</v>
      </c>
      <c r="B6" s="18" t="s">
        <v>58</v>
      </c>
      <c r="C6" s="19">
        <v>0</v>
      </c>
      <c r="D6" s="19">
        <v>0</v>
      </c>
      <c r="E6" s="19">
        <v>0</v>
      </c>
      <c r="F6" s="19">
        <v>0</v>
      </c>
      <c r="G6" s="19">
        <v>0</v>
      </c>
    </row>
    <row r="7" spans="1:7" ht="35" thickBot="1" x14ac:dyDescent="0.25">
      <c r="A7" s="20" t="s">
        <v>67</v>
      </c>
      <c r="B7" s="20" t="s">
        <v>59</v>
      </c>
      <c r="C7" s="21">
        <v>0</v>
      </c>
      <c r="D7" s="21">
        <v>0</v>
      </c>
      <c r="E7" s="21">
        <v>0</v>
      </c>
      <c r="F7" s="21">
        <v>0</v>
      </c>
      <c r="G7" s="21">
        <v>0</v>
      </c>
    </row>
  </sheetData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9E7FDE-BFE4-C947-AD99-B761A3069700}">
  <dimension ref="A1:G7"/>
  <sheetViews>
    <sheetView workbookViewId="0">
      <selection activeCell="G21" sqref="G21"/>
    </sheetView>
  </sheetViews>
  <sheetFormatPr baseColWidth="10" defaultRowHeight="16" x14ac:dyDescent="0.2"/>
  <cols>
    <col min="1" max="16384" width="10.83203125" style="1"/>
  </cols>
  <sheetData>
    <row r="1" spans="1:7" ht="18" thickBot="1" x14ac:dyDescent="0.25">
      <c r="A1" s="17" t="s">
        <v>52</v>
      </c>
      <c r="B1" s="17" t="s">
        <v>51</v>
      </c>
      <c r="C1" s="17" t="s">
        <v>53</v>
      </c>
      <c r="D1" s="17" t="s">
        <v>54</v>
      </c>
      <c r="E1" s="17" t="s">
        <v>55</v>
      </c>
      <c r="F1" s="17" t="s">
        <v>56</v>
      </c>
      <c r="G1" s="17" t="s">
        <v>60</v>
      </c>
    </row>
    <row r="2" spans="1:7" ht="18" thickBot="1" x14ac:dyDescent="0.25">
      <c r="A2" s="18" t="s">
        <v>61</v>
      </c>
      <c r="B2" s="18" t="s">
        <v>57</v>
      </c>
      <c r="C2" s="19">
        <v>4</v>
      </c>
      <c r="D2" s="19">
        <v>1</v>
      </c>
      <c r="E2" s="19">
        <v>2</v>
      </c>
      <c r="F2" s="19">
        <v>2</v>
      </c>
      <c r="G2" s="19">
        <v>2</v>
      </c>
    </row>
    <row r="3" spans="1:7" ht="18" thickBot="1" x14ac:dyDescent="0.25">
      <c r="A3" s="20" t="s">
        <v>62</v>
      </c>
      <c r="B3" s="20" t="s">
        <v>58</v>
      </c>
      <c r="C3" s="21">
        <v>3</v>
      </c>
      <c r="D3" s="21">
        <v>2</v>
      </c>
      <c r="E3" s="21">
        <v>2</v>
      </c>
      <c r="F3" s="21">
        <v>1</v>
      </c>
      <c r="G3" s="21">
        <v>3</v>
      </c>
    </row>
    <row r="4" spans="1:7" ht="18" thickBot="1" x14ac:dyDescent="0.25">
      <c r="A4" s="18" t="s">
        <v>63</v>
      </c>
      <c r="B4" s="18" t="s">
        <v>59</v>
      </c>
      <c r="C4" s="19">
        <v>4</v>
      </c>
      <c r="D4" s="19">
        <v>3</v>
      </c>
      <c r="E4" s="19">
        <v>3</v>
      </c>
      <c r="F4" s="19">
        <v>3</v>
      </c>
      <c r="G4" s="19">
        <v>4</v>
      </c>
    </row>
    <row r="5" spans="1:7" ht="35" thickBot="1" x14ac:dyDescent="0.25">
      <c r="A5" s="20" t="s">
        <v>65</v>
      </c>
      <c r="B5" s="20" t="s">
        <v>57</v>
      </c>
      <c r="C5" s="21">
        <v>1</v>
      </c>
      <c r="D5" s="21">
        <v>5</v>
      </c>
      <c r="E5" s="21">
        <v>4</v>
      </c>
      <c r="F5" s="21">
        <v>4</v>
      </c>
      <c r="G5" s="21">
        <v>5</v>
      </c>
    </row>
    <row r="6" spans="1:7" ht="35" thickBot="1" x14ac:dyDescent="0.25">
      <c r="A6" s="18" t="s">
        <v>64</v>
      </c>
      <c r="B6" s="18" t="s">
        <v>58</v>
      </c>
      <c r="C6" s="19">
        <v>2</v>
      </c>
      <c r="D6" s="19">
        <v>4</v>
      </c>
      <c r="E6" s="19">
        <v>4</v>
      </c>
      <c r="F6" s="19">
        <v>4</v>
      </c>
      <c r="G6" s="19">
        <v>4</v>
      </c>
    </row>
    <row r="7" spans="1:7" ht="35" thickBot="1" x14ac:dyDescent="0.25">
      <c r="A7" s="20" t="s">
        <v>64</v>
      </c>
      <c r="B7" s="20" t="s">
        <v>59</v>
      </c>
      <c r="C7" s="21">
        <v>3</v>
      </c>
      <c r="D7" s="21">
        <v>4</v>
      </c>
      <c r="E7" s="21">
        <v>4</v>
      </c>
      <c r="F7" s="21">
        <v>4</v>
      </c>
      <c r="G7" s="21">
        <v>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OnlyN</vt:lpstr>
      <vt:lpstr>OnlyN_128Rows</vt:lpstr>
      <vt:lpstr>OnlyN_test</vt:lpstr>
      <vt:lpstr>PNDiode_1p0_112</vt:lpstr>
      <vt:lpstr>PNDiode_PIncN</vt:lpstr>
      <vt:lpstr>PNDiode_Various</vt:lpstr>
      <vt:lpstr>StepWiseADC</vt:lpstr>
      <vt:lpstr>ADCClass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Abhairaj Singh</dc:creator>
  <cp:lastModifiedBy>Abhairaj Singh</cp:lastModifiedBy>
  <dcterms:created xsi:type="dcterms:W3CDTF">2020-08-11T08:51:44Z</dcterms:created>
  <dcterms:modified xsi:type="dcterms:W3CDTF">2021-02-23T16:52:48Z</dcterms:modified>
</cp:coreProperties>
</file>