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esirait_tudelft_nl/Documents/Bureaublad/MY RESEARCH/PUBLICATIONS/E-GOV Conference 2024/"/>
    </mc:Choice>
  </mc:AlternateContent>
  <xr:revisionPtr revIDLastSave="277" documentId="13_ncr:1_{F64071A7-D39C-4461-98C4-A40277F6DDC1}" xr6:coauthVersionLast="47" xr6:coauthVersionMax="47" xr10:uidLastSave="{2934645A-CCEF-43AD-B6B9-E1B35527B928}"/>
  <bookViews>
    <workbookView xWindow="-110" yWindow="-110" windowWidth="19420" windowHeight="11620" xr2:uid="{00000000-000D-0000-FFFF-FFFF00000000}"/>
  </bookViews>
  <sheets>
    <sheet name="Included Paper" sheetId="15" r:id="rId1"/>
    <sheet name="Mapping the factors" sheetId="22" r:id="rId2"/>
  </sheets>
  <definedNames>
    <definedName name="_Hlk160787552" localSheetId="1">'Mapping the factors'!$B$27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22" l="1"/>
  <c r="E57" i="22"/>
  <c r="E56" i="22"/>
  <c r="E59" i="22" l="1"/>
  <c r="J53" i="15"/>
  <c r="J52" i="15"/>
  <c r="J51" i="15"/>
  <c r="J50" i="15"/>
  <c r="J49" i="15"/>
  <c r="D55" i="15"/>
  <c r="D54" i="15"/>
  <c r="D53" i="15"/>
  <c r="D52" i="15"/>
  <c r="D51" i="15"/>
  <c r="D50" i="15"/>
  <c r="M11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tc={3CAB5B45-91F6-467A-AC73-631CC3C11F45}</author>
  </authors>
  <commentList>
    <comment ref="F17" authorId="0" shapeId="0" xr:uid="{3CAB5B45-91F6-467A-AC73-631CC3C11F45}">
      <text>
        <t>[Threaded comment]
Your version of Excel allows you to read this threaded comment; however, any edits to it will get removed if the file is opened in a newer version of Excel. Learn more: https://go.microsoft.com/fwlink/?linkid=870924
Comment:
    Case study: automated decision making</t>
      </text>
    </comment>
  </commentList>
</comments>
</file>

<file path=xl/sharedStrings.xml><?xml version="1.0" encoding="utf-8"?>
<sst xmlns="http://schemas.openxmlformats.org/spreadsheetml/2006/main" count="662" uniqueCount="416">
  <si>
    <t>Descriptive information</t>
  </si>
  <si>
    <t>Content-related information</t>
  </si>
  <si>
    <t>Article no.</t>
  </si>
  <si>
    <t xml:space="preserve">Reference </t>
  </si>
  <si>
    <t>Year of publication</t>
  </si>
  <si>
    <t>Journal/  Book/Conference</t>
  </si>
  <si>
    <t>AI domain/use case</t>
  </si>
  <si>
    <t xml:space="preserve">Availability of the underlying research data </t>
  </si>
  <si>
    <t>Literature review approach explained? (yes/no)</t>
  </si>
  <si>
    <t>Study objective</t>
  </si>
  <si>
    <t>Use of theory</t>
  </si>
  <si>
    <t>Public Policy and Administration</t>
  </si>
  <si>
    <t>Government Information Quarterly</t>
  </si>
  <si>
    <t>Link</t>
  </si>
  <si>
    <t>Driving factors/Motivations</t>
  </si>
  <si>
    <t>Business Horizons</t>
  </si>
  <si>
    <t>Business &amp; Information Systems</t>
  </si>
  <si>
    <t>https://doi.org/10.1007/s12599-020-00676-7</t>
  </si>
  <si>
    <t>https://doi.org/10.1016/j.giq.2022.101797</t>
  </si>
  <si>
    <t>ECIS 2019 Proceedings</t>
  </si>
  <si>
    <t>Pacific Asia Conference on Information Systems (PACIS) 2018 Proceedings</t>
  </si>
  <si>
    <t xml:space="preserve">Pumplun, L.; Tauchert, C.; Heidt, M. "A new organizational chassis for artificial intelligence-exploring organizational readiness factors"
</t>
  </si>
  <si>
    <t>https://aisel.aisnet.org/ecis2019_rp/106</t>
  </si>
  <si>
    <t>East Asian Policy</t>
  </si>
  <si>
    <t>https://doi.org/10.1142/S1793930523000119</t>
  </si>
  <si>
    <t>International Journal of Information Management</t>
  </si>
  <si>
    <t>https://doi.org/10.1016/j.ijinfomgt.2022.102588</t>
  </si>
  <si>
    <t>https://doi.org/10.1016/j.giq.2023.101860</t>
  </si>
  <si>
    <t>Journal of clinical medicine</t>
  </si>
  <si>
    <t>https://doi.org/10.3390/jcm8020168</t>
  </si>
  <si>
    <t>Conference on e-Business, e-Services and e-Society - Springer</t>
  </si>
  <si>
    <t>https://doi.org/10.1007/978-3-031-15342-6_38</t>
  </si>
  <si>
    <t xml:space="preserve">Uren, V. "Critical success factors for artificial intelligence projects" </t>
  </si>
  <si>
    <t>EurOMA Conference 2020</t>
  </si>
  <si>
    <t>https://publications.aston.ac.uk/id/eprint/41673/</t>
  </si>
  <si>
    <t>Information &amp; Management</t>
  </si>
  <si>
    <t>https://doi.org/10.1016/j.im.2021.103434</t>
  </si>
  <si>
    <t>https://doi.org/10.1016/j.giq.2021.101596</t>
  </si>
  <si>
    <t>Technology- Organisations-Environment (TOE) framework, and Diffusion of Innovation theory (DOI)</t>
  </si>
  <si>
    <t>-Technological readiness (relative advantage, compatibility)
-Organizational readiness (top management, organization size, resources)
-Environmental readiness (compatitive pressure, government regulatory issues)</t>
  </si>
  <si>
    <t>to develop an AI-readiness framework like a capability  maturity model at firm level</t>
  </si>
  <si>
    <t>AI capability:
- data
- technology
- basic resources
- managerial skills
- technical skills
- inter-departmental coordination
- organizational change capacity
- risk proclivity</t>
  </si>
  <si>
    <t>Resource-based view (RBV) of the organization</t>
  </si>
  <si>
    <t xml:space="preserve">Technology-Organization-Environment framework (TOE) </t>
  </si>
  <si>
    <t>- Technological context (perceived benefits)
- Organizational context (perceived financial cost, organizational innovativeness)
- Environmental context (perceived government pressure, perceived citizen pressure, government incentives, regulatory support)</t>
  </si>
  <si>
    <t>provides an expanded TOE framework adapted to the  specific requirements of artificial intelligence adoption as well as 12 propositions regarding the particular effects of the suggested factors</t>
  </si>
  <si>
    <t xml:space="preserve">resource-based theory </t>
  </si>
  <si>
    <t xml:space="preserve"> Technology Readiness Levels </t>
  </si>
  <si>
    <t>investigates five AI applications the Taiwan government uses for different tasks and how government agencies implement them and overcome challenges.</t>
  </si>
  <si>
    <t>Based on the categorization of AI applications in government agencies, there are 5 task areas: enforcement; regulatory research, analysis, and monitoring;  adjudication; public services and engagement; and internal management.</t>
  </si>
  <si>
    <t>Sadiq, R.B. et al. "Artificial intelligence maturity model: a systematic literature review"</t>
  </si>
  <si>
    <t>PeerJ Computer Science</t>
  </si>
  <si>
    <t>review state-of-the art studies related to AI maturity models systematically</t>
  </si>
  <si>
    <t>CSF (critical success factor) of AI projects:
- address real, carefully scoped business problems, and match the AI technology to the problem, 
- build an understanding of AI beyond the development team, 
- invest to generate high-quality data, develop data capabilities, 
- embed AI expertise in the organization.</t>
  </si>
  <si>
    <t>Technology Readiness Levels</t>
  </si>
  <si>
    <t>- initial interest in AI technology, which can be triggered through media coverage and hype, 
- knowledge of a data-related issue in the organization that needs solving.</t>
  </si>
  <si>
    <t>Qualitative</t>
  </si>
  <si>
    <t>extended TOE framework</t>
  </si>
  <si>
    <t>provide a sound set of organizational AI readiness factors and corresponding indicators for AI readiness assessments</t>
  </si>
  <si>
    <t xml:space="preserve">Resource-Based Theory (RBV), innovation capability theory, and TOE Framework
</t>
  </si>
  <si>
    <t>to provide perspective by utilizing case study research to examine better how AI could give value to public organizations through the lens of AI
capability</t>
  </si>
  <si>
    <t>varied AI use cases</t>
  </si>
  <si>
    <t>AI capability:
- tangible (data, technology, basic resources)
- intan­gible (inter-departmental coordination, organizational change capacity, risk proclivity)
- human-related factors (technical skills and business skils)</t>
  </si>
  <si>
    <t>Quantitative</t>
  </si>
  <si>
    <t>Literature Review</t>
  </si>
  <si>
    <t>Conceptual</t>
  </si>
  <si>
    <t>Literature review</t>
  </si>
  <si>
    <t>Mixed-methods</t>
  </si>
  <si>
    <t>It talks about AI readiness of a country, not organization level</t>
  </si>
  <si>
    <t>healthcare sector</t>
  </si>
  <si>
    <t>to evaluate the AI readiness for healthcare sector in developing countries</t>
  </si>
  <si>
    <t>dynamic capabilities theory</t>
  </si>
  <si>
    <t>General</t>
  </si>
  <si>
    <t>Chowdhury et al (2023) "Unlocking the value of artificial intelligence in human resource management through AI capability framework"</t>
  </si>
  <si>
    <t>Human Resource Management Review</t>
  </si>
  <si>
    <t>https://doi.org/10.1016/j.hrmr.2022.100899</t>
  </si>
  <si>
    <t>AI in human resource management</t>
  </si>
  <si>
    <t>to systematically review the multi-disciplinary literature  to provide a comprehensive and objective understanding of the organisational resources required to develop AI capability in HRM.</t>
  </si>
  <si>
    <t>integrating resource-based view and knowledge-based view theories</t>
  </si>
  <si>
    <t>AI capability framework: technical resources and non-technical resources
Technical resources:
- data resources
- technology infrastructure
- AI transparency
Non-technical resources:
- financial resources
- time requirements
- technical skills
- business skills
- leadership
- culture
- coordination between teams
- organization change
- knowledge management
- AI-employee integration
- governance and regulation</t>
  </si>
  <si>
    <t>Henman, P. "Improving public services using AI: possibilities, pitfalls, governance"</t>
  </si>
  <si>
    <t>Asia Pacific Journal of Public Administration</t>
  </si>
  <si>
    <t>https://doi.org/10.1080/23276665.2020.1816188</t>
  </si>
  <si>
    <t>Journal of Science and Technology Policy Management</t>
  </si>
  <si>
    <t>DOI 10.1108/JSTPM-03-2022-0062</t>
  </si>
  <si>
    <t>Reviews how AI is being used in public sector for automated decision making, for chatbots to provide information and advice, and for public safety and security</t>
  </si>
  <si>
    <t xml:space="preserve">finance  sector </t>
  </si>
  <si>
    <t>to propose a policy framework for the adoption of AI in the finance sector by exploring the driving factors through a systems approach.</t>
  </si>
  <si>
    <t xml:space="preserve">Various enablers can be divided into: psychological factors and operational  factors.
Psychological: trust in AI functioning, perceived  usefulness, perceived risk, perceived ease of use, knowledge of using applications, social norms and influence, intention to use.
Operational: - availability of the data, availability of funds, availability of AI infrastructure, competitive pressure, top management commitment, (software vendor support, contactless solutions, credit risk management, anticipated  profitability)--weak drivers 
</t>
  </si>
  <si>
    <t xml:space="preserve">Economies </t>
  </si>
  <si>
    <t>https://doi.org/10.3390/economies10060129</t>
  </si>
  <si>
    <t xml:space="preserve">TOE framework and DOI theory </t>
  </si>
  <si>
    <t>Technological context: technical compatibility,  relative advantage, technical complexity, 
Organizational context: managerial support, managerial capability, organizational readiness, 
External task environment: government involvement, market uncertainty, competitive pressure, and vendor partnership</t>
  </si>
  <si>
    <t>Tangi et al. "The challenges of AI implementation in the public sector: An in-depth case studies analysis"</t>
  </si>
  <si>
    <t>DGO (Digital Government Conference) proceeding</t>
  </si>
  <si>
    <t>https://doi.org/10.1145/3598469.3598516</t>
  </si>
  <si>
    <t>Dreyling et al. "AI Readiness Assessment for Data-Driven Public Service Projects: Change Management and Human Elements of Procurement"</t>
  </si>
  <si>
    <t>Human Factors, Business Management and Society</t>
  </si>
  <si>
    <t>https://doi.org/10.54941/ahfe1003894</t>
  </si>
  <si>
    <t>ICEGOV proceeding</t>
  </si>
  <si>
    <t>https://doi.org/10.1145/3428502.3428504</t>
  </si>
  <si>
    <t>public value approach</t>
  </si>
  <si>
    <t xml:space="preserve">building a conceptual framework to assess the impact of  AI in public services </t>
  </si>
  <si>
    <t>- digital infrastructure
- organizational resources
- digital government development (governmental organizations who already have higher degrees of maturity of eGovernance and have more experience in  ICT in their day-to-day work will have the required mindset,  skills, and required infrastructure to implement AI technologies.
- digital society development</t>
  </si>
  <si>
    <t>- data management (high quality, trusted data)
- organizational culture 
- trust and willingness of citizens to use AI-based services</t>
  </si>
  <si>
    <t>- lack of in-house technical expertise to maintain and update the AI systems, 
- legal challenges in deploying developed AI systems, 
- capability to introduce changes in the organisation to ensure the system remains operational and used</t>
  </si>
  <si>
    <t>AI capability:
- tangible, 
- intan­gible, and 
- human-related factors (technical and non-technical)</t>
  </si>
  <si>
    <t>Zhang et al. "Factors influencing the use of artificial intelligence in government: Evidence from China"</t>
  </si>
  <si>
    <t>Technology in Society</t>
  </si>
  <si>
    <t>https://doi.org/10.1016/j.techsoc.2021.101675</t>
  </si>
  <si>
    <t>to identify different infuencing factors related to the governments’ use of AI at different stages.</t>
  </si>
  <si>
    <t>Factors influencing Readiness/Capability/Maturity</t>
  </si>
  <si>
    <t>- personal factors (demand cognition, product function cognition, system scale, use evaluation, useful perception)
- collective factors (completeness of supporting facilities, working group atmosphere, social environment, regulatory mechanism)</t>
  </si>
  <si>
    <t>Ahn, M.J. and Chen Y. "Artificial Intelligence in Government:  Potentials, Challenges, and the Future"</t>
  </si>
  <si>
    <t>grounded  theory</t>
  </si>
  <si>
    <t xml:space="preserve">Digital Government Conference (dg.o) </t>
  </si>
  <si>
    <t>https://doi.org/10.1145/3396956.3398260</t>
  </si>
  <si>
    <t>explores the significance of AI technologies; examines its unique attributes, potentials, and applications for government services; investigates the landscape of
the current use of AI technologies in government; and discuss key challenges and how they may be addressed.</t>
  </si>
  <si>
    <t>Wirtz and Muller "An integrated artificial intelligence framework for public management"</t>
  </si>
  <si>
    <t>Public Management Review</t>
  </si>
  <si>
    <t>https://doi.org/10.1080/14719037.2018.1549268</t>
  </si>
  <si>
    <t>- AI technologies often have biased against minorities</t>
  </si>
  <si>
    <t>- national data management such as effective national policy for open data 
- technical AI skills and citizen awareness of AI</t>
  </si>
  <si>
    <t>develop an integrated AI framework for public management</t>
  </si>
  <si>
    <t>Alsheibani et al. "Factors Inhibiting the Adoption of Artificial  Intelligence at organizational-level: A  Preliminary Investigation"</t>
  </si>
  <si>
    <t>Twenty-fifth Americas Conference on Information Systems</t>
  </si>
  <si>
    <t>Tao et al. "AI innovation for advancing public service: The case of China’s  first Administrative Approval Bureau"</t>
  </si>
  <si>
    <t>Chen et al. "AI-based self-service technology in public service delivery: User experience  and infuencing factors"</t>
  </si>
  <si>
    <t>https://doi.org/10.1016/j.giq.2020.101520</t>
  </si>
  <si>
    <t>https://doi.org/10.1145/3325112.3325243</t>
  </si>
  <si>
    <t>Janssen et al. "Data governance: Organizing data for trustworthy Artifcial Intelligence"</t>
  </si>
  <si>
    <t>https://doi.org/10.1016/j.giq.2020.101493</t>
  </si>
  <si>
    <t>Isagah and Dhaou, "Problem Formulation and Use Case Identification of AI in  Government: Results from the Literature Review"</t>
  </si>
  <si>
    <t>https://doi.org/10.1145/3598469.3598518</t>
  </si>
  <si>
    <t>Zuiderwijk et al. "Implications of the use of artifcial intelligence in public governance: A  systematic literature review and a research agenda"</t>
  </si>
  <si>
    <t>https://doi.org/10.1016/j.giq.2021.101577</t>
  </si>
  <si>
    <t>Madan and Ashok, "AI adoption and diffusion in public administration: A systematic literature  review and future research agenda"</t>
  </si>
  <si>
    <t>https://doi.org/10.1016/j.giq.2022.101774</t>
  </si>
  <si>
    <t>TOE framework</t>
  </si>
  <si>
    <t xml:space="preserve"> Consumer Value Theory</t>
  </si>
  <si>
    <t>reviews challenges and approaches to data governance for Big Data Algorithmic Systems (BDAS), and proposes a framework for data governance for trustworthy BDAS.</t>
  </si>
  <si>
    <t>Kumari et al. "Adoption of artifcial intelligence  in financial services: a  policy framework"</t>
  </si>
  <si>
    <t>to investigate and analyze existing methods of feasibility studies and readiness assessments to see how they may be applied to evaluating AI-related projects within the context of public service delivery.</t>
  </si>
  <si>
    <t>People</t>
  </si>
  <si>
    <t>Data</t>
  </si>
  <si>
    <t>not mention</t>
  </si>
  <si>
    <t xml:space="preserve">change management </t>
  </si>
  <si>
    <t>- data
- analytics
- technology and tools
- intelligent automation
- governance
- people
- organization
-  ethics
- strategy
- security</t>
  </si>
  <si>
    <t>Kuziemski and Misuraca, "AI governance in the public sector: Three tales from the frontiers of automated decision-making in democratic settings"</t>
  </si>
  <si>
    <t>Telecommunications Policy</t>
  </si>
  <si>
    <t>https://doi.org/10.1016/j.telpol.2020.101976</t>
  </si>
  <si>
    <t>Social Science Computer Review</t>
  </si>
  <si>
    <t>Wang et al. "Understanding the Determinants in the Different Government AI Adoption Stages: Evidence of Local Government Chatbots in China"</t>
  </si>
  <si>
    <t>Li and Fan "Making governance agile: Exploring the role of artificial intelligence in China’s local governance"</t>
  </si>
  <si>
    <t>DOI: 10.1177/09520767231188229</t>
  </si>
  <si>
    <t>Fetais et al. "Artificial Intelligence Adoption for E-Government: Analysis of Enablers in an Emerging Economy"</t>
  </si>
  <si>
    <t>International Journal of Electronic Government Research</t>
  </si>
  <si>
    <t>E-government</t>
  </si>
  <si>
    <t>to identify the success factors for AI adoption in public sector organizations and understand the interrelationships among them</t>
  </si>
  <si>
    <t>chatbots</t>
  </si>
  <si>
    <t>examines the initial and post-adoption stages of chatbot usage in China’s local governments.</t>
  </si>
  <si>
    <t>e-government theory, Adoption and Diffusion of Government Innovation</t>
  </si>
  <si>
    <t>-vertical pressure
- horizontal pressure</t>
  </si>
  <si>
    <t>- data integration, 
- policy innovation, 
- smart application, 
- collaboration.</t>
  </si>
  <si>
    <t>the digital transformation concepts and public value theory</t>
  </si>
  <si>
    <t>to show how AI configurations facilitate public value creation</t>
  </si>
  <si>
    <t>government as a platform (unified management in one network platform - can smartly assign tasks to the relevant functional agencies and frontline workers, and open data policy lab)</t>
  </si>
  <si>
    <t>Neumann et al. "Exploring artificial intelligence adoption in public organizations: a comparative case study"</t>
  </si>
  <si>
    <t>https://doi.org/10.1080/14719037.2022.2048685</t>
  </si>
  <si>
    <t>- accuracy, bias and discrimination; 
- legality, due process and administrative justice;
- responsibility, accountability, transparency and explainability; 
- power, compliance and control.</t>
  </si>
  <si>
    <t>availability of the data, availability of funds, availability of AI infrastructure, competitive pressure, top management commitment, software vendor support, contactless solutions, credit risk management, anticipated  profitability</t>
  </si>
  <si>
    <t>Inhibiting factors/challenges</t>
  </si>
  <si>
    <t>- technology (Data gathering, Proper procurement process with interoperability)
- society (transparency, citizens' acceptance)
- ethics (fairness, non-discrimination)
- law and regulations (GDPR compliance, internal regulations, and shared principles)
- organizational and cultural change (domain knowledge for training the system)</t>
  </si>
  <si>
    <t>- Policy environment
- Political tournament
- Internal need
- Public demand</t>
  </si>
  <si>
    <t>- Filling form, uploading and checking files, approving
- Decision making
- Providing services, intelligence, and transaction</t>
  </si>
  <si>
    <t>- Internal management challenges
- Data sharing and security challenges
- Legal and ethical challenges</t>
  </si>
  <si>
    <t>- right skills,
- technological capacity, 
- sufficient funds to support the project 
- ready for culture change.</t>
  </si>
  <si>
    <t>examine how the use of AI in the public sector in relation to existing data governance regimes and national regulatory practices (legal and policy instruments) can intensify existing power asymmetries.</t>
  </si>
  <si>
    <t>- data governance 
- AI-related legal and policy instruments</t>
  </si>
  <si>
    <t>public sector innovation theory</t>
  </si>
  <si>
    <t>to propose a framework to provide a comprehensive overview of the key factors contributing to the successful adoption of AI systems</t>
  </si>
  <si>
    <t>SATIKAS system in Estonia, which uses AI technologies to check land mowing, the predictive system for day-care services inspection used in Belgium, and AmberScript, an automatic transcription tool to provide subtitles for video recordings of political council meetings used in the Netherlands.</t>
  </si>
  <si>
    <t xml:space="preserve">Alsheibani, Sulaiman; Cheung, Yen; and Messom, Chris, "Artificial Intelligence Adoption: AI-readiness at Firm-Level" </t>
  </si>
  <si>
    <t>Jöhnk J. , M Weißert, K Wyrtki "Ready or not, AI comes—an interview study of organizational AI readiness factors "</t>
  </si>
  <si>
    <t xml:space="preserve">Mikalef, P. et al. "Examining how AI capabilities can foster organizational performance in public organizations" </t>
  </si>
  <si>
    <t>Ting, Y.J.; Huang, H.; Lin, T.L.; Chang, W.H. "Expanding Governance Capabilities: The Experience of AI Implementation in Taiwan"</t>
  </si>
  <si>
    <t xml:space="preserve">Uren, V.; Edwards, JS. "Technology readiness and the organizational journey towards AI adoption: An empirical study" </t>
  </si>
  <si>
    <t xml:space="preserve">Vuong, QH. et al. "Artificial intelligence vs. natural stupidity: Evaluating AI readiness for the Vietnamese medical information system" </t>
  </si>
  <si>
    <t xml:space="preserve">Mikalef, P. and Gupta, M. "Artificial intelligence capability: Conceptualization, measurement calibration, and empirical study on its impact on organizational creativity and firm performance" </t>
  </si>
  <si>
    <t>Mikalef, P. et al. "Enabling AI capabilities in government agencies: A study of determinants for European municipalities"</t>
  </si>
  <si>
    <t>conducting a thorough analysis of the current state of AI adoption and the main barriers to AI adoption.</t>
  </si>
  <si>
    <t>- Organizations lack the skills to evaluate, build and deploy AI  solutions
- Unclear business case 
- Lack of top management support 
- Unclear which aspects of AI can be used in the organizations
- Limited technology capabilities
- Employee fear of change
- Lack of funding
- Security concerns relating to AI adoption 
- Consumer trust and regulatory acceptance</t>
  </si>
  <si>
    <t>https://doi.org/10.1145/3560107.3560110</t>
  </si>
  <si>
    <t>Enholm et al. "Artificial Intelligence and Business Value: a Literature Review"</t>
  </si>
  <si>
    <t>Information Systems Frontiers</t>
  </si>
  <si>
    <t>https://doi.org/10.1007/s10796-021-10186-w</t>
  </si>
  <si>
    <t>https://doi.org/10.1016/j.bushor.2019.11.004</t>
  </si>
  <si>
    <t>Lorenz et al. "The algocracy as a new ideal type for government organizations: Predictive policing in Berlin as an empirical case"</t>
  </si>
  <si>
    <t>Information Polity</t>
  </si>
  <si>
    <t>Maragno et al. "Exploring the factors, affordances, and constraints outlining the implementation of Artificial Intelligence in public sector organizations"</t>
  </si>
  <si>
    <t>https://doi.org/10.1016/j.ijinfomgt.2023.102686</t>
  </si>
  <si>
    <t>Parycek et al. "Artificial Intelligence (AI) and Automation in Administrative Procedures: Potentials, Limitations, and Framework Conditions"</t>
  </si>
  <si>
    <t>Journal of the Knowledge Economy</t>
  </si>
  <si>
    <t>https://doi.org/10.1007/s13132-023-01433-3</t>
  </si>
  <si>
    <t>to explore the factors that are important to AI-based SST user experience and the conditional role of trust in government</t>
  </si>
  <si>
    <t>- AI applications that are aesthetically appealing and personalized right content to the right person at the right time
- cultivate more trust from citizens to achieve a more positive user experience.</t>
  </si>
  <si>
    <t>to reflect and give insights from the experience with AI projects in the public sector, and examine them relative to the phases of AI.</t>
  </si>
  <si>
    <t>the phases of AI system engineering and implementation</t>
  </si>
  <si>
    <t>- data (availability, accessibility, and analyzability, Audit of the algorithm to ensure accuracy), 
- technology (risk versus value determination, Internal expertise versus partnerships, anticipate future cost), 
- organizational (Sharing data across government, Engage outside experts, Agile acquisition strategy)
- environmental (Leverage inherent government transparency)</t>
  </si>
  <si>
    <t>Enablers/inhibitors:
- Technological (data, technology infrastructure)
- Organizational (Culture, top management support, organizational readiness, employee-AI trust, AI strategy, compatibility)
- Environmental (Ethical and moral aspects, regulations, environmental pressure)</t>
  </si>
  <si>
    <t>provides SLRs that attempt to explain how organizations can leverage AI technologies in their operations and elucidate the value-generating mechanisms.</t>
  </si>
  <si>
    <t>opportunities, and influencing factors of AI adoption and use by</t>
  </si>
  <si>
    <t>European public sector administrations, and identifies the perceived</t>
  </si>
  <si>
    <t>impacts of AI-enabled solutions on the different beneficiaries/users</t>
  </si>
  <si>
    <t xml:space="preserve">It analyses the drivers, obstacles, opportunities, and influencing factors of AI adoption and use by European public sector administrations, and identifies the perceived impacts of AI-enabled solutions on the different beneficiaries/users </t>
  </si>
  <si>
    <t>Automation in Administrative Procedures</t>
  </si>
  <si>
    <t>TOE framework and Technology Affordances and Constraints Theory (TACT)</t>
  </si>
  <si>
    <t>predictive policing system</t>
  </si>
  <si>
    <t>develop a conceptual framework that extends previous studies by showing how AI implementation is the result of a combination of contextual factors that are deeply interrelated</t>
  </si>
  <si>
    <t>Chatbot, Computer vision, Autonomous vehicle, Machine Learning</t>
  </si>
  <si>
    <t>AI-related factors:
- Technology (continuous learning process, interoperable datasets continuously updated)
- Organization (Designing new tasks for machine training, Setting up a novel human-machine relationship)
- Environment (compliant with Regulatory frameworks, Inter-organizational data collection and sharing, Citizens’ trust in the system, Relation with the supplier(s))</t>
  </si>
  <si>
    <t>- Technological (implementing an explainable AI system, Scarce availability of infrastructure, Difficulties in having high-quality interoperable data, Difficulties in collecting new data)
- Organizational (Reluctance to change, Lack of human resources, Lack of awareness, Employees’ mistrust of AI)
- Environmental (Citizens’ mistrust of AI, Difficulties in establishing cooperation with suppliers, Complexity and dynamism of the regulatory framework, Structural
administrative silos)</t>
  </si>
  <si>
    <t>examines the potential and challenges that arise from integrating AI into administrative procedures, and provides conceptual framework</t>
  </si>
  <si>
    <t>- formalization of the law, 
- Administrative Authority’s Discretion, 
- the availability and quality of data, 
- potential bias in automated decision-making.</t>
  </si>
  <si>
    <t>- transparency and explainability (Transparency of the System, Transparency of the Result)
- data availability.</t>
  </si>
  <si>
    <t xml:space="preserve">- develop algorithmic systems that computationally produce advice based on the automated data analysis.
- involve Digital files and external data sources
</t>
  </si>
  <si>
    <t>Planning and control,
organizational, and risk-based approaches.</t>
  </si>
  <si>
    <t>Van Phuoc, N.V "The Critical Factors Impacting Artificial Intelligence Applications Adoption in Vietnam: A Structural Equation Modeling Analysis"</t>
  </si>
  <si>
    <t>Public organization context</t>
  </si>
  <si>
    <t>General organization context</t>
  </si>
  <si>
    <t>Public organization context, but from the perspective of citizen</t>
  </si>
  <si>
    <t>Public value management, Resource-based view, TOE framework, absorptive capacity</t>
  </si>
  <si>
    <t>TOE framework, but also mention theories used in literature:
- contingency theory
- dual process theory
- resource-based view
- TOE framework
- value de-contruction
- organizational learning theory
- theory of artificial knowledge creation
- network effect</t>
  </si>
  <si>
    <t>ISM method</t>
  </si>
  <si>
    <t xml:space="preserve">- diffusion of innovation, dynamics of innovation, and disruptive innovation
- the systems approach (understanding inter-linkages between factors) 
- ISM method
</t>
  </si>
  <si>
    <t xml:space="preserve">Category </t>
  </si>
  <si>
    <t>Literature Source</t>
  </si>
  <si>
    <t>Tagging</t>
  </si>
  <si>
    <t>AI-specific</t>
  </si>
  <si>
    <t xml:space="preserve">Data availability </t>
  </si>
  <si>
    <t>Data accessibility</t>
  </si>
  <si>
    <t>Sharing data across government</t>
  </si>
  <si>
    <t>AI/Govt-specific</t>
  </si>
  <si>
    <t>Audit of the data and algorithm to ensure accuracy</t>
  </si>
  <si>
    <t xml:space="preserve">Technology and tools </t>
  </si>
  <si>
    <t>Generic</t>
  </si>
  <si>
    <t>IT Infrastructure</t>
  </si>
  <si>
    <t>Compatibility/ AI-process fit</t>
  </si>
  <si>
    <t>Proper procurement process with interoperability</t>
  </si>
  <si>
    <t xml:space="preserve">Risk determination relative to value </t>
  </si>
  <si>
    <t>Continuous learning process</t>
  </si>
  <si>
    <t xml:space="preserve">Top management support </t>
  </si>
  <si>
    <t xml:space="preserve">Technical AI skills </t>
  </si>
  <si>
    <t>Business AI skills</t>
  </si>
  <si>
    <t>End-user/public participation</t>
  </si>
  <si>
    <t>Positive user experience</t>
  </si>
  <si>
    <t>Organizational</t>
  </si>
  <si>
    <t xml:space="preserve">Resources – Financial </t>
  </si>
  <si>
    <t>Resources - Time</t>
  </si>
  <si>
    <t xml:space="preserve">Training and skills development </t>
  </si>
  <si>
    <t>Knowledge management</t>
  </si>
  <si>
    <t>Intrinsic motivation</t>
  </si>
  <si>
    <t>Culture for AI</t>
  </si>
  <si>
    <t>AI Innovativeness</t>
  </si>
  <si>
    <t>Data-driven decision making, Insight about customers</t>
  </si>
  <si>
    <t>Governance capability</t>
  </si>
  <si>
    <t xml:space="preserve">Environmental </t>
  </si>
  <si>
    <t xml:space="preserve">AI-related regulation support (e.g. GDPR) </t>
  </si>
  <si>
    <t>Government incentives/involvement</t>
  </si>
  <si>
    <t>AI-driven services ecosystem</t>
  </si>
  <si>
    <t>Public values</t>
  </si>
  <si>
    <t>Effectiveness and efficiency</t>
  </si>
  <si>
    <t>Transparency</t>
  </si>
  <si>
    <t>Ethical and moral aspects (e.g. fairness, non-discrimintation)</t>
  </si>
  <si>
    <t>Explainability</t>
  </si>
  <si>
    <t>Factors influencing readiness</t>
  </si>
  <si>
    <t>Data security and privacy</t>
  </si>
  <si>
    <t>Manage/maintain data as a key asset</t>
  </si>
  <si>
    <t>Internal AI policy innovation (e.g. open data policy)</t>
  </si>
  <si>
    <t>Proof-of-value/ Transformation in E-government</t>
  </si>
  <si>
    <t xml:space="preserve">Van de Wetering, R.; Mikalef, P.; Dennehy, D. "Artificial Intelligence Ambidexterity, Adaptive Transformation Capability, and Their Impact on Performance Under Tumultuous Times"
</t>
  </si>
  <si>
    <t>Van Noordt and Misuraca "Evaluating the impact of artificial intelligence technologies in  public services: towards an assessment framework"</t>
  </si>
  <si>
    <t>Van Noordt and Misuraca "Exploratory Insights on Artificial Intelligence for Government in Europe"</t>
  </si>
  <si>
    <t xml:space="preserve">Van Noordt, C. and Tangi, L "The dynamics of AI capability and its influence on public value creation of AI within public administration" </t>
  </si>
  <si>
    <t>Total</t>
  </si>
  <si>
    <t>Various uses 
(smart allocation of public service resources, digital assistance with chatbots, Pattern identification and predictive analytics model, Automation, Smarter public utilities, Smart energy, Sensing: IoT and Robotics sensors, Autonomous driving, Sensor-based detection and prevention)</t>
  </si>
  <si>
    <t>Medaglia and Tangi, "The adoption of Artificial Intelligence in the public sector in Europe: drivers, features, and impacts"
tp paper ini ga pake theory foundation</t>
  </si>
  <si>
    <t xml:space="preserve">- automated administrative decision-making (detecting patterns, sorting populations, making predictions);  
- chatbots; and 
- public governance and security. </t>
  </si>
  <si>
    <t>- Immigration process control system in Canada; 
- “optimizing” the employment services” in Poland, and 
- personalizing the digital service experience in Finland</t>
  </si>
  <si>
    <t>Framework of goals-drivers-barriers-risks</t>
  </si>
  <si>
    <t>https://content.iospress.com/articles/information-polity/ip200279</t>
  </si>
  <si>
    <t>https://aisel.aisnet.org/pacis2018/37/</t>
  </si>
  <si>
    <t>https://aisel.aisnet.org/amcis2019/adoption_diffusion_IT/adoption_diffusion_IT/2/</t>
  </si>
  <si>
    <t>https://www.igi-global.com/gateway/article/300773</t>
  </si>
  <si>
    <t>https://doi.org/10.7717/peerj-cs.661</t>
  </si>
  <si>
    <t>https://doi.org/10.1177/0894439320980449</t>
  </si>
  <si>
    <t>https://doi.org/10.1177/0894439320980132</t>
  </si>
  <si>
    <t>Various uses:
- optimization of resource allocation, 
- conversational agent (chatbot), 
- voice recognition for customer service, 
- digitalization of services and solutions for specific business tasks, and 
- automatization of customer service delivery</t>
  </si>
  <si>
    <t>Various uses:
- border control, 
- garbage detection, 
- noise reporting, 
- digitizing with OCR, 
- employment service, 
- speech-to-text, 
- income estimation for SMEs</t>
  </si>
  <si>
    <t xml:space="preserve">Public organization context </t>
  </si>
  <si>
    <t>Scope of research</t>
  </si>
  <si>
    <t xml:space="preserve">Research method(s) </t>
  </si>
  <si>
    <t xml:space="preserve">Desouza et al. "Designing, developing, and deploying artificial intelligence systems: Lessons from and for the public sector"
</t>
  </si>
  <si>
    <t>Data quality/integrity</t>
  </si>
  <si>
    <t>Data integration/ interoperability</t>
  </si>
  <si>
    <t>Smart AI applications e.g. Personalized content, Analytics, Intelligent automation/algorithmic system, Contactless solutions</t>
  </si>
  <si>
    <t>Organizational size and structure</t>
  </si>
  <si>
    <t>Competitive pressure/Environmental pressure/ Vertical-horizontal pressure</t>
  </si>
  <si>
    <t>Change management/Agile acquisition strategy/ Absorptive capacity</t>
  </si>
  <si>
    <t>Relative advantage, perceived benefits, perceived values</t>
  </si>
  <si>
    <t>Not mention specifically (cross-case analysis)</t>
  </si>
  <si>
    <t>Stage model</t>
  </si>
  <si>
    <t>Industry requirements, Market uncertainty</t>
  </si>
  <si>
    <t xml:space="preserve">Costumer/Users’ readiness </t>
  </si>
  <si>
    <t>Pumplun et al., 2019; Desouza et al., 2020; Jöhnk et al., 2021; Mikalef &amp; Gupta, 2021; Neumann et al., 2022; Enholm et al., 2022; Kumari et al., 2022; Van Phuoc, 2022; Mikalef et al., 2023; Parycek et al., 2023</t>
  </si>
  <si>
    <t>Pumplun et al., 2019; Desouza et al., 2020; Uren, 2020; Van Noordt &amp; Misuraca, 2020; Jöhnk et al., 2021; Fetais et al., 2022; van Noordt &amp; Misuraca, 2022</t>
  </si>
  <si>
    <t>Wirtz &amp; Müller, 2019; Desouza et al., 2020; Jöhnk et al., 2021; van Noordt &amp; Misuraca, 2022</t>
  </si>
  <si>
    <t>Wirtz &amp; Müller, 2019; Lorenz et al., 2021; Maragno et al., 2023; Uren &amp; Edwards, 2023; Li et al., 2023</t>
  </si>
  <si>
    <t>Pumplun et al., 2019; van Noordt &amp; Misuraca, 2022; Dreyling et al., 2023</t>
  </si>
  <si>
    <t>Data governance</t>
  </si>
  <si>
    <t>Janssen et al., 2020; Kuziemski &amp; Misuraca, 2020; Uren, 2020</t>
  </si>
  <si>
    <t>Desouza et al., 2020; Maragno et al., 2023</t>
  </si>
  <si>
    <t>Desouza et al., 2020</t>
  </si>
  <si>
    <t>Medaglia &amp; Tangi, 2022; van Noordt &amp; Misuraca, 2022; Maragno, 2023</t>
  </si>
  <si>
    <t>Mikalef &amp; Gupta, 2021; Zhang et al., 2021; Isagah &amp; Ben Dhaou, 2023; Dreyling et al., 2023; Madan &amp; Ashok, 2023; Mikalef et al., 2023; Uren &amp; Edwards, 2023</t>
  </si>
  <si>
    <t>Jöhnk et al., 2021; Enholm et al., 2022; Kumari et al., 2022; Chowdhury et al., 2023</t>
  </si>
  <si>
    <t>Alsheibani et al., 2018; Pumplun et al., 2019; Neumann et al., 2022; Van Phuoc, 2022; Mikalef et al., 2022; Madan &amp; Ashok, 2023; van Noordt &amp; Misuraca, 2022</t>
  </si>
  <si>
    <t>Complexity/Ease of use</t>
  </si>
  <si>
    <t>Uren, 2020; van Noordt &amp; Misuraca, 2022;  Van Phuoc, 2022</t>
  </si>
  <si>
    <t>Alsheibani et al., 2018; Pumplun et al., 2019; Jöhnk et al., 2021; Enholm et al., 2022; Neumann et al., 2022; Van Phuoc, 2022; van Noordt &amp; Misuraca, 2022</t>
  </si>
  <si>
    <t>Technology</t>
  </si>
  <si>
    <t>Chen et al., 2021; Wang et al., 2022; Kumari et al., 2022; Li et al., 2023; Dreyling et al., 2023</t>
  </si>
  <si>
    <t>Wirtz &amp; Müller, 2019; Desouza et al., 2020; Tangi et al., 2023</t>
  </si>
  <si>
    <t>Desouza et al., 2020; Mikalef et al., 2023; Mikalef &amp; Gupta, 2021</t>
  </si>
  <si>
    <t>Maragno et al., 2023</t>
  </si>
  <si>
    <t>Alsheibani et al., 2018; Pumplun et al., 2019; Jöhnk et al., 2021; Fetais et al., 2022; Enholm et al., 2022; Kumari et al., 2022; Medaglia &amp; Tangi, 2022; Neumann et al., 2022; Van Phuoc, 2022; van Noordt &amp; Misuraca, 2022</t>
  </si>
  <si>
    <t>Digital leadership/managerial capability</t>
  </si>
  <si>
    <t>Van Phuoc, 2022; van Noordt &amp; Misuraca, 2022; Madan &amp; Ashok, 2023; Chowdhury et al., 2023; Mikalef et al., 2023</t>
  </si>
  <si>
    <t>Vendor support/relation with suppliers/partnership</t>
  </si>
  <si>
    <t>Kumari et al., 2022; van Noordt &amp; Misuraca, 2022; Van Phuoc, 2022; Maragno et al., 2023</t>
  </si>
  <si>
    <t>Mikalef &amp; Gupta, 2021; Isagah &amp; Ben Dhaou, 2023; Chowdhury et al., 2023; Mikalef, 2023</t>
  </si>
  <si>
    <t>Employees’ awareness and acceptance of AI / AI-employee integration</t>
  </si>
  <si>
    <t>Pumplun et al., 2019; Ahn &amp; Chen, 2020; Jöhnk et al., 2021; Neumann et al., 2022</t>
  </si>
  <si>
    <t xml:space="preserve">Citizens’ trust on AI system and government </t>
  </si>
  <si>
    <t>Van Noordt &amp; Misuraca, 2020; Chen et al., 2021; Zhang et al., 2021; Maragno et al., 2023; Tangi et al., 2023</t>
  </si>
  <si>
    <t>Medaglia &amp; Tangi, 2022; van Noordt &amp; Misuraca, 2022; Wang et al., 2022</t>
  </si>
  <si>
    <t>Chen et al., 2021</t>
  </si>
  <si>
    <t>Alsheibani et al., 2018; Pumplun et al., 2019; Vuong et al., 2019; Jöhnk et al., 2021; Fetais et al., 2022; Mikalef et al., 2022; Kumari et al., 2022; Neumann et al., 2022; van Noordt &amp; Misuraca, 2022; Chowdhury et al., 2023; Isagah &amp; Ben Dhaou, 2023; Mikalef, 2023</t>
  </si>
  <si>
    <t>Fetais et al., 2022; van Noordt &amp; Misuraca, 2022; Mikalef, 2023</t>
  </si>
  <si>
    <t>Alsheibani et al., 2018; Pumplun et al., 2019; Neumann et al., 2022</t>
  </si>
  <si>
    <t>Fetais et al., 2022; Jöhnk et al., 2021; van Noordt &amp; Misuraca, 2022; Tangi et al., 2023</t>
  </si>
  <si>
    <t>Chowdhury et al., 2023</t>
  </si>
  <si>
    <t>Neumann et al., 2022</t>
  </si>
  <si>
    <t>Jöhnk et al., 2021; Neumann et al., 2022; Enholm et al., 2022; Dreyling et al., 2023</t>
  </si>
  <si>
    <t>Pumplun et al., 2019; Jöhnk et al., 2021; Mikalef et al., 2022; Neumann et al., 2022</t>
  </si>
  <si>
    <t xml:space="preserve">AI Strategy/Strategic alignment </t>
  </si>
  <si>
    <t>Collaborative work/ Inter-departmental coordination</t>
  </si>
  <si>
    <t>Uren, 2020; Mikalef &amp; Gupta, 2021; Jöhnk et al., 2021; Fetais et al., 2022; Neumann et al., 2022; van Noordt &amp; Misuraca, 2022; Mikalef et al., 2023; Li et al., 2023; Chowdhury et al., 2023</t>
  </si>
  <si>
    <t>Pumplun et al., 2019; Desouza et al., 2020; Jöhnk et al., 2021; Mikalef &amp; Gupta, 2021a; Neumann et al., 2022; Mikalef et al., 2023; Chowdhury et al., 2023; Tangi et al., 2023; Madan &amp; Ashok, 2023</t>
  </si>
  <si>
    <t>Jöhnk et al., 2021; Fetais et al., 2022</t>
  </si>
  <si>
    <t>Kumari et al., 2022</t>
  </si>
  <si>
    <t>Credit risk management, Anticipated profitability (specific in the domain financial )</t>
  </si>
  <si>
    <t>Wang et al., 2022; Ahn &amp; Chen, 2022; Tangi et al., 2023; Li et al., 2023</t>
  </si>
  <si>
    <t>Zuiderwijk et al., 2021; Zhang et al., 2021; Dreyling et al., 2023</t>
  </si>
  <si>
    <t>Alsheibani et al., 2018; Pumplun et al., 2019; Kumari et al., 2022; Neumann et al., 2022; Van Phuoc, 2022; Enholm et al., 2022; Mikalef et al., 2022; van Noordt &amp; Misuraca, 2022; Madan &amp; Ashok, 2023</t>
  </si>
  <si>
    <t>Pumplun et al., 2019; Neumann et al., 2022; Van Phuoc, 2022</t>
  </si>
  <si>
    <t>Mikalef et al., 2022; van Noordt &amp; Misuraca, 2022; Van Phuoc, 2022</t>
  </si>
  <si>
    <t>Jöhnk et al., 2021; Zhang et al., 2021; Enholm et al., 2022; Dreyling et al., 2023; Tangi et al., 2023</t>
  </si>
  <si>
    <t>Alsheibani et al., 2018; Kuziemski &amp; Misuraca, 2020; Enholm et al., 2022; Fetais et al., 2022; Mikalef et al., 2022; Neumann et al., 2022; van Noordt &amp; Misuraca, 2022; Chowdhury et al., 2023; Maragno et al., 2023</t>
  </si>
  <si>
    <t>Fetais et al., 2022; van Noordt &amp; Misuraca, 2022</t>
  </si>
  <si>
    <t>Fetais et al., 2022; Ting et al., 2023) =2 tambahkan paper yg general context</t>
  </si>
  <si>
    <t>Desouza et al., 2020; Chowdhury et al., 2023; Parycek et al., 2023; Tangi et al., 2023</t>
  </si>
  <si>
    <t>Fetais et al., 2022; Medaglia &amp; Tangi, 2022</t>
  </si>
  <si>
    <t>Henman, 2020; Parycek et al., 2023</t>
  </si>
  <si>
    <t>TOTAL</t>
  </si>
  <si>
    <t>Vuong et al., 2019; Uren, 2020; Mikalef &amp; Gupta, 2021; Ahn &amp; Chen, 2022; Isagah &amp; Ben Dhaou, 2023; Mikalef et al., 2023; Chowdhury et al., 2023</t>
  </si>
  <si>
    <t>Van Noordt &amp; Misuraca, 2020; van Noordt &amp; Misuraca, 2022; Tangi et al., 2023; Maragno et al., 2023; Chowdhury et al., 2023;</t>
  </si>
  <si>
    <t>Ahn &amp; Chen, 2020; Jöhnk et al., 2021; Enholm et al., 2022; Chowdhury et al., 2023; Maragno et al., 2023</t>
  </si>
  <si>
    <t>Context-related information</t>
  </si>
  <si>
    <t>regulation theory</t>
  </si>
  <si>
    <t>data governance</t>
  </si>
  <si>
    <t>To know what factors should be considered when determining AI-related problems and establishing viable use cases, the paper critically reviews existing approaches using the Context, Content, and Process (CCP) framework to identify problems and formulate AI use cases</t>
  </si>
  <si>
    <t>present the new ideal type – the algocracy – and compare it with three other ideal types (machine bureaucracy, professional bureaucracy, infocracy)</t>
  </si>
  <si>
    <t>to present a systematic review of existing literature on the implications of the use of Artificial Intelligence (AI) in public governance and develop a research agenda.</t>
  </si>
  <si>
    <t>to investigate the adoption of AI applications at the Vietnamese organizational level</t>
  </si>
  <si>
    <t>Posits that adaptive transformation capability, driven by ambidextrous artificial intelligence (AI) use, serves as a mechanism for firms to gain superior organizational performance under COVID-19</t>
  </si>
  <si>
    <t>to gain a deeper understanding of the AI adoption process within the organizations</t>
  </si>
  <si>
    <t>to examine critical success factors of AI projects based on interviews with professionals who have been involved in delivering them.</t>
  </si>
  <si>
    <t>empirically investigate a case of AI adoption for delivering public services in local government in China and proposes a four stage model for AI development in public sectors based on the impact on organizations</t>
  </si>
  <si>
    <t>Explore the challenges public organizations face in implementing AI through studying eight in-depth case studies of AI solutions</t>
  </si>
  <si>
    <t>Empirically research on what determines successful AI adoption in public settings through a comparative case study of eight Swiss public organizations</t>
  </si>
  <si>
    <t>identify technology-organisational-environmental (TOE) contextual variables and absorptive capacity as factors influencing AI adoption, as discussed in the literature.</t>
  </si>
  <si>
    <t>- Training and Skills Development
- Organizational Culture for AI
- Supportive Regulatory Environment
- Resources (time, money, people)
- AI-driven Services Ecosystem
- Insights about Customers
- Data integrity
- Top Management support
- Process Transformation in E-government
- Isomorphism
- Process Efficiency</t>
  </si>
  <si>
    <t xml:space="preserve">organizational technology adoption (TOE framework), organizational readiness for change </t>
  </si>
  <si>
    <t>Organizational AI Readiness factors:
- strategic alignment (AI-business potentials, customer AI readiness, top management support, AI-process fit, data-driven decision making)
- resources (financial budget, personnel, IT infrastructure)
- knowledge (AI awareness, upskilling, AI ethics)
- culture (innovativeness, collaborative work, change management)
- data (data availability, data quality, data accessibility, data flow)</t>
  </si>
  <si>
    <t>- Technology context (IT assets, IT capabilities, Perceived benefits)
- Organisational context (Organisational culture, Leadership, Inertia)
- Environmental context (Vertical pressures, Horizontal pressures)
- Absorptive capacity/dynamic capabilities</t>
  </si>
  <si>
    <t>- perceived levels of support for the AI-enabled solution by different stakeholders in the phases of planning, piloting, and deployment/management commitment
- provide proof-of-value
- treat and manage data as a key asset</t>
  </si>
  <si>
    <t>resource-based view, TOE framework with a time dimension</t>
  </si>
  <si>
    <t>- Technological Factors (Relative advantage, Compatibility - Business processes, Compatibility - Business case)
- Organizational Factors (Top Management Support, Change management, Innovative Capacity, Strategic alignment, Organizational size, Budget, Employees, Data, Organizational structure, Collaboration, Initiation, Communication, Organization affiliation, Intrinsic motivation)
- Environmental Factors (Competitive pressure, Government regulations, Industry requirements, Customer readiness)</t>
  </si>
  <si>
    <t>Relative advantage
Compatibility - Business processes
Compatibility - Business case
Culture - Top Management Support
Culture - Change management
Culture - Innovative Culture
Organizational size
Resources - Budget
Resources - Employees
Resources - Data availability
Resources - Data protection
Resources - Data Quality
Organizational structure
Competitive pressure
Government regulations - GDPR
Government regulations - Employees' council
Industry requirements
Customer readiness</t>
  </si>
  <si>
    <t>Challenges:
- technology (Data gathering, Proper procurement process with interoperability)
- society (transparency, citizens' acceptance)
- ethics (fairness, non-discrimination)
- law and regulations (GDPR compliance, internal regulations, and shared principles)
- organizational and cultural change (domain knowledge for training the system)</t>
  </si>
  <si>
    <t>Human-AI collaboration triangular relationship:
- Governance capability: planning, executing, evaluating
- AI implementation: process, quality, costs
- Public values: effectiveness, efficiency, risks</t>
  </si>
  <si>
    <t>- People, 
- Processes, 
- Technology lens, 
- incorporating Data</t>
  </si>
  <si>
    <t>- Environment antecedents (Data-driven services ecosystem, Local pressure, Networks, Data sharing, Private vendors, Isomorphism, Regulation)
- Organizational Antecedents (Organizational resources of time, money, and people, High-quality data, IT resources, Maintenance of data, End-user participation, Training, Management support, Organizational culture, Incentives/rewards)
- Innovation antecedents (Perception of value, Ease of use, Compatibility, Security and privacy)
- Individual antecedents (Presence of a leader, Autonomy, Job-related skills)</t>
  </si>
  <si>
    <t>AI Readiness in Medicine:
- technological expertise
- socio-political commitment 
- financial sustainability</t>
  </si>
  <si>
    <t>government readiness to implement an innovation:
- AI policy, 
- organization,  
- GDP per capita, 
- Page view, 
- application richness,
- public participation</t>
  </si>
  <si>
    <t>- Technology infrastructure layer (data acquisition, data processing, data embedment)
- Functional layer (sense, comprehend, act)
- Applications and services layer (procurement model, public value creation, public service offer, user model)
- Public AI policy and regulation layer (AI agenda setting, Policy discussion, policy formulation, policy acceptance, provision means for regulation, on-going regulation, evaluation)</t>
  </si>
  <si>
    <t>Factors influencing AI use (from literature):
- social foundation (Social innovation, social ethics, social trust, social cognition)
- digital governance (governance philosophy, technology, economic factors)
- organization management (human resources)
- political environment (Political system and policy, Political judgment and equality)</t>
  </si>
  <si>
    <t>METHOD</t>
  </si>
  <si>
    <t>YEAR</t>
  </si>
  <si>
    <t>Design-related information</t>
  </si>
  <si>
    <t>- Data challenges
- Organizational and managerial challenges
- Skills challenges
- Interpretation challenges
- Ethical and legitimacy challenges
- Political, legal, and policy challenges
- Social and societal challenges
- Economic challenges</t>
  </si>
  <si>
    <t>- public governance (including Collaborative governance, Organizational governance, Service governance, Participative governance, Governance through policy, strategy, processes and measures, Governance through legislation and regulation, Ethical governance)</t>
  </si>
  <si>
    <t>Critical success factors identified: Data, Analytics, Technology and Tools, Intelligent Automation, Governance, People, and Organization,</t>
  </si>
  <si>
    <t>- routine use of AI
- innovative use of AI</t>
  </si>
  <si>
    <t>adaptive transformation capability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</si>
</sst>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€&quot;\ #,##0.00"/>
  </numFmts>
  <fonts count="22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0"/>
      <color rgb="FF000000"/>
      <name val="Arial"/>
      <family val="2"/>
    </font>
    <font>
      <b/>
      <sz val="11"/>
      <color rgb="FF3F3F3F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color rgb="FFFF0000"/>
      <name val="Arial"/>
      <family val="2"/>
      <scheme val="minor"/>
    </font>
    <font>
      <b/>
      <sz val="10"/>
      <color rgb="FF000000"/>
      <name val="Calibri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u/>
      <sz val="10"/>
      <color rgb="FF0000FF"/>
      <name val="Calibri"/>
      <family val="2"/>
    </font>
    <font>
      <sz val="10"/>
      <name val="Calibri"/>
      <family val="2"/>
    </font>
    <font>
      <b/>
      <sz val="11"/>
      <name val="Arial"/>
      <family val="2"/>
      <scheme val="minor"/>
    </font>
    <font>
      <sz val="10"/>
      <name val="Arial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6" fillId="3" borderId="3" applyNumberFormat="0" applyAlignment="0" applyProtection="0"/>
    <xf numFmtId="0" fontId="7" fillId="4" borderId="4" applyNumberFormat="0" applyAlignment="0" applyProtection="0"/>
    <xf numFmtId="0" fontId="1" fillId="0" borderId="0"/>
    <xf numFmtId="0" fontId="5" fillId="0" borderId="0"/>
    <xf numFmtId="0" fontId="1" fillId="0" borderId="0"/>
    <xf numFmtId="0" fontId="10" fillId="0" borderId="0" applyNumberFormat="0" applyFill="0" applyBorder="0" applyAlignment="0" applyProtection="0"/>
  </cellStyleXfs>
  <cellXfs count="93">
    <xf numFmtId="0" fontId="0" fillId="0" borderId="0" xfId="0"/>
    <xf numFmtId="0" fontId="5" fillId="0" borderId="0" xfId="8"/>
    <xf numFmtId="0" fontId="16" fillId="0" borderId="0" xfId="8" applyFont="1" applyAlignment="1">
      <alignment wrapText="1"/>
    </xf>
    <xf numFmtId="0" fontId="5" fillId="0" borderId="0" xfId="8" applyAlignment="1">
      <alignment wrapText="1"/>
    </xf>
    <xf numFmtId="0" fontId="9" fillId="0" borderId="0" xfId="8" applyFont="1"/>
    <xf numFmtId="0" fontId="16" fillId="6" borderId="0" xfId="8" applyFont="1" applyFill="1" applyAlignment="1">
      <alignment wrapText="1"/>
    </xf>
    <xf numFmtId="0" fontId="15" fillId="0" borderId="0" xfId="8" applyFont="1" applyAlignment="1">
      <alignment horizontal="right" wrapText="1"/>
    </xf>
    <xf numFmtId="0" fontId="6" fillId="5" borderId="7" xfId="5" applyFill="1" applyBorder="1" applyAlignment="1">
      <alignment horizontal="center" vertical="center" wrapText="1"/>
    </xf>
    <xf numFmtId="0" fontId="8" fillId="5" borderId="7" xfId="5" applyFont="1" applyFill="1" applyBorder="1" applyAlignment="1">
      <alignment horizontal="center" vertical="center" wrapText="1"/>
    </xf>
    <xf numFmtId="0" fontId="16" fillId="2" borderId="0" xfId="8" applyFont="1" applyFill="1" applyAlignment="1">
      <alignment wrapText="1"/>
    </xf>
    <xf numFmtId="0" fontId="15" fillId="2" borderId="0" xfId="8" applyFont="1" applyFill="1" applyAlignment="1">
      <alignment wrapText="1"/>
    </xf>
    <xf numFmtId="164" fontId="5" fillId="0" borderId="0" xfId="8" applyNumberFormat="1"/>
    <xf numFmtId="0" fontId="5" fillId="2" borderId="0" xfId="8" applyFill="1"/>
    <xf numFmtId="0" fontId="15" fillId="0" borderId="0" xfId="8" applyFont="1" applyAlignment="1">
      <alignment wrapText="1"/>
    </xf>
    <xf numFmtId="0" fontId="15" fillId="2" borderId="0" xfId="8" applyFont="1" applyFill="1"/>
    <xf numFmtId="0" fontId="15" fillId="2" borderId="1" xfId="8" applyFont="1" applyFill="1" applyBorder="1"/>
    <xf numFmtId="0" fontId="12" fillId="0" borderId="0" xfId="8" applyFont="1" applyAlignment="1">
      <alignment horizontal="right" wrapText="1"/>
    </xf>
    <xf numFmtId="0" fontId="5" fillId="2" borderId="0" xfId="8" applyFill="1" applyAlignment="1">
      <alignment vertical="top" wrapText="1"/>
    </xf>
    <xf numFmtId="0" fontId="18" fillId="0" borderId="12" xfId="0" applyFont="1" applyBorder="1" applyAlignment="1">
      <alignment horizontal="justify" vertical="center" wrapText="1"/>
    </xf>
    <xf numFmtId="0" fontId="5" fillId="8" borderId="0" xfId="8" applyFill="1" applyAlignment="1">
      <alignment wrapText="1"/>
    </xf>
    <xf numFmtId="0" fontId="9" fillId="8" borderId="0" xfId="8" applyFont="1" applyFill="1"/>
    <xf numFmtId="0" fontId="18" fillId="8" borderId="2" xfId="8" applyFont="1" applyFill="1" applyBorder="1" applyAlignment="1">
      <alignment horizontal="left" vertical="center" wrapText="1"/>
    </xf>
    <xf numFmtId="0" fontId="20" fillId="8" borderId="2" xfId="8" applyFont="1" applyFill="1" applyBorder="1" applyAlignment="1">
      <alignment horizontal="left" vertical="center"/>
    </xf>
    <xf numFmtId="0" fontId="20" fillId="8" borderId="0" xfId="8" applyFont="1" applyFill="1"/>
    <xf numFmtId="0" fontId="5" fillId="8" borderId="0" xfId="8" applyFill="1"/>
    <xf numFmtId="0" fontId="9" fillId="9" borderId="0" xfId="8" applyFont="1" applyFill="1"/>
    <xf numFmtId="0" fontId="21" fillId="7" borderId="8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18" fillId="7" borderId="12" xfId="0" applyFont="1" applyFill="1" applyBorder="1" applyAlignment="1">
      <alignment vertical="center" wrapText="1"/>
    </xf>
    <xf numFmtId="0" fontId="20" fillId="0" borderId="0" xfId="0" applyFont="1"/>
    <xf numFmtId="0" fontId="19" fillId="5" borderId="7" xfId="5" applyFont="1" applyFill="1" applyBorder="1" applyAlignment="1">
      <alignment horizontal="center" vertical="center" wrapText="1"/>
    </xf>
    <xf numFmtId="0" fontId="11" fillId="5" borderId="7" xfId="5" applyFont="1" applyFill="1" applyBorder="1" applyAlignment="1">
      <alignment horizontal="center" vertical="center" wrapText="1"/>
    </xf>
    <xf numFmtId="0" fontId="20" fillId="0" borderId="0" xfId="8" applyFont="1"/>
    <xf numFmtId="0" fontId="5" fillId="0" borderId="0" xfId="8" applyAlignment="1">
      <alignment horizontal="center" wrapText="1"/>
    </xf>
    <xf numFmtId="0" fontId="14" fillId="0" borderId="0" xfId="8" applyFont="1" applyAlignment="1">
      <alignment wrapText="1"/>
    </xf>
    <xf numFmtId="0" fontId="20" fillId="0" borderId="0" xfId="8" applyFont="1" applyAlignment="1">
      <alignment wrapText="1"/>
    </xf>
    <xf numFmtId="0" fontId="20" fillId="5" borderId="0" xfId="8" applyFont="1" applyFill="1"/>
    <xf numFmtId="0" fontId="10" fillId="0" borderId="2" xfId="10" applyFill="1" applyBorder="1" applyAlignment="1">
      <alignment horizontal="left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14" xfId="0" applyFont="1" applyBorder="1" applyAlignment="1">
      <alignment horizontal="justify" vertical="center" wrapText="1"/>
    </xf>
    <xf numFmtId="0" fontId="18" fillId="0" borderId="12" xfId="0" applyFont="1" applyBorder="1" applyAlignment="1">
      <alignment vertical="center" wrapText="1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left" vertical="center" wrapText="1"/>
    </xf>
    <xf numFmtId="0" fontId="18" fillId="2" borderId="12" xfId="0" applyFont="1" applyFill="1" applyBorder="1" applyAlignment="1">
      <alignment horizontal="justify" vertical="center" wrapText="1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/>
    <xf numFmtId="0" fontId="5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2" xfId="0" applyFont="1" applyBorder="1" applyAlignment="1">
      <alignment horizontal="left" vertical="center" wrapText="1"/>
    </xf>
    <xf numFmtId="0" fontId="18" fillId="2" borderId="12" xfId="0" applyFont="1" applyFill="1" applyBorder="1" applyAlignment="1">
      <alignment horizontal="left" vertical="center" wrapText="1"/>
    </xf>
    <xf numFmtId="0" fontId="19" fillId="5" borderId="7" xfId="5" applyFont="1" applyFill="1" applyBorder="1" applyAlignment="1">
      <alignment horizontal="center" vertical="center"/>
    </xf>
    <xf numFmtId="0" fontId="16" fillId="0" borderId="2" xfId="8" applyFont="1" applyBorder="1" applyAlignment="1">
      <alignment horizontal="left" vertical="center" wrapText="1"/>
    </xf>
    <xf numFmtId="0" fontId="18" fillId="0" borderId="2" xfId="8" applyFont="1" applyBorder="1" applyAlignment="1">
      <alignment horizontal="left" vertical="center" wrapText="1"/>
    </xf>
    <xf numFmtId="0" fontId="20" fillId="0" borderId="2" xfId="8" applyFont="1" applyBorder="1" applyAlignment="1">
      <alignment horizontal="left" vertical="center" wrapText="1"/>
    </xf>
    <xf numFmtId="0" fontId="5" fillId="0" borderId="2" xfId="8" applyBorder="1" applyAlignment="1">
      <alignment horizontal="left" vertical="center" wrapText="1"/>
    </xf>
    <xf numFmtId="0" fontId="15" fillId="0" borderId="2" xfId="8" applyFont="1" applyBorder="1" applyAlignment="1">
      <alignment horizontal="left" vertical="center" wrapText="1"/>
    </xf>
    <xf numFmtId="0" fontId="16" fillId="0" borderId="2" xfId="8" quotePrefix="1" applyFont="1" applyBorder="1" applyAlignment="1">
      <alignment horizontal="left" vertical="center" wrapText="1"/>
    </xf>
    <xf numFmtId="0" fontId="10" fillId="0" borderId="2" xfId="10" applyFill="1" applyBorder="1" applyAlignment="1">
      <alignment horizontal="left" vertical="center"/>
    </xf>
    <xf numFmtId="0" fontId="9" fillId="0" borderId="2" xfId="8" applyFont="1" applyBorder="1" applyAlignment="1">
      <alignment horizontal="left" vertical="center"/>
    </xf>
    <xf numFmtId="0" fontId="5" fillId="0" borderId="2" xfId="8" applyBorder="1" applyAlignment="1">
      <alignment horizontal="left" vertical="center"/>
    </xf>
    <xf numFmtId="0" fontId="20" fillId="0" borderId="2" xfId="8" applyFont="1" applyBorder="1" applyAlignment="1">
      <alignment horizontal="left" vertical="center"/>
    </xf>
    <xf numFmtId="0" fontId="9" fillId="0" borderId="2" xfId="8" applyFont="1" applyBorder="1" applyAlignment="1">
      <alignment horizontal="left" vertical="center" wrapText="1"/>
    </xf>
    <xf numFmtId="0" fontId="9" fillId="0" borderId="2" xfId="8" quotePrefix="1" applyFont="1" applyBorder="1" applyAlignment="1">
      <alignment horizontal="left" vertical="center" wrapText="1"/>
    </xf>
    <xf numFmtId="0" fontId="18" fillId="0" borderId="0" xfId="8" applyFont="1" applyAlignment="1">
      <alignment vertical="center" wrapText="1"/>
    </xf>
    <xf numFmtId="0" fontId="17" fillId="0" borderId="2" xfId="8" applyFont="1" applyBorder="1" applyAlignment="1">
      <alignment horizontal="left" vertical="center" wrapText="1"/>
    </xf>
    <xf numFmtId="0" fontId="15" fillId="0" borderId="0" xfId="8" applyFont="1" applyAlignment="1">
      <alignment horizontal="left" vertical="center" wrapText="1"/>
    </xf>
    <xf numFmtId="0" fontId="18" fillId="0" borderId="2" xfId="8" quotePrefix="1" applyFont="1" applyBorder="1" applyAlignment="1">
      <alignment horizontal="left" vertical="center" wrapText="1"/>
    </xf>
    <xf numFmtId="0" fontId="20" fillId="0" borderId="2" xfId="8" quotePrefix="1" applyFont="1" applyBorder="1" applyAlignment="1">
      <alignment horizontal="left" vertical="center" wrapText="1"/>
    </xf>
    <xf numFmtId="0" fontId="18" fillId="0" borderId="0" xfId="8" applyFont="1" applyAlignment="1">
      <alignment horizontal="left" vertical="center"/>
    </xf>
    <xf numFmtId="0" fontId="18" fillId="0" borderId="2" xfId="8" applyFont="1" applyBorder="1" applyAlignment="1">
      <alignment horizontal="left" vertical="center"/>
    </xf>
    <xf numFmtId="0" fontId="18" fillId="8" borderId="2" xfId="8" quotePrefix="1" applyFont="1" applyFill="1" applyBorder="1" applyAlignment="1">
      <alignment horizontal="left" vertical="center" wrapText="1"/>
    </xf>
    <xf numFmtId="0" fontId="20" fillId="8" borderId="2" xfId="8" quotePrefix="1" applyFont="1" applyFill="1" applyBorder="1" applyAlignment="1">
      <alignment horizontal="left" vertical="center" wrapText="1"/>
    </xf>
    <xf numFmtId="0" fontId="20" fillId="8" borderId="2" xfId="8" applyFont="1" applyFill="1" applyBorder="1" applyAlignment="1">
      <alignment horizontal="left" vertical="center" wrapText="1"/>
    </xf>
    <xf numFmtId="0" fontId="13" fillId="0" borderId="0" xfId="8" applyFont="1"/>
    <xf numFmtId="0" fontId="14" fillId="0" borderId="0" xfId="8" applyFont="1"/>
    <xf numFmtId="0" fontId="5" fillId="0" borderId="0" xfId="8" applyAlignment="1">
      <alignment horizontal="right"/>
    </xf>
    <xf numFmtId="0" fontId="14" fillId="0" borderId="0" xfId="8" applyFont="1" applyAlignment="1">
      <alignment horizontal="center" wrapText="1"/>
    </xf>
    <xf numFmtId="0" fontId="7" fillId="4" borderId="2" xfId="6" applyBorder="1" applyAlignment="1">
      <alignment vertical="center" wrapText="1"/>
    </xf>
    <xf numFmtId="0" fontId="7" fillId="4" borderId="5" xfId="6" applyBorder="1" applyAlignment="1">
      <alignment horizontal="center" vertical="center" wrapText="1"/>
    </xf>
    <xf numFmtId="0" fontId="7" fillId="4" borderId="6" xfId="6" applyBorder="1" applyAlignment="1">
      <alignment horizontal="center" vertical="center" wrapText="1"/>
    </xf>
    <xf numFmtId="0" fontId="7" fillId="4" borderId="15" xfId="6" applyBorder="1" applyAlignment="1">
      <alignment horizontal="center" vertical="center" wrapText="1"/>
    </xf>
    <xf numFmtId="0" fontId="7" fillId="4" borderId="5" xfId="6" applyBorder="1" applyAlignment="1">
      <alignment horizontal="center" vertical="center"/>
    </xf>
    <xf numFmtId="0" fontId="7" fillId="4" borderId="6" xfId="6" applyBorder="1" applyAlignment="1">
      <alignment horizontal="center" vertical="center"/>
    </xf>
    <xf numFmtId="0" fontId="18" fillId="0" borderId="13" xfId="0" applyFont="1" applyBorder="1" applyAlignment="1">
      <alignment horizontal="justify" vertical="center" wrapText="1"/>
    </xf>
    <xf numFmtId="0" fontId="18" fillId="0" borderId="11" xfId="0" applyFont="1" applyBorder="1" applyAlignment="1">
      <alignment horizontal="justify" vertical="center" wrapText="1"/>
    </xf>
    <xf numFmtId="0" fontId="18" fillId="0" borderId="10" xfId="0" applyFont="1" applyBorder="1" applyAlignment="1">
      <alignment horizontal="justify" vertical="center" wrapText="1"/>
    </xf>
    <xf numFmtId="0" fontId="18" fillId="7" borderId="13" xfId="0" applyFont="1" applyFill="1" applyBorder="1" applyAlignment="1">
      <alignment horizontal="justify" vertical="center" wrapText="1"/>
    </xf>
    <xf numFmtId="0" fontId="18" fillId="7" borderId="11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justify" vertical="center" wrapText="1"/>
    </xf>
  </cellXfs>
  <cellStyles count="11">
    <cellStyle name="Check Cell" xfId="6" builtinId="23"/>
    <cellStyle name="Hyperlink" xfId="10" builtinId="8"/>
    <cellStyle name="Hyperlink 2" xfId="4" xr:uid="{00000000-0005-0000-0000-000002000000}"/>
    <cellStyle name="Normal" xfId="0" builtinId="0"/>
    <cellStyle name="Normal 2" xfId="1" xr:uid="{00000000-0005-0000-0000-000004000000}"/>
    <cellStyle name="Normal 2 2" xfId="3" xr:uid="{00000000-0005-0000-0000-000005000000}"/>
    <cellStyle name="Normal 2 2 2" xfId="9" xr:uid="{1BD44901-8793-46FC-A475-9A41CDCFD019}"/>
    <cellStyle name="Normal 3" xfId="2" xr:uid="{00000000-0005-0000-0000-000006000000}"/>
    <cellStyle name="Normal 3 2" xfId="7" xr:uid="{2DDB058D-1851-4459-8EDC-C2B2DEDA33D4}"/>
    <cellStyle name="Normal 4" xfId="8" xr:uid="{F4E44617-6009-4223-A55B-90D038BFDA2D}"/>
    <cellStyle name="Output" xfId="5" builtinId="21"/>
  </cellStyles>
  <dxfs count="8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4">
    <tableStyle name="20 papers to be assessed by Wei-style" pivot="0" count="2" xr9:uid="{00000000-0011-0000-FFFF-FFFF00000000}">
      <tableStyleElement type="firstRowStripe" dxfId="7"/>
      <tableStyleElement type="secondRowStripe" dxfId="6"/>
    </tableStyle>
    <tableStyle name="20 papers to be assessed by Wei-style 2" pivot="0" count="2" xr9:uid="{00000000-0011-0000-FFFF-FFFF01000000}">
      <tableStyleElement type="firstRowStripe" dxfId="5"/>
      <tableStyleElement type="secondRowStripe" dxfId="4"/>
    </tableStyle>
    <tableStyle name="20 papers to be assessed by Wei-style 3" pivot="0" count="2" xr9:uid="{00000000-0011-0000-FFFF-FFFF02000000}">
      <tableStyleElement type="firstRowStripe" dxfId="3"/>
      <tableStyleElement type="secondRowStripe" dxfId="2"/>
    </tableStyle>
    <tableStyle name="20 papers to be assessed by Wei-style 4" pivot="0" count="2" xr9:uid="{00000000-0011-0000-FFFF-FFFF03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'Included Paper'!$I$49:$I$53</c:f>
              <c:strCache>
                <c:ptCount val="5"/>
                <c:pt idx="0">
                  <c:v>Qualitative</c:v>
                </c:pt>
                <c:pt idx="1">
                  <c:v>Quantitative</c:v>
                </c:pt>
                <c:pt idx="2">
                  <c:v>Conceptual</c:v>
                </c:pt>
                <c:pt idx="3">
                  <c:v>Literature review</c:v>
                </c:pt>
                <c:pt idx="4">
                  <c:v>Mixed-methods</c:v>
                </c:pt>
              </c:strCache>
            </c:strRef>
          </c:cat>
          <c:val>
            <c:numRef>
              <c:f>'Included Paper'!$J$49:$J$53</c:f>
              <c:numCache>
                <c:formatCode>General</c:formatCode>
                <c:ptCount val="5"/>
                <c:pt idx="0">
                  <c:v>17</c:v>
                </c:pt>
                <c:pt idx="1">
                  <c:v>10</c:v>
                </c:pt>
                <c:pt idx="2">
                  <c:v>4</c:v>
                </c:pt>
                <c:pt idx="3">
                  <c:v>10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A-4F21-A133-1AD7E0B99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0928"/>
        <c:axId val="413578944"/>
      </c:barChart>
      <c:catAx>
        <c:axId val="67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3578944"/>
        <c:crosses val="autoZero"/>
        <c:auto val="1"/>
        <c:lblAlgn val="ctr"/>
        <c:lblOffset val="100"/>
        <c:noMultiLvlLbl val="0"/>
      </c:catAx>
      <c:valAx>
        <c:axId val="4135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0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'Included Paper'!$C$50:$C$55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'Included Paper'!$D$50:$D$55</c:f>
              <c:numCache>
                <c:formatCode>General</c:formatCode>
                <c:ptCount val="6"/>
                <c:pt idx="0">
                  <c:v>1</c:v>
                </c:pt>
                <c:pt idx="1">
                  <c:v>5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B4-4848-82D9-6A1A77EDB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1820672"/>
        <c:axId val="413577952"/>
      </c:lineChart>
      <c:catAx>
        <c:axId val="42182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3577952"/>
        <c:crosses val="autoZero"/>
        <c:auto val="1"/>
        <c:lblAlgn val="ctr"/>
        <c:lblOffset val="100"/>
        <c:noMultiLvlLbl val="0"/>
      </c:catAx>
      <c:valAx>
        <c:axId val="41357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2182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56</xdr:row>
      <xdr:rowOff>8081</xdr:rowOff>
    </xdr:from>
    <xdr:to>
      <xdr:col>10</xdr:col>
      <xdr:colOff>0</xdr:colOff>
      <xdr:row>73</xdr:row>
      <xdr:rowOff>3463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EA2818-EA45-4780-B40E-83ED64638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1316182</xdr:colOff>
      <xdr:row>56</xdr:row>
      <xdr:rowOff>146626</xdr:rowOff>
    </xdr:from>
    <xdr:to>
      <xdr:col>4</xdr:col>
      <xdr:colOff>0</xdr:colOff>
      <xdr:row>73</xdr:row>
      <xdr:rowOff>142008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9A150B-DC6F-4F4F-9AA2-2EDC8C2EB2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Emyana Sirait" id="{EADBB380-9DE6-4D16-80B0-D3B3A48916D2}" userId="S::esirait@tudelft.nl::3d9f5877-6bd6-4ff8-af3b-e947c9a0b32b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7" dT="2024-05-18T22:27:52.16" personId="{EADBB380-9DE6-4D16-80B0-D3B3A48916D2}" id="{3CAB5B45-91F6-467A-AC73-631CC3C11F45}">
    <text>Case study: automated decision making</text>
  </threadedComment>
</ThreadedComments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oi.org/10.1016/j.hrmr.2022.100899" TargetMode="External"/><Relationship Id="rId18" Type="http://schemas.openxmlformats.org/officeDocument/2006/relationships/hyperlink" Target="https://doi.org/10.1145/3396956.3398260" TargetMode="External"/><Relationship Id="rId26" Type="http://schemas.openxmlformats.org/officeDocument/2006/relationships/hyperlink" Target="https://doi.org/10.1016/j.giq.2020.101520" TargetMode="External"/><Relationship Id="rId39" Type="http://schemas.openxmlformats.org/officeDocument/2006/relationships/comments" Target="../comments1.xml"/><Relationship Id="rId21" Type="http://schemas.openxmlformats.org/officeDocument/2006/relationships/hyperlink" Target="https://doi.org/10.1145/3325112.3325243" TargetMode="External"/><Relationship Id="rId34" Type="http://schemas.openxmlformats.org/officeDocument/2006/relationships/hyperlink" Target="https://doi.org/10.1177/0894439320980449" TargetMode="External"/><Relationship Id="rId7" Type="http://schemas.openxmlformats.org/officeDocument/2006/relationships/hyperlink" Target="https://doi.org/10.1016/j.giq.2023.101860" TargetMode="External"/><Relationship Id="rId12" Type="http://schemas.openxmlformats.org/officeDocument/2006/relationships/hyperlink" Target="https://doi.org/10.1016/j.giq.2021.101596" TargetMode="External"/><Relationship Id="rId17" Type="http://schemas.openxmlformats.org/officeDocument/2006/relationships/hyperlink" Target="https://doi.org/10.1016/j.techsoc.2021.101675" TargetMode="External"/><Relationship Id="rId25" Type="http://schemas.openxmlformats.org/officeDocument/2006/relationships/hyperlink" Target="https://content.iospress.com/articles/information-polity/ip200279" TargetMode="External"/><Relationship Id="rId33" Type="http://schemas.openxmlformats.org/officeDocument/2006/relationships/hyperlink" Target="https://doi.org/10.7717/peerj-cs.661" TargetMode="External"/><Relationship Id="rId38" Type="http://schemas.openxmlformats.org/officeDocument/2006/relationships/vmlDrawing" Target="../drawings/vmlDrawing1.vml"/><Relationship Id="rId2" Type="http://schemas.openxmlformats.org/officeDocument/2006/relationships/hyperlink" Target="https://doi.org/10.1007/s12599-020-00676-7" TargetMode="External"/><Relationship Id="rId16" Type="http://schemas.openxmlformats.org/officeDocument/2006/relationships/hyperlink" Target="https://doi.org/10.1145/3428502.3428504" TargetMode="External"/><Relationship Id="rId20" Type="http://schemas.openxmlformats.org/officeDocument/2006/relationships/hyperlink" Target="https://aisel.aisnet.org/amcis2019/adoption_diffusion_IT/adoption_diffusion_IT/2/" TargetMode="External"/><Relationship Id="rId29" Type="http://schemas.openxmlformats.org/officeDocument/2006/relationships/hyperlink" Target="https://doi.org/10.1080/23276665.2020.1816188" TargetMode="External"/><Relationship Id="rId1" Type="http://schemas.openxmlformats.org/officeDocument/2006/relationships/hyperlink" Target="https://aisel.aisnet.org/pacis2018/37/" TargetMode="External"/><Relationship Id="rId6" Type="http://schemas.openxmlformats.org/officeDocument/2006/relationships/hyperlink" Target="https://doi.org/10.1016/j.ijinfomgt.2022.102588" TargetMode="External"/><Relationship Id="rId11" Type="http://schemas.openxmlformats.org/officeDocument/2006/relationships/hyperlink" Target="https://doi.org/10.1016/j.im.2021.103434" TargetMode="External"/><Relationship Id="rId24" Type="http://schemas.openxmlformats.org/officeDocument/2006/relationships/hyperlink" Target="https://doi.org/10.1007/s10796-021-10186-w" TargetMode="External"/><Relationship Id="rId32" Type="http://schemas.openxmlformats.org/officeDocument/2006/relationships/hyperlink" Target="https://doi.org/10.1016/j.telpol.2020.101976" TargetMode="External"/><Relationship Id="rId37" Type="http://schemas.openxmlformats.org/officeDocument/2006/relationships/drawing" Target="../drawings/drawing1.xml"/><Relationship Id="rId40" Type="http://schemas.microsoft.com/office/2017/10/relationships/threadedComment" Target="../threadedComments/threadedComment1.xml"/><Relationship Id="rId5" Type="http://schemas.openxmlformats.org/officeDocument/2006/relationships/hyperlink" Target="https://doi.org/10.1142/S1793930523000119" TargetMode="External"/><Relationship Id="rId15" Type="http://schemas.openxmlformats.org/officeDocument/2006/relationships/hyperlink" Target="https://doi.org/10.54941/ahfe1003894" TargetMode="External"/><Relationship Id="rId23" Type="http://schemas.openxmlformats.org/officeDocument/2006/relationships/hyperlink" Target="https://doi.org/10.1016/j.giq.2022.101774" TargetMode="External"/><Relationship Id="rId28" Type="http://schemas.openxmlformats.org/officeDocument/2006/relationships/hyperlink" Target="https://www.igi-global.com/gateway/article/300773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publications.aston.ac.uk/id/eprint/41673/" TargetMode="External"/><Relationship Id="rId19" Type="http://schemas.openxmlformats.org/officeDocument/2006/relationships/hyperlink" Target="https://doi.org/10.1080/14719037.2018.1549268" TargetMode="External"/><Relationship Id="rId31" Type="http://schemas.openxmlformats.org/officeDocument/2006/relationships/hyperlink" Target="https://doi.org/10.1016/j.giq.2020.101493" TargetMode="External"/><Relationship Id="rId4" Type="http://schemas.openxmlformats.org/officeDocument/2006/relationships/hyperlink" Target="https://aisel.aisnet.org/ecis2019_rp/106" TargetMode="External"/><Relationship Id="rId9" Type="http://schemas.openxmlformats.org/officeDocument/2006/relationships/hyperlink" Target="https://doi.org/10.1007/978-3-031-15342-6_38" TargetMode="External"/><Relationship Id="rId14" Type="http://schemas.openxmlformats.org/officeDocument/2006/relationships/hyperlink" Target="https://doi.org/10.1145/3598469.3598516" TargetMode="External"/><Relationship Id="rId22" Type="http://schemas.openxmlformats.org/officeDocument/2006/relationships/hyperlink" Target="https://doi.org/10.1016/j.giq.2021.101577" TargetMode="External"/><Relationship Id="rId27" Type="http://schemas.openxmlformats.org/officeDocument/2006/relationships/hyperlink" Target="https://doi.org/10.1016/j.bushor.2019.11.004" TargetMode="External"/><Relationship Id="rId30" Type="http://schemas.openxmlformats.org/officeDocument/2006/relationships/hyperlink" Target="https://doi.org/10.1145/3598469.3598518" TargetMode="External"/><Relationship Id="rId35" Type="http://schemas.openxmlformats.org/officeDocument/2006/relationships/hyperlink" Target="https://doi.org/10.1177/0894439320980132" TargetMode="External"/><Relationship Id="rId8" Type="http://schemas.openxmlformats.org/officeDocument/2006/relationships/hyperlink" Target="https://doi.org/10.3390/jcm8020168" TargetMode="External"/><Relationship Id="rId3" Type="http://schemas.openxmlformats.org/officeDocument/2006/relationships/hyperlink" Target="https://doi.org/10.1016/j.giq.2022.10179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BFEAC-AAF7-4743-854B-C3C5B423AB22}">
  <sheetPr>
    <tabColor theme="5"/>
    <outlinePr summaryBelow="0" summaryRight="0"/>
  </sheetPr>
  <dimension ref="A1:P997"/>
  <sheetViews>
    <sheetView tabSelected="1" topLeftCell="E32" zoomScale="55" zoomScaleNormal="55" workbookViewId="0">
      <selection activeCell="N37" sqref="N37"/>
    </sheetView>
  </sheetViews>
  <sheetFormatPr defaultColWidth="14.453125" defaultRowHeight="15.75" customHeight="1" x14ac:dyDescent="0.3"/>
  <cols>
    <col min="1" max="1" width="8" style="1" customWidth="1"/>
    <col min="2" max="2" width="35.26953125" style="36" customWidth="1"/>
    <col min="3" max="3" width="15.7265625" style="19" customWidth="1"/>
    <col min="4" max="4" width="23" style="3" customWidth="1"/>
    <col min="5" max="5" width="24.26953125" style="1" customWidth="1"/>
    <col min="6" max="6" width="28.54296875" style="4" customWidth="1"/>
    <col min="7" max="7" width="30.81640625" style="23" customWidth="1"/>
    <col min="8" max="8" width="31.453125" style="1" customWidth="1"/>
    <col min="9" max="9" width="25.453125" style="20" customWidth="1"/>
    <col min="10" max="10" width="37.7265625" style="24" customWidth="1"/>
    <col min="11" max="11" width="25" style="1" hidden="1" customWidth="1"/>
    <col min="12" max="12" width="22.26953125" style="1" hidden="1" customWidth="1"/>
    <col min="13" max="13" width="38" style="4" customWidth="1"/>
    <col min="14" max="14" width="37.54296875" style="2" customWidth="1"/>
    <col min="15" max="15" width="40.54296875" style="20" customWidth="1"/>
    <col min="16" max="16" width="24.1796875" style="1" customWidth="1"/>
    <col min="17" max="16384" width="14.453125" style="1"/>
  </cols>
  <sheetData>
    <row r="1" spans="1:16" ht="35.15" customHeight="1" x14ac:dyDescent="0.25">
      <c r="A1" s="82" t="s">
        <v>0</v>
      </c>
      <c r="B1" s="83"/>
      <c r="C1" s="83"/>
      <c r="D1" s="83"/>
      <c r="E1" s="84"/>
      <c r="F1" s="82" t="s">
        <v>378</v>
      </c>
      <c r="G1" s="84"/>
      <c r="H1" s="82" t="s">
        <v>410</v>
      </c>
      <c r="I1" s="83"/>
      <c r="J1" s="84"/>
      <c r="K1" s="81"/>
      <c r="L1" s="81"/>
      <c r="M1" s="85" t="s">
        <v>1</v>
      </c>
      <c r="N1" s="86"/>
      <c r="O1" s="86"/>
    </row>
    <row r="2" spans="1:16" s="78" customFormat="1" ht="103.5" customHeight="1" x14ac:dyDescent="0.3">
      <c r="A2" s="7" t="s">
        <v>2</v>
      </c>
      <c r="B2" s="54" t="s">
        <v>3</v>
      </c>
      <c r="C2" s="7" t="s">
        <v>4</v>
      </c>
      <c r="D2" s="7" t="s">
        <v>5</v>
      </c>
      <c r="E2" s="7" t="s">
        <v>13</v>
      </c>
      <c r="F2" s="8" t="s">
        <v>6</v>
      </c>
      <c r="G2" s="30" t="s">
        <v>300</v>
      </c>
      <c r="H2" s="7" t="s">
        <v>9</v>
      </c>
      <c r="I2" s="8" t="s">
        <v>301</v>
      </c>
      <c r="J2" s="7" t="s">
        <v>10</v>
      </c>
      <c r="K2" s="31" t="s">
        <v>7</v>
      </c>
      <c r="L2" s="31" t="s">
        <v>8</v>
      </c>
      <c r="M2" s="8" t="s">
        <v>14</v>
      </c>
      <c r="N2" s="8" t="s">
        <v>171</v>
      </c>
      <c r="O2" s="8" t="s">
        <v>111</v>
      </c>
      <c r="P2" s="77"/>
    </row>
    <row r="3" spans="1:16" s="10" customFormat="1" ht="191.5" customHeight="1" x14ac:dyDescent="0.3">
      <c r="A3" s="59">
        <v>1</v>
      </c>
      <c r="B3" s="56" t="s">
        <v>113</v>
      </c>
      <c r="C3" s="59">
        <v>2020</v>
      </c>
      <c r="D3" s="59" t="s">
        <v>115</v>
      </c>
      <c r="E3" s="37" t="s">
        <v>116</v>
      </c>
      <c r="F3" s="55" t="s">
        <v>285</v>
      </c>
      <c r="G3" s="21" t="s">
        <v>228</v>
      </c>
      <c r="H3" s="55" t="s">
        <v>117</v>
      </c>
      <c r="I3" s="55" t="s">
        <v>64</v>
      </c>
      <c r="J3" s="55" t="s">
        <v>145</v>
      </c>
      <c r="K3" s="56"/>
      <c r="L3" s="56"/>
      <c r="M3" s="56" t="s">
        <v>145</v>
      </c>
      <c r="N3" s="70" t="s">
        <v>121</v>
      </c>
      <c r="O3" s="74" t="s">
        <v>122</v>
      </c>
    </row>
    <row r="4" spans="1:16" s="10" customFormat="1" ht="96" customHeight="1" x14ac:dyDescent="0.3">
      <c r="A4" s="59">
        <v>2</v>
      </c>
      <c r="B4" s="56" t="s">
        <v>182</v>
      </c>
      <c r="C4" s="59">
        <v>2018</v>
      </c>
      <c r="D4" s="55" t="s">
        <v>20</v>
      </c>
      <c r="E4" s="37" t="s">
        <v>291</v>
      </c>
      <c r="F4" s="55" t="s">
        <v>72</v>
      </c>
      <c r="G4" s="21" t="s">
        <v>229</v>
      </c>
      <c r="H4" s="55" t="s">
        <v>40</v>
      </c>
      <c r="I4" s="55" t="s">
        <v>56</v>
      </c>
      <c r="J4" s="55" t="s">
        <v>38</v>
      </c>
      <c r="K4" s="56"/>
      <c r="L4" s="56"/>
      <c r="M4" s="56" t="s">
        <v>145</v>
      </c>
      <c r="N4" s="56" t="s">
        <v>145</v>
      </c>
      <c r="O4" s="74" t="s">
        <v>39</v>
      </c>
    </row>
    <row r="5" spans="1:16" s="10" customFormat="1" ht="172" customHeight="1" x14ac:dyDescent="0.3">
      <c r="A5" s="59">
        <v>3</v>
      </c>
      <c r="B5" s="56" t="s">
        <v>124</v>
      </c>
      <c r="C5" s="59">
        <v>2019</v>
      </c>
      <c r="D5" s="59" t="s">
        <v>125</v>
      </c>
      <c r="E5" s="37" t="s">
        <v>292</v>
      </c>
      <c r="F5" s="55" t="s">
        <v>72</v>
      </c>
      <c r="G5" s="21" t="s">
        <v>229</v>
      </c>
      <c r="H5" s="55" t="s">
        <v>190</v>
      </c>
      <c r="I5" s="55" t="s">
        <v>63</v>
      </c>
      <c r="J5" s="55" t="s">
        <v>138</v>
      </c>
      <c r="K5" s="56"/>
      <c r="L5" s="56"/>
      <c r="M5" s="56" t="s">
        <v>145</v>
      </c>
      <c r="N5" s="70" t="s">
        <v>191</v>
      </c>
      <c r="O5" s="21" t="s">
        <v>145</v>
      </c>
    </row>
    <row r="6" spans="1:16" s="13" customFormat="1" ht="127.5" customHeight="1" x14ac:dyDescent="0.3">
      <c r="A6" s="59">
        <v>4</v>
      </c>
      <c r="B6" s="56" t="s">
        <v>127</v>
      </c>
      <c r="C6" s="59">
        <v>2021</v>
      </c>
      <c r="D6" s="59" t="s">
        <v>12</v>
      </c>
      <c r="E6" s="37" t="s">
        <v>128</v>
      </c>
      <c r="F6" s="55" t="s">
        <v>72</v>
      </c>
      <c r="G6" s="21" t="s">
        <v>230</v>
      </c>
      <c r="H6" s="55" t="s">
        <v>204</v>
      </c>
      <c r="I6" s="55" t="s">
        <v>63</v>
      </c>
      <c r="J6" s="55" t="s">
        <v>139</v>
      </c>
      <c r="K6" s="56"/>
      <c r="L6" s="56"/>
      <c r="M6" s="56" t="s">
        <v>145</v>
      </c>
      <c r="N6" s="56" t="s">
        <v>145</v>
      </c>
      <c r="O6" s="74" t="s">
        <v>205</v>
      </c>
    </row>
    <row r="7" spans="1:16" s="10" customFormat="1" ht="241" customHeight="1" x14ac:dyDescent="0.3">
      <c r="A7" s="59">
        <v>5</v>
      </c>
      <c r="B7" s="56" t="s">
        <v>73</v>
      </c>
      <c r="C7" s="59">
        <v>2023</v>
      </c>
      <c r="D7" s="59" t="s">
        <v>74</v>
      </c>
      <c r="E7" s="37" t="s">
        <v>75</v>
      </c>
      <c r="F7" s="55" t="s">
        <v>76</v>
      </c>
      <c r="G7" s="21" t="s">
        <v>229</v>
      </c>
      <c r="H7" s="55" t="s">
        <v>77</v>
      </c>
      <c r="I7" s="55" t="s">
        <v>64</v>
      </c>
      <c r="J7" s="55" t="s">
        <v>78</v>
      </c>
      <c r="K7" s="56"/>
      <c r="L7" s="56"/>
      <c r="M7" s="56" t="s">
        <v>145</v>
      </c>
      <c r="N7" s="56" t="s">
        <v>145</v>
      </c>
      <c r="O7" s="74" t="s">
        <v>79</v>
      </c>
    </row>
    <row r="8" spans="1:16" s="10" customFormat="1" ht="147" customHeight="1" x14ac:dyDescent="0.3">
      <c r="A8" s="59">
        <v>6</v>
      </c>
      <c r="B8" s="56" t="s">
        <v>302</v>
      </c>
      <c r="C8" s="59">
        <v>2020</v>
      </c>
      <c r="D8" s="59" t="s">
        <v>15</v>
      </c>
      <c r="E8" s="37" t="s">
        <v>196</v>
      </c>
      <c r="F8" s="55" t="s">
        <v>72</v>
      </c>
      <c r="G8" s="21" t="s">
        <v>228</v>
      </c>
      <c r="H8" s="55" t="s">
        <v>206</v>
      </c>
      <c r="I8" s="55" t="s">
        <v>65</v>
      </c>
      <c r="J8" s="55" t="s">
        <v>207</v>
      </c>
      <c r="K8" s="56"/>
      <c r="L8" s="56"/>
      <c r="M8" s="56" t="s">
        <v>145</v>
      </c>
      <c r="N8" s="56" t="s">
        <v>145</v>
      </c>
      <c r="O8" s="74" t="s">
        <v>208</v>
      </c>
    </row>
    <row r="9" spans="1:16" s="10" customFormat="1" ht="165.65" customHeight="1" x14ac:dyDescent="0.3">
      <c r="A9" s="59">
        <v>7</v>
      </c>
      <c r="B9" s="56" t="s">
        <v>96</v>
      </c>
      <c r="C9" s="59">
        <v>2023</v>
      </c>
      <c r="D9" s="59" t="s">
        <v>97</v>
      </c>
      <c r="E9" s="37" t="s">
        <v>98</v>
      </c>
      <c r="F9" s="55" t="s">
        <v>72</v>
      </c>
      <c r="G9" s="21" t="s">
        <v>228</v>
      </c>
      <c r="H9" s="55" t="s">
        <v>142</v>
      </c>
      <c r="I9" s="55" t="s">
        <v>64</v>
      </c>
      <c r="J9" s="55" t="s">
        <v>146</v>
      </c>
      <c r="K9" s="56"/>
      <c r="L9" s="56"/>
      <c r="M9" s="70" t="s">
        <v>145</v>
      </c>
      <c r="N9" s="70" t="s">
        <v>145</v>
      </c>
      <c r="O9" s="74" t="s">
        <v>147</v>
      </c>
    </row>
    <row r="10" spans="1:16" s="10" customFormat="1" ht="248.5" customHeight="1" x14ac:dyDescent="0.3">
      <c r="A10" s="59">
        <v>8</v>
      </c>
      <c r="B10" s="56" t="s">
        <v>193</v>
      </c>
      <c r="C10" s="59">
        <v>2022</v>
      </c>
      <c r="D10" s="59" t="s">
        <v>194</v>
      </c>
      <c r="E10" s="37" t="s">
        <v>195</v>
      </c>
      <c r="F10" s="55" t="s">
        <v>72</v>
      </c>
      <c r="G10" s="21" t="s">
        <v>229</v>
      </c>
      <c r="H10" s="55" t="s">
        <v>210</v>
      </c>
      <c r="I10" s="55" t="s">
        <v>64</v>
      </c>
      <c r="J10" s="55" t="s">
        <v>232</v>
      </c>
      <c r="K10" s="56"/>
      <c r="L10" s="56"/>
      <c r="M10" s="70" t="s">
        <v>145</v>
      </c>
      <c r="N10" s="70" t="s">
        <v>145</v>
      </c>
      <c r="O10" s="74" t="s">
        <v>209</v>
      </c>
    </row>
    <row r="11" spans="1:16" ht="178.5" customHeight="1" x14ac:dyDescent="0.25">
      <c r="A11" s="59">
        <v>9</v>
      </c>
      <c r="B11" s="57" t="s">
        <v>155</v>
      </c>
      <c r="C11" s="58">
        <v>2022</v>
      </c>
      <c r="D11" s="58" t="s">
        <v>156</v>
      </c>
      <c r="E11" s="61" t="s">
        <v>293</v>
      </c>
      <c r="F11" s="62" t="s">
        <v>157</v>
      </c>
      <c r="G11" s="22" t="s">
        <v>228</v>
      </c>
      <c r="H11" s="58" t="s">
        <v>158</v>
      </c>
      <c r="I11" s="62" t="s">
        <v>56</v>
      </c>
      <c r="J11" s="63" t="s">
        <v>233</v>
      </c>
      <c r="K11" s="64"/>
      <c r="L11" s="64"/>
      <c r="M11" s="57" t="str">
        <f>O11</f>
        <v>- Training and Skills Development
- Organizational Culture for AI
- Supportive Regulatory Environment
- Resources (time, money, people)
- AI-driven Services Ecosystem
- Insights about Customers
- Data integrity
- Top Management support
- Process Transformation in E-government
- Isomorphism
- Process Efficiency</v>
      </c>
      <c r="N11" s="64" t="s">
        <v>145</v>
      </c>
      <c r="O11" s="75" t="s">
        <v>392</v>
      </c>
    </row>
    <row r="12" spans="1:16" s="10" customFormat="1" ht="120" customHeight="1" x14ac:dyDescent="0.3">
      <c r="A12" s="59">
        <v>10</v>
      </c>
      <c r="B12" s="56" t="s">
        <v>80</v>
      </c>
      <c r="C12" s="59">
        <v>2020</v>
      </c>
      <c r="D12" s="59" t="s">
        <v>81</v>
      </c>
      <c r="E12" s="37" t="s">
        <v>82</v>
      </c>
      <c r="F12" s="60" t="s">
        <v>287</v>
      </c>
      <c r="G12" s="21" t="s">
        <v>228</v>
      </c>
      <c r="H12" s="55" t="s">
        <v>85</v>
      </c>
      <c r="I12" s="55" t="s">
        <v>56</v>
      </c>
      <c r="J12" s="55" t="s">
        <v>145</v>
      </c>
      <c r="K12" s="56"/>
      <c r="L12" s="56"/>
      <c r="M12" s="56" t="s">
        <v>145</v>
      </c>
      <c r="N12" s="70" t="s">
        <v>169</v>
      </c>
      <c r="O12" s="21" t="s">
        <v>145</v>
      </c>
    </row>
    <row r="13" spans="1:16" s="14" customFormat="1" ht="141" customHeight="1" x14ac:dyDescent="0.3">
      <c r="A13" s="59">
        <v>11</v>
      </c>
      <c r="B13" s="67" t="s">
        <v>132</v>
      </c>
      <c r="C13" s="59">
        <v>2023</v>
      </c>
      <c r="D13" s="59" t="s">
        <v>115</v>
      </c>
      <c r="E13" s="37" t="s">
        <v>133</v>
      </c>
      <c r="F13" s="55" t="s">
        <v>72</v>
      </c>
      <c r="G13" s="21" t="s">
        <v>228</v>
      </c>
      <c r="H13" s="55" t="s">
        <v>381</v>
      </c>
      <c r="I13" s="55" t="s">
        <v>66</v>
      </c>
      <c r="J13" s="55" t="s">
        <v>145</v>
      </c>
      <c r="K13" s="56"/>
      <c r="L13" s="56"/>
      <c r="M13" s="72" t="s">
        <v>145</v>
      </c>
      <c r="N13" s="73" t="s">
        <v>145</v>
      </c>
      <c r="O13" s="74" t="s">
        <v>176</v>
      </c>
    </row>
    <row r="14" spans="1:16" s="10" customFormat="1" ht="90.65" customHeight="1" x14ac:dyDescent="0.3">
      <c r="A14" s="59">
        <v>12</v>
      </c>
      <c r="B14" s="56" t="s">
        <v>130</v>
      </c>
      <c r="C14" s="59">
        <v>2020</v>
      </c>
      <c r="D14" s="59" t="s">
        <v>12</v>
      </c>
      <c r="E14" s="37" t="s">
        <v>131</v>
      </c>
      <c r="F14" s="55" t="s">
        <v>72</v>
      </c>
      <c r="G14" s="21" t="s">
        <v>229</v>
      </c>
      <c r="H14" s="55" t="s">
        <v>140</v>
      </c>
      <c r="I14" s="55" t="s">
        <v>65</v>
      </c>
      <c r="J14" s="55" t="s">
        <v>226</v>
      </c>
      <c r="K14" s="56"/>
      <c r="L14" s="56"/>
      <c r="M14" s="56" t="s">
        <v>145</v>
      </c>
      <c r="N14" s="56" t="s">
        <v>145</v>
      </c>
      <c r="O14" s="21" t="s">
        <v>380</v>
      </c>
    </row>
    <row r="15" spans="1:16" s="10" customFormat="1" ht="187" customHeight="1" x14ac:dyDescent="0.3">
      <c r="A15" s="59">
        <v>13</v>
      </c>
      <c r="B15" s="56" t="s">
        <v>183</v>
      </c>
      <c r="C15" s="59">
        <v>2021</v>
      </c>
      <c r="D15" s="59" t="s">
        <v>16</v>
      </c>
      <c r="E15" s="37" t="s">
        <v>17</v>
      </c>
      <c r="F15" s="55" t="s">
        <v>72</v>
      </c>
      <c r="G15" s="21" t="s">
        <v>229</v>
      </c>
      <c r="H15" s="55" t="s">
        <v>58</v>
      </c>
      <c r="I15" s="55" t="s">
        <v>56</v>
      </c>
      <c r="J15" s="56" t="s">
        <v>393</v>
      </c>
      <c r="K15" s="56"/>
      <c r="L15" s="56"/>
      <c r="M15" s="56" t="s">
        <v>145</v>
      </c>
      <c r="N15" s="56" t="s">
        <v>145</v>
      </c>
      <c r="O15" s="21" t="s">
        <v>394</v>
      </c>
    </row>
    <row r="16" spans="1:16" s="10" customFormat="1" ht="220" customHeight="1" x14ac:dyDescent="0.3">
      <c r="A16" s="59">
        <v>14</v>
      </c>
      <c r="B16" s="56" t="s">
        <v>141</v>
      </c>
      <c r="C16" s="59">
        <v>2022</v>
      </c>
      <c r="D16" s="59" t="s">
        <v>83</v>
      </c>
      <c r="E16" s="68" t="s">
        <v>84</v>
      </c>
      <c r="F16" s="55" t="s">
        <v>86</v>
      </c>
      <c r="G16" s="21" t="s">
        <v>229</v>
      </c>
      <c r="H16" s="55" t="s">
        <v>87</v>
      </c>
      <c r="I16" s="59" t="s">
        <v>63</v>
      </c>
      <c r="J16" s="60" t="s">
        <v>234</v>
      </c>
      <c r="K16" s="56"/>
      <c r="L16" s="56"/>
      <c r="M16" s="70" t="s">
        <v>88</v>
      </c>
      <c r="N16" s="56" t="s">
        <v>145</v>
      </c>
      <c r="O16" s="21" t="s">
        <v>170</v>
      </c>
    </row>
    <row r="17" spans="1:16" ht="151" customHeight="1" x14ac:dyDescent="0.25">
      <c r="A17" s="59">
        <v>15</v>
      </c>
      <c r="B17" s="57" t="s">
        <v>148</v>
      </c>
      <c r="C17" s="58">
        <v>2020</v>
      </c>
      <c r="D17" s="58" t="s">
        <v>149</v>
      </c>
      <c r="E17" s="37" t="s">
        <v>150</v>
      </c>
      <c r="F17" s="66" t="s">
        <v>288</v>
      </c>
      <c r="G17" s="22" t="s">
        <v>228</v>
      </c>
      <c r="H17" s="58" t="s">
        <v>177</v>
      </c>
      <c r="I17" s="62" t="s">
        <v>56</v>
      </c>
      <c r="J17" s="58" t="s">
        <v>289</v>
      </c>
      <c r="K17" s="64"/>
      <c r="L17" s="64"/>
      <c r="M17" s="64" t="s">
        <v>145</v>
      </c>
      <c r="N17" s="64" t="s">
        <v>145</v>
      </c>
      <c r="O17" s="75" t="s">
        <v>178</v>
      </c>
    </row>
    <row r="18" spans="1:16" ht="110.5" customHeight="1" x14ac:dyDescent="0.25">
      <c r="A18" s="59">
        <v>16</v>
      </c>
      <c r="B18" s="57" t="s">
        <v>153</v>
      </c>
      <c r="C18" s="58">
        <v>2023</v>
      </c>
      <c r="D18" s="58" t="s">
        <v>11</v>
      </c>
      <c r="E18" s="58" t="s">
        <v>154</v>
      </c>
      <c r="F18" s="65" t="s">
        <v>166</v>
      </c>
      <c r="G18" s="22" t="s">
        <v>228</v>
      </c>
      <c r="H18" s="58" t="s">
        <v>165</v>
      </c>
      <c r="I18" s="64" t="s">
        <v>67</v>
      </c>
      <c r="J18" s="58" t="s">
        <v>164</v>
      </c>
      <c r="K18" s="64"/>
      <c r="L18" s="64"/>
      <c r="M18" s="64" t="s">
        <v>145</v>
      </c>
      <c r="N18" s="64" t="s">
        <v>145</v>
      </c>
      <c r="O18" s="75" t="s">
        <v>163</v>
      </c>
    </row>
    <row r="19" spans="1:16" ht="93.65" customHeight="1" x14ac:dyDescent="0.25">
      <c r="A19" s="59">
        <v>17</v>
      </c>
      <c r="B19" s="57" t="s">
        <v>197</v>
      </c>
      <c r="C19" s="58">
        <v>2021</v>
      </c>
      <c r="D19" s="58" t="s">
        <v>198</v>
      </c>
      <c r="E19" s="61" t="s">
        <v>290</v>
      </c>
      <c r="F19" s="65" t="s">
        <v>217</v>
      </c>
      <c r="G19" s="22" t="s">
        <v>228</v>
      </c>
      <c r="H19" s="58" t="s">
        <v>382</v>
      </c>
      <c r="I19" s="62" t="s">
        <v>56</v>
      </c>
      <c r="J19" s="63" t="s">
        <v>145</v>
      </c>
      <c r="K19" s="64"/>
      <c r="L19" s="64"/>
      <c r="M19" s="64" t="s">
        <v>145</v>
      </c>
      <c r="N19" s="64" t="s">
        <v>145</v>
      </c>
      <c r="O19" s="75" t="s">
        <v>225</v>
      </c>
    </row>
    <row r="20" spans="1:16" s="12" customFormat="1" ht="101.15" customHeight="1" x14ac:dyDescent="0.25">
      <c r="A20" s="59">
        <v>18</v>
      </c>
      <c r="B20" s="56" t="s">
        <v>136</v>
      </c>
      <c r="C20" s="58">
        <v>2023</v>
      </c>
      <c r="D20" s="59" t="s">
        <v>12</v>
      </c>
      <c r="E20" s="37" t="s">
        <v>137</v>
      </c>
      <c r="F20" s="62" t="s">
        <v>72</v>
      </c>
      <c r="G20" s="22" t="s">
        <v>228</v>
      </c>
      <c r="H20" s="58" t="s">
        <v>391</v>
      </c>
      <c r="I20" s="62" t="s">
        <v>66</v>
      </c>
      <c r="J20" s="58" t="s">
        <v>231</v>
      </c>
      <c r="K20" s="64"/>
      <c r="L20" s="64"/>
      <c r="M20" s="64" t="s">
        <v>145</v>
      </c>
      <c r="N20" s="56" t="s">
        <v>145</v>
      </c>
      <c r="O20" s="75" t="s">
        <v>395</v>
      </c>
    </row>
    <row r="21" spans="1:16" ht="220" customHeight="1" x14ac:dyDescent="0.25">
      <c r="A21" s="59">
        <v>19</v>
      </c>
      <c r="B21" s="57" t="s">
        <v>199</v>
      </c>
      <c r="C21" s="58">
        <v>2023</v>
      </c>
      <c r="D21" s="58" t="s">
        <v>25</v>
      </c>
      <c r="E21" s="58" t="s">
        <v>200</v>
      </c>
      <c r="F21" s="65" t="s">
        <v>219</v>
      </c>
      <c r="G21" s="22" t="s">
        <v>228</v>
      </c>
      <c r="H21" s="58" t="s">
        <v>218</v>
      </c>
      <c r="I21" s="62" t="s">
        <v>56</v>
      </c>
      <c r="J21" s="58" t="s">
        <v>216</v>
      </c>
      <c r="K21" s="64"/>
      <c r="L21" s="64"/>
      <c r="M21" s="64" t="s">
        <v>145</v>
      </c>
      <c r="N21" s="71" t="s">
        <v>221</v>
      </c>
      <c r="O21" s="76" t="s">
        <v>220</v>
      </c>
    </row>
    <row r="22" spans="1:16" s="12" customFormat="1" ht="165.65" customHeight="1" x14ac:dyDescent="0.25">
      <c r="A22" s="59">
        <v>20</v>
      </c>
      <c r="B22" s="56" t="s">
        <v>286</v>
      </c>
      <c r="C22" s="58">
        <v>2022</v>
      </c>
      <c r="D22" s="59" t="s">
        <v>99</v>
      </c>
      <c r="E22" s="37" t="s">
        <v>192</v>
      </c>
      <c r="F22" s="62" t="s">
        <v>72</v>
      </c>
      <c r="G22" s="22" t="s">
        <v>228</v>
      </c>
      <c r="H22" s="58" t="s">
        <v>214</v>
      </c>
      <c r="I22" s="62" t="s">
        <v>63</v>
      </c>
      <c r="J22" s="63" t="s">
        <v>145</v>
      </c>
      <c r="K22" s="64"/>
      <c r="L22" s="64"/>
      <c r="M22" s="64" t="s">
        <v>145</v>
      </c>
      <c r="N22" s="56" t="s">
        <v>145</v>
      </c>
      <c r="O22" s="75" t="s">
        <v>396</v>
      </c>
      <c r="P22" s="17"/>
    </row>
    <row r="23" spans="1:16" s="10" customFormat="1" ht="101.5" customHeight="1" x14ac:dyDescent="0.3">
      <c r="A23" s="59">
        <v>21</v>
      </c>
      <c r="B23" s="56" t="s">
        <v>188</v>
      </c>
      <c r="C23" s="59">
        <v>2021</v>
      </c>
      <c r="D23" s="59" t="s">
        <v>35</v>
      </c>
      <c r="E23" s="37" t="s">
        <v>36</v>
      </c>
      <c r="F23" s="55" t="s">
        <v>72</v>
      </c>
      <c r="G23" s="21" t="s">
        <v>229</v>
      </c>
      <c r="H23" s="55" t="s">
        <v>211</v>
      </c>
      <c r="I23" s="55" t="s">
        <v>63</v>
      </c>
      <c r="J23" s="55" t="s">
        <v>46</v>
      </c>
      <c r="K23" s="56"/>
      <c r="L23" s="56"/>
      <c r="M23" s="56" t="s">
        <v>145</v>
      </c>
      <c r="N23" s="56" t="s">
        <v>145</v>
      </c>
      <c r="O23" s="21" t="s">
        <v>62</v>
      </c>
    </row>
    <row r="24" spans="1:16" s="10" customFormat="1" ht="118" customHeight="1" x14ac:dyDescent="0.3">
      <c r="A24" s="59">
        <v>22</v>
      </c>
      <c r="B24" s="56" t="s">
        <v>189</v>
      </c>
      <c r="C24" s="59">
        <v>2022</v>
      </c>
      <c r="D24" s="59" t="s">
        <v>12</v>
      </c>
      <c r="E24" s="37" t="s">
        <v>37</v>
      </c>
      <c r="F24" s="55" t="s">
        <v>72</v>
      </c>
      <c r="G24" s="21" t="s">
        <v>228</v>
      </c>
      <c r="H24" s="55" t="s">
        <v>212</v>
      </c>
      <c r="I24" s="55" t="s">
        <v>63</v>
      </c>
      <c r="J24" s="55" t="s">
        <v>43</v>
      </c>
      <c r="K24" s="56"/>
      <c r="L24" s="56"/>
      <c r="M24" s="56" t="s">
        <v>145</v>
      </c>
      <c r="N24" s="56" t="s">
        <v>145</v>
      </c>
      <c r="O24" s="74" t="s">
        <v>44</v>
      </c>
    </row>
    <row r="25" spans="1:16" s="10" customFormat="1" ht="126.65" customHeight="1" x14ac:dyDescent="0.3">
      <c r="A25" s="59">
        <v>23</v>
      </c>
      <c r="B25" s="56" t="s">
        <v>184</v>
      </c>
      <c r="C25" s="59">
        <v>2023</v>
      </c>
      <c r="D25" s="59" t="s">
        <v>12</v>
      </c>
      <c r="E25" s="37" t="s">
        <v>18</v>
      </c>
      <c r="F25" s="55" t="s">
        <v>72</v>
      </c>
      <c r="G25" s="21" t="s">
        <v>228</v>
      </c>
      <c r="H25" s="55" t="s">
        <v>213</v>
      </c>
      <c r="I25" s="55" t="s">
        <v>63</v>
      </c>
      <c r="J25" s="55" t="s">
        <v>42</v>
      </c>
      <c r="K25" s="56"/>
      <c r="L25" s="56"/>
      <c r="M25" s="56" t="s">
        <v>145</v>
      </c>
      <c r="N25" s="56" t="s">
        <v>145</v>
      </c>
      <c r="O25" s="21" t="s">
        <v>41</v>
      </c>
    </row>
    <row r="26" spans="1:16" ht="210.65" customHeight="1" x14ac:dyDescent="0.25">
      <c r="A26" s="59">
        <v>24</v>
      </c>
      <c r="B26" s="57" t="s">
        <v>167</v>
      </c>
      <c r="C26" s="58">
        <v>2022</v>
      </c>
      <c r="D26" s="58" t="s">
        <v>119</v>
      </c>
      <c r="E26" s="58" t="s">
        <v>168</v>
      </c>
      <c r="F26" s="65" t="s">
        <v>297</v>
      </c>
      <c r="G26" s="21" t="s">
        <v>228</v>
      </c>
      <c r="H26" s="58" t="s">
        <v>390</v>
      </c>
      <c r="I26" s="62" t="s">
        <v>56</v>
      </c>
      <c r="J26" s="57" t="s">
        <v>397</v>
      </c>
      <c r="K26" s="64"/>
      <c r="L26" s="64"/>
      <c r="M26" s="56" t="s">
        <v>145</v>
      </c>
      <c r="N26" s="56" t="s">
        <v>145</v>
      </c>
      <c r="O26" s="75" t="s">
        <v>398</v>
      </c>
    </row>
    <row r="27" spans="1:16" ht="86.15" customHeight="1" x14ac:dyDescent="0.25">
      <c r="A27" s="59">
        <v>25</v>
      </c>
      <c r="B27" s="57" t="s">
        <v>201</v>
      </c>
      <c r="C27" s="58">
        <v>2023</v>
      </c>
      <c r="D27" s="58" t="s">
        <v>202</v>
      </c>
      <c r="E27" s="58" t="s">
        <v>203</v>
      </c>
      <c r="F27" s="65" t="s">
        <v>215</v>
      </c>
      <c r="G27" s="21" t="s">
        <v>228</v>
      </c>
      <c r="H27" s="58" t="s">
        <v>222</v>
      </c>
      <c r="I27" s="62" t="s">
        <v>64</v>
      </c>
      <c r="J27" s="63" t="s">
        <v>145</v>
      </c>
      <c r="K27" s="64"/>
      <c r="L27" s="64"/>
      <c r="M27" s="64" t="s">
        <v>145</v>
      </c>
      <c r="N27" s="71" t="s">
        <v>223</v>
      </c>
      <c r="O27" s="75" t="s">
        <v>224</v>
      </c>
    </row>
    <row r="28" spans="1:16" s="10" customFormat="1" ht="250.5" customHeight="1" x14ac:dyDescent="0.3">
      <c r="A28" s="59">
        <v>26</v>
      </c>
      <c r="B28" s="56" t="s">
        <v>21</v>
      </c>
      <c r="C28" s="59">
        <v>2019</v>
      </c>
      <c r="D28" s="59" t="s">
        <v>19</v>
      </c>
      <c r="E28" s="37" t="s">
        <v>22</v>
      </c>
      <c r="F28" s="55" t="s">
        <v>72</v>
      </c>
      <c r="G28" s="21" t="s">
        <v>229</v>
      </c>
      <c r="H28" s="55" t="s">
        <v>45</v>
      </c>
      <c r="I28" s="55" t="s">
        <v>56</v>
      </c>
      <c r="J28" s="55" t="s">
        <v>57</v>
      </c>
      <c r="K28" s="56"/>
      <c r="L28" s="56"/>
      <c r="M28" s="56" t="s">
        <v>145</v>
      </c>
      <c r="N28" s="56" t="s">
        <v>145</v>
      </c>
      <c r="O28" s="21" t="s">
        <v>399</v>
      </c>
    </row>
    <row r="29" spans="1:16" s="10" customFormat="1" ht="76.5" customHeight="1" x14ac:dyDescent="0.3">
      <c r="A29" s="59">
        <v>27</v>
      </c>
      <c r="B29" s="56" t="s">
        <v>50</v>
      </c>
      <c r="C29" s="59">
        <v>2021</v>
      </c>
      <c r="D29" s="59" t="s">
        <v>51</v>
      </c>
      <c r="E29" s="37" t="s">
        <v>294</v>
      </c>
      <c r="F29" s="55" t="s">
        <v>72</v>
      </c>
      <c r="G29" s="21" t="s">
        <v>229</v>
      </c>
      <c r="H29" s="55" t="s">
        <v>52</v>
      </c>
      <c r="I29" s="55" t="s">
        <v>64</v>
      </c>
      <c r="J29" s="55" t="s">
        <v>145</v>
      </c>
      <c r="K29" s="56"/>
      <c r="L29" s="56"/>
      <c r="M29" s="56" t="s">
        <v>145</v>
      </c>
      <c r="N29" s="56" t="s">
        <v>145</v>
      </c>
      <c r="O29" s="21" t="s">
        <v>413</v>
      </c>
    </row>
    <row r="30" spans="1:16" s="10" customFormat="1" ht="169.5" customHeight="1" x14ac:dyDescent="0.3">
      <c r="A30" s="59">
        <v>28</v>
      </c>
      <c r="B30" s="56" t="s">
        <v>93</v>
      </c>
      <c r="C30" s="59">
        <v>2023</v>
      </c>
      <c r="D30" s="59" t="s">
        <v>94</v>
      </c>
      <c r="E30" s="37" t="s">
        <v>95</v>
      </c>
      <c r="F30" s="55" t="s">
        <v>298</v>
      </c>
      <c r="G30" s="21" t="s">
        <v>299</v>
      </c>
      <c r="H30" s="55" t="s">
        <v>389</v>
      </c>
      <c r="I30" s="55" t="s">
        <v>56</v>
      </c>
      <c r="J30" s="55" t="s">
        <v>310</v>
      </c>
      <c r="K30" s="56"/>
      <c r="L30" s="56"/>
      <c r="M30" s="56" t="s">
        <v>145</v>
      </c>
      <c r="N30" s="70" t="s">
        <v>172</v>
      </c>
      <c r="O30" s="21" t="s">
        <v>400</v>
      </c>
    </row>
    <row r="31" spans="1:16" s="10" customFormat="1" ht="105.65" customHeight="1" x14ac:dyDescent="0.3">
      <c r="A31" s="59">
        <v>29</v>
      </c>
      <c r="B31" s="56" t="s">
        <v>126</v>
      </c>
      <c r="C31" s="59">
        <v>2019</v>
      </c>
      <c r="D31" s="59" t="s">
        <v>115</v>
      </c>
      <c r="E31" s="37" t="s">
        <v>129</v>
      </c>
      <c r="F31" s="60" t="s">
        <v>174</v>
      </c>
      <c r="G31" s="21" t="s">
        <v>228</v>
      </c>
      <c r="H31" s="55" t="s">
        <v>388</v>
      </c>
      <c r="I31" s="55" t="s">
        <v>56</v>
      </c>
      <c r="J31" s="55" t="s">
        <v>311</v>
      </c>
      <c r="K31" s="56"/>
      <c r="L31" s="56"/>
      <c r="M31" s="70" t="s">
        <v>173</v>
      </c>
      <c r="N31" s="70" t="s">
        <v>175</v>
      </c>
      <c r="O31" s="21" t="s">
        <v>145</v>
      </c>
    </row>
    <row r="32" spans="1:16" s="10" customFormat="1" ht="166.5" customHeight="1" x14ac:dyDescent="0.3">
      <c r="A32" s="59">
        <v>30</v>
      </c>
      <c r="B32" s="56" t="s">
        <v>185</v>
      </c>
      <c r="C32" s="59">
        <v>2023</v>
      </c>
      <c r="D32" s="59" t="s">
        <v>23</v>
      </c>
      <c r="E32" s="37" t="s">
        <v>24</v>
      </c>
      <c r="F32" s="55" t="s">
        <v>49</v>
      </c>
      <c r="G32" s="21" t="s">
        <v>228</v>
      </c>
      <c r="H32" s="55" t="s">
        <v>48</v>
      </c>
      <c r="I32" s="55" t="s">
        <v>56</v>
      </c>
      <c r="J32" s="55" t="s">
        <v>145</v>
      </c>
      <c r="K32" s="56"/>
      <c r="L32" s="56"/>
      <c r="M32" s="56" t="s">
        <v>145</v>
      </c>
      <c r="N32" s="56" t="s">
        <v>145</v>
      </c>
      <c r="O32" s="74" t="s">
        <v>401</v>
      </c>
      <c r="P32" s="9"/>
    </row>
    <row r="33" spans="1:15" s="10" customFormat="1" ht="115.5" customHeight="1" x14ac:dyDescent="0.3">
      <c r="A33" s="59">
        <v>31</v>
      </c>
      <c r="B33" s="56" t="s">
        <v>32</v>
      </c>
      <c r="C33" s="59">
        <v>2020</v>
      </c>
      <c r="D33" s="59" t="s">
        <v>33</v>
      </c>
      <c r="E33" s="37" t="s">
        <v>34</v>
      </c>
      <c r="F33" s="55" t="s">
        <v>72</v>
      </c>
      <c r="G33" s="21" t="s">
        <v>229</v>
      </c>
      <c r="H33" s="55" t="s">
        <v>387</v>
      </c>
      <c r="I33" s="55" t="s">
        <v>56</v>
      </c>
      <c r="J33" s="55" t="s">
        <v>54</v>
      </c>
      <c r="K33" s="56"/>
      <c r="L33" s="56"/>
      <c r="M33" s="70" t="s">
        <v>55</v>
      </c>
      <c r="N33" s="56" t="s">
        <v>145</v>
      </c>
      <c r="O33" s="21" t="s">
        <v>53</v>
      </c>
    </row>
    <row r="34" spans="1:15" s="10" customFormat="1" ht="101.5" customHeight="1" x14ac:dyDescent="0.3">
      <c r="A34" s="59">
        <v>32</v>
      </c>
      <c r="B34" s="56" t="s">
        <v>186</v>
      </c>
      <c r="C34" s="59">
        <v>2023</v>
      </c>
      <c r="D34" s="59" t="s">
        <v>25</v>
      </c>
      <c r="E34" s="37" t="s">
        <v>26</v>
      </c>
      <c r="F34" s="55" t="s">
        <v>72</v>
      </c>
      <c r="G34" s="21" t="s">
        <v>229</v>
      </c>
      <c r="H34" s="55" t="s">
        <v>386</v>
      </c>
      <c r="I34" s="55" t="s">
        <v>56</v>
      </c>
      <c r="J34" s="55" t="s">
        <v>47</v>
      </c>
      <c r="K34" s="56"/>
      <c r="L34" s="56"/>
      <c r="M34" s="56" t="s">
        <v>145</v>
      </c>
      <c r="N34" s="56" t="s">
        <v>145</v>
      </c>
      <c r="O34" s="74" t="s">
        <v>402</v>
      </c>
    </row>
    <row r="35" spans="1:15" s="10" customFormat="1" ht="105.65" customHeight="1" x14ac:dyDescent="0.3">
      <c r="A35" s="59">
        <v>33</v>
      </c>
      <c r="B35" s="56" t="s">
        <v>280</v>
      </c>
      <c r="C35" s="59">
        <v>2022</v>
      </c>
      <c r="D35" s="59" t="s">
        <v>30</v>
      </c>
      <c r="E35" s="37" t="s">
        <v>31</v>
      </c>
      <c r="F35" s="55" t="s">
        <v>72</v>
      </c>
      <c r="G35" s="21" t="s">
        <v>229</v>
      </c>
      <c r="H35" s="55" t="s">
        <v>385</v>
      </c>
      <c r="I35" s="55" t="s">
        <v>63</v>
      </c>
      <c r="J35" s="55" t="s">
        <v>71</v>
      </c>
      <c r="K35" s="56"/>
      <c r="L35" s="56"/>
      <c r="M35" s="70" t="s">
        <v>414</v>
      </c>
      <c r="N35" s="56" t="s">
        <v>145</v>
      </c>
      <c r="O35" s="21" t="s">
        <v>415</v>
      </c>
    </row>
    <row r="36" spans="1:15" s="10" customFormat="1" ht="186.65" customHeight="1" x14ac:dyDescent="0.3">
      <c r="A36" s="59">
        <v>34</v>
      </c>
      <c r="B36" s="56" t="s">
        <v>281</v>
      </c>
      <c r="C36" s="59">
        <v>2020</v>
      </c>
      <c r="D36" s="59" t="s">
        <v>99</v>
      </c>
      <c r="E36" s="37" t="s">
        <v>100</v>
      </c>
      <c r="F36" s="55" t="s">
        <v>72</v>
      </c>
      <c r="G36" s="21" t="s">
        <v>228</v>
      </c>
      <c r="H36" s="55" t="s">
        <v>102</v>
      </c>
      <c r="I36" s="55" t="s">
        <v>65</v>
      </c>
      <c r="J36" s="55" t="s">
        <v>101</v>
      </c>
      <c r="K36" s="56"/>
      <c r="L36" s="56"/>
      <c r="M36" s="70" t="s">
        <v>103</v>
      </c>
      <c r="N36" s="56" t="s">
        <v>145</v>
      </c>
      <c r="O36" s="74" t="s">
        <v>104</v>
      </c>
    </row>
    <row r="37" spans="1:15" ht="222" customHeight="1" x14ac:dyDescent="0.25">
      <c r="A37" s="59">
        <v>35</v>
      </c>
      <c r="B37" s="57" t="s">
        <v>282</v>
      </c>
      <c r="C37" s="58">
        <v>2022</v>
      </c>
      <c r="D37" s="58" t="s">
        <v>151</v>
      </c>
      <c r="E37" s="37" t="s">
        <v>295</v>
      </c>
      <c r="F37" s="65" t="s">
        <v>181</v>
      </c>
      <c r="G37" s="21" t="s">
        <v>228</v>
      </c>
      <c r="H37" s="58" t="s">
        <v>180</v>
      </c>
      <c r="I37" s="62" t="s">
        <v>56</v>
      </c>
      <c r="J37" s="63" t="s">
        <v>179</v>
      </c>
      <c r="K37" s="64"/>
      <c r="L37" s="64"/>
      <c r="M37" s="56" t="s">
        <v>145</v>
      </c>
      <c r="N37" s="56" t="s">
        <v>145</v>
      </c>
      <c r="O37" s="75" t="s">
        <v>403</v>
      </c>
    </row>
    <row r="38" spans="1:15" s="10" customFormat="1" ht="105.65" customHeight="1" x14ac:dyDescent="0.3">
      <c r="A38" s="59">
        <v>36</v>
      </c>
      <c r="B38" s="56" t="s">
        <v>283</v>
      </c>
      <c r="C38" s="59">
        <v>2023</v>
      </c>
      <c r="D38" s="59" t="s">
        <v>12</v>
      </c>
      <c r="E38" s="37" t="s">
        <v>27</v>
      </c>
      <c r="F38" s="55" t="s">
        <v>61</v>
      </c>
      <c r="G38" s="21" t="s">
        <v>228</v>
      </c>
      <c r="H38" s="55" t="s">
        <v>60</v>
      </c>
      <c r="I38" s="55" t="s">
        <v>56</v>
      </c>
      <c r="J38" s="55" t="s">
        <v>59</v>
      </c>
      <c r="K38" s="56"/>
      <c r="L38" s="56"/>
      <c r="M38" s="56" t="s">
        <v>145</v>
      </c>
      <c r="N38" s="70" t="s">
        <v>105</v>
      </c>
      <c r="O38" s="21" t="s">
        <v>106</v>
      </c>
    </row>
    <row r="39" spans="1:15" s="10" customFormat="1" ht="140.5" customHeight="1" x14ac:dyDescent="0.3">
      <c r="A39" s="59">
        <v>37</v>
      </c>
      <c r="B39" s="56" t="s">
        <v>227</v>
      </c>
      <c r="C39" s="59">
        <v>2022</v>
      </c>
      <c r="D39" s="59" t="s">
        <v>89</v>
      </c>
      <c r="E39" s="68" t="s">
        <v>90</v>
      </c>
      <c r="F39" s="55" t="s">
        <v>72</v>
      </c>
      <c r="G39" s="21" t="s">
        <v>229</v>
      </c>
      <c r="H39" s="55" t="s">
        <v>384</v>
      </c>
      <c r="I39" s="69" t="s">
        <v>63</v>
      </c>
      <c r="J39" s="55" t="s">
        <v>91</v>
      </c>
      <c r="K39" s="56"/>
      <c r="L39" s="56"/>
      <c r="M39" s="56" t="s">
        <v>92</v>
      </c>
      <c r="N39" s="56" t="s">
        <v>145</v>
      </c>
      <c r="O39" s="21" t="s">
        <v>92</v>
      </c>
    </row>
    <row r="40" spans="1:15" s="10" customFormat="1" ht="95.5" customHeight="1" x14ac:dyDescent="0.3">
      <c r="A40" s="59">
        <v>38</v>
      </c>
      <c r="B40" s="56" t="s">
        <v>187</v>
      </c>
      <c r="C40" s="59">
        <v>2019</v>
      </c>
      <c r="D40" s="59" t="s">
        <v>28</v>
      </c>
      <c r="E40" s="37" t="s">
        <v>29</v>
      </c>
      <c r="F40" s="55" t="s">
        <v>69</v>
      </c>
      <c r="G40" s="21" t="s">
        <v>68</v>
      </c>
      <c r="H40" s="55" t="s">
        <v>70</v>
      </c>
      <c r="I40" s="55" t="s">
        <v>64</v>
      </c>
      <c r="J40" s="55" t="s">
        <v>145</v>
      </c>
      <c r="K40" s="56"/>
      <c r="L40" s="56"/>
      <c r="M40" s="56" t="s">
        <v>145</v>
      </c>
      <c r="N40" s="56" t="s">
        <v>145</v>
      </c>
      <c r="O40" s="21" t="s">
        <v>404</v>
      </c>
    </row>
    <row r="41" spans="1:15" ht="115.5" customHeight="1" x14ac:dyDescent="0.25">
      <c r="A41" s="59">
        <v>39</v>
      </c>
      <c r="B41" s="57" t="s">
        <v>152</v>
      </c>
      <c r="C41" s="58">
        <v>2022</v>
      </c>
      <c r="D41" s="58" t="s">
        <v>151</v>
      </c>
      <c r="E41" s="37" t="s">
        <v>296</v>
      </c>
      <c r="F41" s="62" t="s">
        <v>159</v>
      </c>
      <c r="G41" s="21" t="s">
        <v>228</v>
      </c>
      <c r="H41" s="58" t="s">
        <v>160</v>
      </c>
      <c r="I41" s="62" t="s">
        <v>63</v>
      </c>
      <c r="J41" s="58" t="s">
        <v>161</v>
      </c>
      <c r="K41" s="64"/>
      <c r="L41" s="64"/>
      <c r="M41" s="71" t="s">
        <v>162</v>
      </c>
      <c r="N41" s="64" t="s">
        <v>145</v>
      </c>
      <c r="O41" s="75" t="s">
        <v>405</v>
      </c>
    </row>
    <row r="42" spans="1:15" s="10" customFormat="1" ht="181" customHeight="1" x14ac:dyDescent="0.3">
      <c r="A42" s="59">
        <v>40</v>
      </c>
      <c r="B42" s="56" t="s">
        <v>118</v>
      </c>
      <c r="C42" s="59">
        <v>2019</v>
      </c>
      <c r="D42" s="59" t="s">
        <v>119</v>
      </c>
      <c r="E42" s="37" t="s">
        <v>120</v>
      </c>
      <c r="F42" s="55" t="s">
        <v>72</v>
      </c>
      <c r="G42" s="21" t="s">
        <v>228</v>
      </c>
      <c r="H42" s="55" t="s">
        <v>123</v>
      </c>
      <c r="I42" s="55" t="s">
        <v>65</v>
      </c>
      <c r="J42" s="55" t="s">
        <v>379</v>
      </c>
      <c r="K42" s="56"/>
      <c r="L42" s="56"/>
      <c r="M42" s="56" t="s">
        <v>145</v>
      </c>
      <c r="N42" s="56" t="s">
        <v>145</v>
      </c>
      <c r="O42" s="74" t="s">
        <v>406</v>
      </c>
    </row>
    <row r="43" spans="1:15" s="10" customFormat="1" ht="129" customHeight="1" x14ac:dyDescent="0.3">
      <c r="A43" s="59">
        <v>41</v>
      </c>
      <c r="B43" s="56" t="s">
        <v>107</v>
      </c>
      <c r="C43" s="59">
        <v>2021</v>
      </c>
      <c r="D43" s="59" t="s">
        <v>108</v>
      </c>
      <c r="E43" s="37" t="s">
        <v>109</v>
      </c>
      <c r="F43" s="55" t="s">
        <v>72</v>
      </c>
      <c r="G43" s="21" t="s">
        <v>228</v>
      </c>
      <c r="H43" s="55" t="s">
        <v>110</v>
      </c>
      <c r="I43" s="55" t="s">
        <v>56</v>
      </c>
      <c r="J43" s="55" t="s">
        <v>114</v>
      </c>
      <c r="K43" s="56"/>
      <c r="L43" s="56"/>
      <c r="M43" s="70" t="s">
        <v>112</v>
      </c>
      <c r="N43" s="70" t="s">
        <v>145</v>
      </c>
      <c r="O43" s="74" t="s">
        <v>407</v>
      </c>
    </row>
    <row r="44" spans="1:15" s="15" customFormat="1" ht="162" customHeight="1" x14ac:dyDescent="0.3">
      <c r="A44" s="59">
        <v>42</v>
      </c>
      <c r="B44" s="56" t="s">
        <v>134</v>
      </c>
      <c r="C44" s="55">
        <v>2021</v>
      </c>
      <c r="D44" s="55" t="s">
        <v>12</v>
      </c>
      <c r="E44" s="37" t="s">
        <v>135</v>
      </c>
      <c r="F44" s="55" t="s">
        <v>72</v>
      </c>
      <c r="G44" s="21" t="s">
        <v>228</v>
      </c>
      <c r="H44" s="55" t="s">
        <v>383</v>
      </c>
      <c r="I44" s="55" t="s">
        <v>66</v>
      </c>
      <c r="J44" s="55" t="s">
        <v>145</v>
      </c>
      <c r="K44" s="56"/>
      <c r="L44" s="56"/>
      <c r="M44" s="56" t="s">
        <v>145</v>
      </c>
      <c r="N44" s="70" t="s">
        <v>411</v>
      </c>
      <c r="O44" s="74" t="s">
        <v>412</v>
      </c>
    </row>
    <row r="45" spans="1:15" ht="13" x14ac:dyDescent="0.3">
      <c r="A45" s="6"/>
      <c r="B45" s="35"/>
      <c r="C45" s="3"/>
      <c r="I45" s="4"/>
      <c r="J45" s="1"/>
      <c r="N45" s="4"/>
    </row>
    <row r="46" spans="1:15" ht="13" x14ac:dyDescent="0.3">
      <c r="A46" s="6"/>
      <c r="B46" s="35"/>
      <c r="C46" s="3"/>
      <c r="I46" s="4"/>
      <c r="J46" s="1"/>
      <c r="N46" s="4"/>
    </row>
    <row r="47" spans="1:15" ht="13" x14ac:dyDescent="0.3">
      <c r="A47" s="6"/>
      <c r="B47" s="35"/>
      <c r="C47" s="3"/>
      <c r="I47" s="4"/>
      <c r="J47" s="1"/>
      <c r="N47" s="4"/>
    </row>
    <row r="48" spans="1:15" ht="13" x14ac:dyDescent="0.3">
      <c r="A48" s="16"/>
      <c r="B48" s="35"/>
      <c r="C48" s="3"/>
      <c r="I48" s="77" t="s">
        <v>408</v>
      </c>
      <c r="J48" s="79" t="s">
        <v>374</v>
      </c>
      <c r="N48" s="4"/>
    </row>
    <row r="49" spans="1:14" ht="13" x14ac:dyDescent="0.3">
      <c r="A49" s="6"/>
      <c r="B49" s="35"/>
      <c r="C49" s="80" t="s">
        <v>409</v>
      </c>
      <c r="D49" s="33" t="s">
        <v>284</v>
      </c>
      <c r="I49" s="32" t="s">
        <v>56</v>
      </c>
      <c r="J49" s="4">
        <f>COUNTIF(I$3:I$44,"Qualitative")</f>
        <v>17</v>
      </c>
      <c r="N49" s="4"/>
    </row>
    <row r="50" spans="1:14" ht="13" x14ac:dyDescent="0.3">
      <c r="A50" s="6"/>
      <c r="B50" s="35"/>
      <c r="C50" s="3">
        <v>2018</v>
      </c>
      <c r="D50" s="3">
        <f>COUNTIF($C$3:$C$44,"2018")</f>
        <v>1</v>
      </c>
      <c r="I50" s="32" t="s">
        <v>63</v>
      </c>
      <c r="J50" s="4">
        <f>COUNTIF(I$3:I$44,"Quantitative")</f>
        <v>10</v>
      </c>
      <c r="N50" s="4"/>
    </row>
    <row r="51" spans="1:14" ht="13" x14ac:dyDescent="0.3">
      <c r="A51" s="6"/>
      <c r="B51" s="35"/>
      <c r="C51" s="3">
        <v>2019</v>
      </c>
      <c r="D51" s="3">
        <f>COUNTIF($C$3:$C$44,"2019")</f>
        <v>5</v>
      </c>
      <c r="I51" s="32" t="s">
        <v>65</v>
      </c>
      <c r="J51" s="4">
        <f>COUNTIF(I$3:I$44,"Conceptual")</f>
        <v>4</v>
      </c>
      <c r="N51" s="4"/>
    </row>
    <row r="52" spans="1:14" ht="13" x14ac:dyDescent="0.3">
      <c r="A52" s="6"/>
      <c r="B52" s="35"/>
      <c r="C52" s="3">
        <v>2020</v>
      </c>
      <c r="D52" s="3">
        <f>COUNTIF($C$3:$C$44,"2020")</f>
        <v>7</v>
      </c>
      <c r="I52" s="32" t="s">
        <v>66</v>
      </c>
      <c r="J52" s="4">
        <f>COUNTIF(I$3:I$44,"Literature review")</f>
        <v>10</v>
      </c>
      <c r="N52" s="4"/>
    </row>
    <row r="53" spans="1:14" ht="13" x14ac:dyDescent="0.3">
      <c r="A53" s="6"/>
      <c r="B53" s="35"/>
      <c r="C53" s="3">
        <v>2021</v>
      </c>
      <c r="D53" s="3">
        <f>COUNTIF($C$3:$C$44,"2021")</f>
        <v>7</v>
      </c>
      <c r="I53" s="32" t="s">
        <v>67</v>
      </c>
      <c r="J53" s="4">
        <f>COUNTIF(I$3:I$44,"Mixed-methods")</f>
        <v>1</v>
      </c>
      <c r="N53" s="4"/>
    </row>
    <row r="54" spans="1:14" ht="13" x14ac:dyDescent="0.3">
      <c r="A54" s="6"/>
      <c r="B54" s="35"/>
      <c r="C54" s="3">
        <v>2022</v>
      </c>
      <c r="D54" s="3">
        <f>COUNTIF($C$3:$C$44,"2022")</f>
        <v>10</v>
      </c>
      <c r="I54" s="4"/>
      <c r="J54" s="1"/>
      <c r="N54" s="4"/>
    </row>
    <row r="55" spans="1:14" ht="13" x14ac:dyDescent="0.3">
      <c r="A55" s="6"/>
      <c r="B55" s="35"/>
      <c r="C55" s="3">
        <v>2023</v>
      </c>
      <c r="D55" s="3">
        <f>COUNTIF($C$3:$C$44,"2023")</f>
        <v>12</v>
      </c>
      <c r="I55" s="4"/>
      <c r="J55" s="1"/>
      <c r="N55" s="4"/>
    </row>
    <row r="56" spans="1:14" ht="13" x14ac:dyDescent="0.3">
      <c r="A56" s="6"/>
      <c r="B56" s="35"/>
      <c r="C56" s="3"/>
      <c r="I56" s="4"/>
      <c r="J56" s="1"/>
      <c r="N56" s="4"/>
    </row>
    <row r="57" spans="1:14" ht="13" x14ac:dyDescent="0.3">
      <c r="A57" s="6"/>
      <c r="B57" s="35"/>
      <c r="C57" s="3"/>
      <c r="I57" s="4"/>
      <c r="J57" s="1"/>
      <c r="N57" s="4"/>
    </row>
    <row r="58" spans="1:14" ht="13" x14ac:dyDescent="0.3">
      <c r="A58" s="6"/>
      <c r="B58" s="35"/>
      <c r="C58" s="3"/>
      <c r="I58" s="4"/>
      <c r="J58" s="1"/>
      <c r="N58" s="4"/>
    </row>
    <row r="59" spans="1:14" ht="13" x14ac:dyDescent="0.3">
      <c r="A59" s="6"/>
      <c r="B59" s="35"/>
      <c r="C59" s="3"/>
      <c r="I59" s="4"/>
      <c r="J59" s="1"/>
      <c r="N59" s="4"/>
    </row>
    <row r="60" spans="1:14" ht="13" x14ac:dyDescent="0.3">
      <c r="A60" s="6"/>
      <c r="B60" s="35"/>
      <c r="C60" s="3"/>
      <c r="I60" s="4"/>
      <c r="J60" s="1"/>
      <c r="N60" s="4"/>
    </row>
    <row r="61" spans="1:14" ht="13" x14ac:dyDescent="0.3">
      <c r="A61" s="6"/>
      <c r="B61" s="35"/>
      <c r="C61" s="3"/>
      <c r="I61" s="4"/>
      <c r="J61" s="1"/>
      <c r="N61" s="4"/>
    </row>
    <row r="62" spans="1:14" ht="13" x14ac:dyDescent="0.3">
      <c r="A62" s="6"/>
      <c r="B62" s="35"/>
      <c r="C62" s="3"/>
      <c r="I62" s="4"/>
      <c r="J62" s="1"/>
      <c r="N62" s="4"/>
    </row>
    <row r="63" spans="1:14" ht="13" x14ac:dyDescent="0.3">
      <c r="A63" s="6"/>
      <c r="B63" s="35"/>
      <c r="C63" s="3"/>
      <c r="I63" s="4"/>
      <c r="J63" s="1"/>
      <c r="N63" s="4"/>
    </row>
    <row r="64" spans="1:14" ht="13" x14ac:dyDescent="0.3">
      <c r="A64" s="6"/>
      <c r="B64" s="35"/>
      <c r="C64" s="3"/>
      <c r="I64" s="4"/>
      <c r="J64" s="1"/>
      <c r="N64" s="4"/>
    </row>
    <row r="65" spans="1:15" ht="13" x14ac:dyDescent="0.3">
      <c r="A65" s="6"/>
      <c r="B65" s="35"/>
      <c r="C65" s="3"/>
      <c r="I65" s="4"/>
      <c r="J65" s="1"/>
      <c r="N65" s="4"/>
    </row>
    <row r="66" spans="1:15" ht="13" x14ac:dyDescent="0.3">
      <c r="A66" s="6"/>
      <c r="B66" s="35"/>
      <c r="C66" s="3"/>
      <c r="I66" s="4"/>
      <c r="J66" s="1"/>
      <c r="N66" s="4"/>
    </row>
    <row r="67" spans="1:15" ht="13" x14ac:dyDescent="0.3">
      <c r="A67" s="6"/>
      <c r="B67" s="35"/>
      <c r="C67" s="3"/>
      <c r="I67" s="4"/>
      <c r="J67" s="1"/>
      <c r="N67" s="4"/>
    </row>
    <row r="68" spans="1:15" ht="13" x14ac:dyDescent="0.3">
      <c r="A68" s="6"/>
      <c r="B68" s="35"/>
      <c r="C68" s="3"/>
      <c r="E68" s="11"/>
      <c r="I68" s="4"/>
      <c r="J68" s="1"/>
      <c r="N68" s="4"/>
    </row>
    <row r="69" spans="1:15" ht="13" x14ac:dyDescent="0.3">
      <c r="A69" s="6"/>
      <c r="B69" s="35"/>
      <c r="C69" s="3"/>
      <c r="E69" s="11"/>
      <c r="I69" s="4"/>
      <c r="J69" s="1"/>
      <c r="N69" s="5"/>
      <c r="O69" s="25"/>
    </row>
    <row r="70" spans="1:15" ht="13" x14ac:dyDescent="0.3">
      <c r="A70" s="6"/>
      <c r="B70" s="35"/>
      <c r="C70" s="3"/>
      <c r="E70" s="11"/>
      <c r="I70" s="4"/>
      <c r="J70" s="1"/>
      <c r="N70" s="5"/>
      <c r="O70" s="25"/>
    </row>
    <row r="71" spans="1:15" ht="13" x14ac:dyDescent="0.3">
      <c r="A71" s="6"/>
      <c r="B71" s="35"/>
      <c r="C71" s="3"/>
      <c r="E71" s="11"/>
      <c r="I71" s="4"/>
      <c r="J71" s="1"/>
      <c r="N71" s="5"/>
      <c r="O71" s="25"/>
    </row>
    <row r="72" spans="1:15" ht="13" x14ac:dyDescent="0.3">
      <c r="A72" s="6"/>
      <c r="B72" s="35"/>
      <c r="C72" s="3"/>
      <c r="I72" s="4"/>
      <c r="J72" s="1"/>
      <c r="N72" s="5"/>
      <c r="O72" s="25"/>
    </row>
    <row r="73" spans="1:15" ht="13" x14ac:dyDescent="0.3">
      <c r="A73" s="6"/>
      <c r="B73" s="35"/>
      <c r="C73" s="3"/>
      <c r="I73" s="4"/>
      <c r="J73" s="1"/>
      <c r="N73" s="5"/>
      <c r="O73" s="25"/>
    </row>
    <row r="74" spans="1:15" ht="13" x14ac:dyDescent="0.3">
      <c r="A74" s="6"/>
      <c r="B74" s="35"/>
      <c r="C74" s="3"/>
      <c r="I74" s="4"/>
      <c r="J74" s="1"/>
      <c r="N74" s="5"/>
      <c r="O74" s="25"/>
    </row>
    <row r="75" spans="1:15" ht="13" x14ac:dyDescent="0.3">
      <c r="A75" s="6"/>
      <c r="B75" s="35"/>
      <c r="C75" s="3"/>
      <c r="I75" s="4"/>
      <c r="J75" s="1"/>
      <c r="N75" s="5"/>
      <c r="O75" s="25"/>
    </row>
    <row r="76" spans="1:15" ht="13" x14ac:dyDescent="0.3">
      <c r="A76" s="6"/>
      <c r="B76" s="35"/>
      <c r="C76" s="3"/>
      <c r="I76" s="4"/>
      <c r="J76" s="1"/>
      <c r="N76" s="5"/>
      <c r="O76" s="25"/>
    </row>
    <row r="77" spans="1:15" ht="13" x14ac:dyDescent="0.3">
      <c r="A77" s="6"/>
      <c r="B77" s="35"/>
      <c r="C77" s="3"/>
      <c r="I77" s="4"/>
      <c r="J77" s="1"/>
      <c r="N77" s="5"/>
      <c r="O77" s="25"/>
    </row>
    <row r="78" spans="1:15" ht="13" x14ac:dyDescent="0.3">
      <c r="A78" s="6"/>
      <c r="B78" s="35"/>
      <c r="C78" s="3"/>
      <c r="I78" s="4"/>
      <c r="J78" s="1"/>
      <c r="N78" s="5"/>
      <c r="O78" s="25"/>
    </row>
    <row r="79" spans="1:15" ht="13" x14ac:dyDescent="0.3">
      <c r="A79" s="6"/>
      <c r="B79" s="35"/>
      <c r="C79" s="3"/>
      <c r="I79" s="4"/>
      <c r="J79" s="1"/>
      <c r="N79" s="5"/>
      <c r="O79" s="25"/>
    </row>
    <row r="80" spans="1:15" ht="13" x14ac:dyDescent="0.3">
      <c r="A80" s="6"/>
      <c r="B80" s="35"/>
      <c r="C80" s="3"/>
      <c r="I80" s="4"/>
      <c r="J80" s="1"/>
      <c r="N80" s="5"/>
      <c r="O80" s="25"/>
    </row>
    <row r="81" spans="1:15" ht="13" x14ac:dyDescent="0.3">
      <c r="A81" s="6"/>
      <c r="B81" s="35"/>
      <c r="C81" s="3"/>
      <c r="D81" s="34"/>
      <c r="I81" s="4"/>
      <c r="J81" s="1"/>
      <c r="N81" s="5"/>
      <c r="O81" s="25"/>
    </row>
    <row r="82" spans="1:15" ht="13" x14ac:dyDescent="0.3">
      <c r="A82" s="6"/>
      <c r="B82" s="35"/>
      <c r="C82" s="3"/>
      <c r="I82" s="4"/>
      <c r="J82" s="1"/>
      <c r="N82" s="5"/>
      <c r="O82" s="25"/>
    </row>
    <row r="83" spans="1:15" ht="13" x14ac:dyDescent="0.3">
      <c r="A83" s="6"/>
      <c r="B83" s="35"/>
      <c r="C83" s="3"/>
      <c r="I83" s="4"/>
      <c r="J83" s="1"/>
      <c r="N83" s="5"/>
      <c r="O83" s="25"/>
    </row>
    <row r="84" spans="1:15" ht="13" x14ac:dyDescent="0.3">
      <c r="A84" s="6"/>
      <c r="B84" s="35"/>
      <c r="C84" s="3"/>
      <c r="I84" s="4"/>
      <c r="J84" s="1"/>
      <c r="N84" s="5"/>
      <c r="O84" s="25"/>
    </row>
    <row r="85" spans="1:15" ht="13" x14ac:dyDescent="0.3">
      <c r="B85" s="35"/>
      <c r="C85" s="3"/>
      <c r="I85" s="4"/>
      <c r="J85" s="1"/>
      <c r="N85" s="5"/>
      <c r="O85" s="25"/>
    </row>
    <row r="86" spans="1:15" ht="13" x14ac:dyDescent="0.3">
      <c r="B86" s="35"/>
      <c r="C86" s="3"/>
      <c r="I86" s="4"/>
      <c r="J86" s="1"/>
      <c r="N86" s="5"/>
      <c r="O86" s="25"/>
    </row>
    <row r="87" spans="1:15" ht="13" x14ac:dyDescent="0.3">
      <c r="B87" s="35"/>
      <c r="C87" s="3"/>
      <c r="I87" s="4"/>
      <c r="J87" s="1"/>
      <c r="N87" s="5"/>
      <c r="O87" s="25"/>
    </row>
    <row r="88" spans="1:15" ht="13" x14ac:dyDescent="0.3">
      <c r="B88" s="35"/>
      <c r="C88" s="3"/>
      <c r="I88" s="4"/>
      <c r="J88" s="1"/>
      <c r="N88" s="5"/>
      <c r="O88" s="25"/>
    </row>
    <row r="89" spans="1:15" ht="13" x14ac:dyDescent="0.3">
      <c r="B89" s="35"/>
      <c r="C89" s="3"/>
      <c r="I89" s="4"/>
      <c r="J89" s="1"/>
      <c r="N89" s="5"/>
      <c r="O89" s="25"/>
    </row>
    <row r="90" spans="1:15" ht="13" x14ac:dyDescent="0.3">
      <c r="B90" s="35"/>
      <c r="C90" s="3"/>
      <c r="I90" s="4"/>
      <c r="J90" s="1"/>
      <c r="N90" s="5"/>
      <c r="O90" s="25"/>
    </row>
    <row r="91" spans="1:15" ht="13" x14ac:dyDescent="0.3">
      <c r="B91" s="35"/>
      <c r="C91" s="3"/>
      <c r="I91" s="4"/>
      <c r="J91" s="1"/>
      <c r="N91" s="5"/>
      <c r="O91" s="25"/>
    </row>
    <row r="92" spans="1:15" ht="13" x14ac:dyDescent="0.3">
      <c r="B92" s="35"/>
      <c r="C92" s="3"/>
      <c r="I92" s="4"/>
      <c r="J92" s="1"/>
      <c r="N92" s="5"/>
      <c r="O92" s="25"/>
    </row>
    <row r="93" spans="1:15" ht="13" x14ac:dyDescent="0.3">
      <c r="B93" s="35"/>
      <c r="C93" s="3"/>
      <c r="I93" s="4"/>
      <c r="J93" s="1"/>
      <c r="N93" s="5"/>
      <c r="O93" s="25"/>
    </row>
    <row r="94" spans="1:15" ht="13" x14ac:dyDescent="0.3">
      <c r="B94" s="35"/>
      <c r="C94" s="3"/>
      <c r="I94" s="4"/>
      <c r="J94" s="1"/>
      <c r="N94" s="5"/>
      <c r="O94" s="25"/>
    </row>
    <row r="95" spans="1:15" ht="13" x14ac:dyDescent="0.3">
      <c r="B95" s="32"/>
      <c r="C95" s="3"/>
      <c r="I95" s="4"/>
      <c r="J95" s="1"/>
      <c r="N95" s="5"/>
      <c r="O95" s="25"/>
    </row>
    <row r="96" spans="1:15" ht="13" x14ac:dyDescent="0.3">
      <c r="B96" s="32"/>
      <c r="C96" s="3"/>
      <c r="I96" s="4"/>
      <c r="J96" s="1"/>
      <c r="N96" s="5"/>
      <c r="O96" s="25"/>
    </row>
    <row r="97" spans="2:15" ht="13" x14ac:dyDescent="0.3">
      <c r="B97" s="32"/>
      <c r="C97" s="3"/>
      <c r="I97" s="4"/>
      <c r="J97" s="1"/>
      <c r="N97" s="5"/>
      <c r="O97" s="25"/>
    </row>
    <row r="98" spans="2:15" ht="13" x14ac:dyDescent="0.3">
      <c r="B98" s="32"/>
      <c r="C98" s="3"/>
      <c r="I98" s="4"/>
      <c r="J98" s="1"/>
      <c r="N98" s="5"/>
      <c r="O98" s="25"/>
    </row>
    <row r="99" spans="2:15" ht="13" x14ac:dyDescent="0.3">
      <c r="B99" s="32"/>
      <c r="C99" s="3"/>
      <c r="I99" s="4"/>
      <c r="J99" s="1"/>
      <c r="N99" s="5"/>
      <c r="O99" s="25"/>
    </row>
    <row r="100" spans="2:15" ht="13" x14ac:dyDescent="0.3">
      <c r="B100" s="32"/>
      <c r="C100" s="3"/>
      <c r="I100" s="4"/>
      <c r="J100" s="1"/>
      <c r="N100" s="5"/>
      <c r="O100" s="25"/>
    </row>
    <row r="101" spans="2:15" ht="13" x14ac:dyDescent="0.3">
      <c r="B101" s="32"/>
      <c r="C101" s="3"/>
      <c r="I101" s="4"/>
      <c r="J101" s="1"/>
      <c r="N101" s="5"/>
      <c r="O101" s="25"/>
    </row>
    <row r="102" spans="2:15" ht="13" x14ac:dyDescent="0.3">
      <c r="B102" s="32"/>
      <c r="C102" s="3"/>
      <c r="I102" s="4"/>
      <c r="J102" s="1"/>
      <c r="N102" s="5"/>
      <c r="O102" s="25"/>
    </row>
    <row r="103" spans="2:15" ht="13" x14ac:dyDescent="0.3">
      <c r="B103" s="32"/>
      <c r="C103" s="3"/>
      <c r="I103" s="4"/>
      <c r="J103" s="1"/>
      <c r="N103" s="5"/>
      <c r="O103" s="25"/>
    </row>
    <row r="104" spans="2:15" ht="13" x14ac:dyDescent="0.3">
      <c r="B104" s="32"/>
      <c r="C104" s="3"/>
      <c r="I104" s="4"/>
      <c r="J104" s="1"/>
      <c r="N104" s="5"/>
      <c r="O104" s="25"/>
    </row>
    <row r="105" spans="2:15" ht="13" x14ac:dyDescent="0.3">
      <c r="B105" s="32"/>
      <c r="C105" s="3"/>
      <c r="I105" s="4"/>
      <c r="J105" s="1"/>
      <c r="N105" s="5"/>
      <c r="O105" s="25"/>
    </row>
    <row r="106" spans="2:15" ht="13" x14ac:dyDescent="0.3">
      <c r="B106" s="32"/>
      <c r="C106" s="3"/>
      <c r="I106" s="4"/>
      <c r="J106" s="1"/>
      <c r="N106" s="5"/>
      <c r="O106" s="25"/>
    </row>
    <row r="107" spans="2:15" ht="13" x14ac:dyDescent="0.3">
      <c r="B107" s="32"/>
      <c r="C107" s="3"/>
      <c r="I107" s="4"/>
      <c r="J107" s="1"/>
      <c r="N107" s="5"/>
      <c r="O107" s="25"/>
    </row>
    <row r="108" spans="2:15" ht="13" x14ac:dyDescent="0.3">
      <c r="B108" s="32"/>
      <c r="C108" s="3"/>
      <c r="I108" s="4"/>
      <c r="J108" s="1"/>
      <c r="N108" s="5"/>
      <c r="O108" s="25"/>
    </row>
    <row r="109" spans="2:15" ht="13" x14ac:dyDescent="0.3">
      <c r="B109" s="32"/>
      <c r="C109" s="3"/>
      <c r="I109" s="4"/>
      <c r="J109" s="1"/>
      <c r="N109" s="5"/>
      <c r="O109" s="25"/>
    </row>
    <row r="110" spans="2:15" ht="13" x14ac:dyDescent="0.3">
      <c r="B110" s="32"/>
      <c r="C110" s="3"/>
      <c r="I110" s="4"/>
      <c r="J110" s="1"/>
      <c r="N110" s="5"/>
      <c r="O110" s="25"/>
    </row>
    <row r="111" spans="2:15" ht="13" x14ac:dyDescent="0.3">
      <c r="B111" s="32"/>
      <c r="C111" s="3"/>
      <c r="I111" s="4"/>
      <c r="J111" s="1"/>
      <c r="N111" s="5"/>
      <c r="O111" s="25"/>
    </row>
    <row r="112" spans="2:15" ht="13" x14ac:dyDescent="0.3">
      <c r="B112" s="32"/>
      <c r="C112" s="3"/>
      <c r="I112" s="4"/>
      <c r="J112" s="1"/>
      <c r="N112" s="5"/>
      <c r="O112" s="25"/>
    </row>
    <row r="113" spans="2:15" ht="13" x14ac:dyDescent="0.3">
      <c r="B113" s="32"/>
      <c r="C113" s="3"/>
      <c r="I113" s="4"/>
      <c r="J113" s="1"/>
      <c r="N113" s="5"/>
      <c r="O113" s="25"/>
    </row>
    <row r="114" spans="2:15" ht="13" x14ac:dyDescent="0.3">
      <c r="B114" s="32"/>
      <c r="C114" s="3"/>
      <c r="I114" s="4"/>
      <c r="J114" s="1"/>
      <c r="N114" s="5"/>
      <c r="O114" s="25"/>
    </row>
    <row r="115" spans="2:15" ht="13" x14ac:dyDescent="0.3">
      <c r="B115" s="32"/>
      <c r="C115" s="3"/>
      <c r="I115" s="4"/>
      <c r="J115" s="1"/>
      <c r="N115" s="5"/>
      <c r="O115" s="25"/>
    </row>
    <row r="116" spans="2:15" ht="13" x14ac:dyDescent="0.3">
      <c r="B116" s="32"/>
      <c r="C116" s="3"/>
      <c r="I116" s="4"/>
      <c r="J116" s="1"/>
      <c r="N116" s="5"/>
      <c r="O116" s="25"/>
    </row>
    <row r="117" spans="2:15" ht="13" x14ac:dyDescent="0.3">
      <c r="B117" s="32"/>
      <c r="C117" s="3"/>
      <c r="I117" s="4"/>
      <c r="J117" s="1"/>
      <c r="N117" s="5"/>
      <c r="O117" s="25"/>
    </row>
    <row r="118" spans="2:15" ht="13" x14ac:dyDescent="0.3">
      <c r="B118" s="32"/>
      <c r="C118" s="3"/>
      <c r="I118" s="4"/>
      <c r="J118" s="1"/>
      <c r="N118" s="5"/>
      <c r="O118" s="25"/>
    </row>
    <row r="119" spans="2:15" ht="13" x14ac:dyDescent="0.3">
      <c r="B119" s="32"/>
      <c r="C119" s="3"/>
      <c r="I119" s="4"/>
      <c r="J119" s="1"/>
      <c r="N119" s="5"/>
      <c r="O119" s="25"/>
    </row>
    <row r="120" spans="2:15" ht="13" x14ac:dyDescent="0.3">
      <c r="B120" s="32"/>
      <c r="C120" s="3"/>
      <c r="I120" s="4"/>
      <c r="J120" s="1"/>
      <c r="N120" s="5"/>
      <c r="O120" s="25"/>
    </row>
    <row r="121" spans="2:15" ht="13" x14ac:dyDescent="0.3">
      <c r="B121" s="32"/>
      <c r="C121" s="3"/>
      <c r="I121" s="4"/>
      <c r="J121" s="1"/>
      <c r="N121" s="5"/>
      <c r="O121" s="25"/>
    </row>
    <row r="122" spans="2:15" ht="13" x14ac:dyDescent="0.3">
      <c r="B122" s="32"/>
      <c r="C122" s="3"/>
      <c r="I122" s="4"/>
      <c r="J122" s="1"/>
      <c r="N122" s="5"/>
      <c r="O122" s="25"/>
    </row>
    <row r="123" spans="2:15" ht="13" x14ac:dyDescent="0.3">
      <c r="B123" s="32"/>
      <c r="C123" s="3"/>
      <c r="G123" s="32"/>
      <c r="I123" s="4"/>
      <c r="J123" s="1"/>
      <c r="N123" s="5"/>
      <c r="O123" s="25"/>
    </row>
    <row r="124" spans="2:15" ht="13" x14ac:dyDescent="0.3">
      <c r="B124" s="32"/>
      <c r="C124" s="3"/>
      <c r="G124" s="32"/>
      <c r="I124" s="4"/>
      <c r="J124" s="1"/>
      <c r="N124" s="5"/>
      <c r="O124" s="25"/>
    </row>
    <row r="125" spans="2:15" ht="13" x14ac:dyDescent="0.3">
      <c r="B125" s="32"/>
      <c r="C125" s="3"/>
      <c r="G125" s="32"/>
      <c r="I125" s="4"/>
      <c r="J125" s="1"/>
      <c r="N125" s="5"/>
      <c r="O125" s="25"/>
    </row>
    <row r="126" spans="2:15" ht="13" x14ac:dyDescent="0.3">
      <c r="B126" s="32"/>
      <c r="C126" s="3"/>
      <c r="G126" s="32"/>
      <c r="I126" s="4"/>
      <c r="J126" s="1"/>
      <c r="N126" s="5"/>
      <c r="O126" s="25"/>
    </row>
    <row r="127" spans="2:15" ht="13" x14ac:dyDescent="0.3">
      <c r="B127" s="32"/>
      <c r="C127" s="3"/>
      <c r="G127" s="32"/>
      <c r="I127" s="4"/>
      <c r="J127" s="1"/>
      <c r="N127" s="5"/>
      <c r="O127" s="25"/>
    </row>
    <row r="128" spans="2:15" ht="13" x14ac:dyDescent="0.3">
      <c r="B128" s="32"/>
      <c r="C128" s="3"/>
      <c r="G128" s="32"/>
      <c r="I128" s="4"/>
      <c r="J128" s="1"/>
      <c r="N128" s="5"/>
      <c r="O128" s="25"/>
    </row>
    <row r="129" spans="2:15" ht="13" x14ac:dyDescent="0.3">
      <c r="B129" s="32"/>
      <c r="C129" s="3"/>
      <c r="G129" s="32"/>
      <c r="I129" s="4"/>
      <c r="J129" s="1"/>
      <c r="N129" s="5"/>
      <c r="O129" s="25"/>
    </row>
    <row r="130" spans="2:15" ht="13" x14ac:dyDescent="0.3">
      <c r="B130" s="32"/>
      <c r="C130" s="3"/>
      <c r="G130" s="32"/>
      <c r="I130" s="4"/>
      <c r="J130" s="1"/>
      <c r="N130" s="5"/>
      <c r="O130" s="25"/>
    </row>
    <row r="131" spans="2:15" ht="13" x14ac:dyDescent="0.3">
      <c r="B131" s="32"/>
      <c r="C131" s="3"/>
      <c r="G131" s="32"/>
      <c r="I131" s="4"/>
      <c r="J131" s="1"/>
      <c r="N131" s="5"/>
      <c r="O131" s="25"/>
    </row>
    <row r="132" spans="2:15" ht="13" x14ac:dyDescent="0.3">
      <c r="B132" s="32"/>
      <c r="C132" s="3"/>
      <c r="G132" s="32"/>
      <c r="I132" s="4"/>
      <c r="J132" s="1"/>
      <c r="N132" s="5"/>
      <c r="O132" s="25"/>
    </row>
    <row r="133" spans="2:15" ht="13" x14ac:dyDescent="0.3">
      <c r="B133" s="32"/>
      <c r="C133" s="3"/>
      <c r="G133" s="32"/>
      <c r="I133" s="4"/>
      <c r="J133" s="1"/>
      <c r="N133" s="5"/>
      <c r="O133" s="25"/>
    </row>
    <row r="134" spans="2:15" ht="13" x14ac:dyDescent="0.3">
      <c r="B134" s="32"/>
      <c r="C134" s="3"/>
      <c r="G134" s="32"/>
      <c r="I134" s="4"/>
      <c r="J134" s="1"/>
      <c r="N134" s="5"/>
      <c r="O134" s="25"/>
    </row>
    <row r="135" spans="2:15" ht="13" x14ac:dyDescent="0.3">
      <c r="B135" s="32"/>
      <c r="C135" s="3"/>
      <c r="G135" s="32"/>
      <c r="I135" s="4"/>
      <c r="J135" s="1"/>
      <c r="N135" s="5"/>
      <c r="O135" s="25"/>
    </row>
    <row r="136" spans="2:15" ht="13" x14ac:dyDescent="0.3">
      <c r="B136" s="32"/>
      <c r="C136" s="3"/>
      <c r="G136" s="32"/>
      <c r="I136" s="4"/>
      <c r="J136" s="1"/>
      <c r="N136" s="5"/>
      <c r="O136" s="25"/>
    </row>
    <row r="137" spans="2:15" ht="13" x14ac:dyDescent="0.3">
      <c r="B137" s="32"/>
      <c r="C137" s="3"/>
      <c r="G137" s="32"/>
      <c r="I137" s="4"/>
      <c r="J137" s="1"/>
      <c r="N137" s="5"/>
      <c r="O137" s="25"/>
    </row>
    <row r="138" spans="2:15" ht="13" x14ac:dyDescent="0.3">
      <c r="B138" s="32"/>
      <c r="C138" s="3"/>
      <c r="G138" s="32"/>
      <c r="I138" s="4"/>
      <c r="J138" s="1"/>
      <c r="N138" s="5"/>
      <c r="O138" s="25"/>
    </row>
    <row r="139" spans="2:15" ht="13" x14ac:dyDescent="0.3">
      <c r="B139" s="32"/>
      <c r="C139" s="3"/>
      <c r="G139" s="32"/>
      <c r="I139" s="4"/>
      <c r="J139" s="1"/>
      <c r="N139" s="5"/>
      <c r="O139" s="25"/>
    </row>
    <row r="140" spans="2:15" ht="13" x14ac:dyDescent="0.3">
      <c r="B140" s="32"/>
      <c r="C140" s="3"/>
      <c r="G140" s="32"/>
      <c r="I140" s="4"/>
      <c r="J140" s="1"/>
      <c r="N140" s="5"/>
      <c r="O140" s="25"/>
    </row>
    <row r="141" spans="2:15" ht="13" x14ac:dyDescent="0.3">
      <c r="B141" s="32"/>
      <c r="C141" s="3"/>
      <c r="G141" s="32"/>
      <c r="I141" s="4"/>
      <c r="J141" s="1"/>
      <c r="N141" s="5"/>
      <c r="O141" s="25"/>
    </row>
    <row r="142" spans="2:15" ht="13" x14ac:dyDescent="0.3">
      <c r="B142" s="32"/>
      <c r="C142" s="3"/>
      <c r="G142" s="32"/>
      <c r="I142" s="4"/>
      <c r="J142" s="1"/>
      <c r="N142" s="5"/>
      <c r="O142" s="25"/>
    </row>
    <row r="143" spans="2:15" ht="13" x14ac:dyDescent="0.3">
      <c r="B143" s="32"/>
      <c r="C143" s="3"/>
      <c r="G143" s="32"/>
      <c r="I143" s="4"/>
      <c r="J143" s="1"/>
      <c r="N143" s="5"/>
      <c r="O143" s="25"/>
    </row>
    <row r="144" spans="2:15" ht="13" x14ac:dyDescent="0.3">
      <c r="B144" s="32"/>
      <c r="C144" s="3"/>
      <c r="G144" s="32"/>
      <c r="I144" s="4"/>
      <c r="J144" s="1"/>
      <c r="N144" s="5"/>
      <c r="O144" s="25"/>
    </row>
    <row r="145" spans="2:15" ht="13" x14ac:dyDescent="0.3">
      <c r="B145" s="32"/>
      <c r="C145" s="3"/>
      <c r="G145" s="32"/>
      <c r="I145" s="4"/>
      <c r="J145" s="1"/>
      <c r="N145" s="5"/>
      <c r="O145" s="25"/>
    </row>
    <row r="146" spans="2:15" ht="13" x14ac:dyDescent="0.3">
      <c r="B146" s="32"/>
      <c r="C146" s="3"/>
      <c r="G146" s="32"/>
      <c r="I146" s="4"/>
      <c r="J146" s="1"/>
      <c r="N146" s="5"/>
      <c r="O146" s="25"/>
    </row>
    <row r="147" spans="2:15" ht="13" x14ac:dyDescent="0.3">
      <c r="B147" s="32"/>
      <c r="C147" s="3"/>
      <c r="G147" s="32"/>
      <c r="I147" s="4"/>
      <c r="J147" s="1"/>
      <c r="N147" s="5"/>
      <c r="O147" s="25"/>
    </row>
    <row r="148" spans="2:15" ht="13" x14ac:dyDescent="0.3">
      <c r="B148" s="32"/>
      <c r="C148" s="3"/>
      <c r="G148" s="32"/>
      <c r="I148" s="4"/>
      <c r="J148" s="1"/>
      <c r="N148" s="5"/>
      <c r="O148" s="25"/>
    </row>
    <row r="149" spans="2:15" ht="13" x14ac:dyDescent="0.3">
      <c r="B149" s="32"/>
      <c r="C149" s="3"/>
      <c r="G149" s="32"/>
      <c r="I149" s="4"/>
      <c r="J149" s="1"/>
      <c r="N149" s="5"/>
      <c r="O149" s="25"/>
    </row>
    <row r="150" spans="2:15" ht="13" x14ac:dyDescent="0.3">
      <c r="B150" s="32"/>
      <c r="C150" s="3"/>
      <c r="G150" s="32"/>
      <c r="I150" s="4"/>
      <c r="J150" s="1"/>
      <c r="N150" s="5"/>
      <c r="O150" s="25"/>
    </row>
    <row r="151" spans="2:15" ht="13" x14ac:dyDescent="0.3">
      <c r="B151" s="32"/>
      <c r="C151" s="3"/>
      <c r="G151" s="32"/>
      <c r="I151" s="4"/>
      <c r="J151" s="1"/>
      <c r="N151" s="5"/>
      <c r="O151" s="25"/>
    </row>
    <row r="152" spans="2:15" ht="13" x14ac:dyDescent="0.3">
      <c r="B152" s="32"/>
      <c r="C152" s="3"/>
      <c r="G152" s="32"/>
      <c r="I152" s="4"/>
      <c r="J152" s="1"/>
      <c r="N152" s="5"/>
      <c r="O152" s="25"/>
    </row>
    <row r="153" spans="2:15" ht="13" x14ac:dyDescent="0.3">
      <c r="B153" s="32"/>
      <c r="C153" s="3"/>
      <c r="G153" s="32"/>
      <c r="I153" s="4"/>
      <c r="J153" s="1"/>
      <c r="N153" s="5"/>
      <c r="O153" s="25"/>
    </row>
    <row r="154" spans="2:15" ht="13" x14ac:dyDescent="0.3">
      <c r="B154" s="32"/>
      <c r="C154" s="3"/>
      <c r="G154" s="32"/>
      <c r="I154" s="4"/>
      <c r="J154" s="1"/>
      <c r="N154" s="5"/>
      <c r="O154" s="25"/>
    </row>
    <row r="155" spans="2:15" ht="13" x14ac:dyDescent="0.3">
      <c r="B155" s="32"/>
      <c r="C155" s="3"/>
      <c r="G155" s="32"/>
      <c r="I155" s="4"/>
      <c r="J155" s="1"/>
      <c r="N155" s="5"/>
      <c r="O155" s="25"/>
    </row>
    <row r="156" spans="2:15" ht="13" x14ac:dyDescent="0.3">
      <c r="B156" s="32"/>
      <c r="C156" s="3"/>
      <c r="G156" s="32"/>
      <c r="I156" s="4"/>
      <c r="J156" s="1"/>
      <c r="N156" s="5"/>
      <c r="O156" s="25"/>
    </row>
    <row r="157" spans="2:15" ht="13" x14ac:dyDescent="0.3">
      <c r="B157" s="32"/>
      <c r="C157" s="3"/>
      <c r="G157" s="32"/>
      <c r="I157" s="4"/>
      <c r="J157" s="1"/>
      <c r="N157" s="5"/>
      <c r="O157" s="25"/>
    </row>
    <row r="158" spans="2:15" ht="13" x14ac:dyDescent="0.3">
      <c r="B158" s="32"/>
      <c r="C158" s="3"/>
      <c r="G158" s="32"/>
      <c r="I158" s="4"/>
      <c r="J158" s="1"/>
      <c r="N158" s="5"/>
      <c r="O158" s="25"/>
    </row>
    <row r="159" spans="2:15" ht="13" x14ac:dyDescent="0.3">
      <c r="B159" s="32"/>
      <c r="C159" s="3"/>
      <c r="G159" s="32"/>
      <c r="I159" s="4"/>
      <c r="J159" s="1"/>
      <c r="N159" s="5"/>
      <c r="O159" s="25"/>
    </row>
    <row r="160" spans="2:15" ht="13" x14ac:dyDescent="0.3">
      <c r="B160" s="32"/>
      <c r="C160" s="3"/>
      <c r="G160" s="32"/>
      <c r="I160" s="4"/>
      <c r="J160" s="1"/>
      <c r="N160" s="5"/>
      <c r="O160" s="25"/>
    </row>
    <row r="161" spans="2:15" ht="13" x14ac:dyDescent="0.3">
      <c r="B161" s="32"/>
      <c r="C161" s="3"/>
      <c r="G161" s="32"/>
      <c r="I161" s="4"/>
      <c r="J161" s="1"/>
      <c r="N161" s="5"/>
      <c r="O161" s="25"/>
    </row>
    <row r="162" spans="2:15" ht="13" x14ac:dyDescent="0.3">
      <c r="B162" s="32"/>
      <c r="C162" s="3"/>
      <c r="G162" s="32"/>
      <c r="I162" s="4"/>
      <c r="J162" s="1"/>
      <c r="N162" s="5"/>
      <c r="O162" s="25"/>
    </row>
    <row r="163" spans="2:15" ht="13" x14ac:dyDescent="0.3">
      <c r="B163" s="32"/>
      <c r="C163" s="3"/>
      <c r="G163" s="32"/>
      <c r="I163" s="4"/>
      <c r="J163" s="1"/>
      <c r="N163" s="5"/>
      <c r="O163" s="25"/>
    </row>
    <row r="164" spans="2:15" ht="13" x14ac:dyDescent="0.3">
      <c r="B164" s="32"/>
      <c r="C164" s="3"/>
      <c r="G164" s="32"/>
      <c r="I164" s="4"/>
      <c r="J164" s="1"/>
      <c r="N164" s="5"/>
      <c r="O164" s="25"/>
    </row>
    <row r="165" spans="2:15" ht="13" x14ac:dyDescent="0.3">
      <c r="B165" s="32"/>
      <c r="C165" s="3"/>
      <c r="G165" s="32"/>
      <c r="I165" s="4"/>
      <c r="J165" s="1"/>
      <c r="N165" s="5"/>
      <c r="O165" s="25"/>
    </row>
    <row r="166" spans="2:15" ht="13" x14ac:dyDescent="0.3">
      <c r="B166" s="32"/>
      <c r="C166" s="3"/>
      <c r="G166" s="32"/>
      <c r="I166" s="4"/>
      <c r="J166" s="1"/>
      <c r="N166" s="5"/>
      <c r="O166" s="25"/>
    </row>
    <row r="167" spans="2:15" ht="13" x14ac:dyDescent="0.3">
      <c r="B167" s="32"/>
      <c r="C167" s="3"/>
      <c r="G167" s="32"/>
      <c r="I167" s="4"/>
      <c r="J167" s="1"/>
      <c r="N167" s="5"/>
      <c r="O167" s="25"/>
    </row>
    <row r="168" spans="2:15" ht="13" x14ac:dyDescent="0.3">
      <c r="B168" s="32"/>
      <c r="C168" s="3"/>
      <c r="G168" s="32"/>
      <c r="I168" s="4"/>
      <c r="J168" s="1"/>
      <c r="N168" s="5"/>
      <c r="O168" s="25"/>
    </row>
    <row r="169" spans="2:15" ht="13" x14ac:dyDescent="0.3">
      <c r="B169" s="32"/>
      <c r="C169" s="3"/>
      <c r="G169" s="32"/>
      <c r="I169" s="4"/>
      <c r="J169" s="1"/>
      <c r="N169" s="5"/>
      <c r="O169" s="25"/>
    </row>
    <row r="170" spans="2:15" ht="13" x14ac:dyDescent="0.3">
      <c r="B170" s="32"/>
      <c r="C170" s="3"/>
      <c r="G170" s="32"/>
      <c r="I170" s="4"/>
      <c r="J170" s="1"/>
      <c r="N170" s="5"/>
      <c r="O170" s="25"/>
    </row>
    <row r="171" spans="2:15" ht="13" x14ac:dyDescent="0.3">
      <c r="B171" s="32"/>
      <c r="C171" s="3"/>
      <c r="G171" s="32"/>
      <c r="I171" s="4"/>
      <c r="J171" s="1"/>
      <c r="N171" s="5"/>
      <c r="O171" s="25"/>
    </row>
    <row r="172" spans="2:15" ht="13" x14ac:dyDescent="0.3">
      <c r="B172" s="32"/>
      <c r="C172" s="3"/>
      <c r="G172" s="32"/>
      <c r="I172" s="4"/>
      <c r="J172" s="1"/>
      <c r="N172" s="5"/>
      <c r="O172" s="25"/>
    </row>
    <row r="173" spans="2:15" ht="13" x14ac:dyDescent="0.3">
      <c r="B173" s="32"/>
      <c r="C173" s="3"/>
      <c r="G173" s="32"/>
      <c r="I173" s="4"/>
      <c r="J173" s="1"/>
      <c r="N173" s="5"/>
      <c r="O173" s="25"/>
    </row>
    <row r="174" spans="2:15" ht="13" x14ac:dyDescent="0.3">
      <c r="B174" s="32"/>
      <c r="C174" s="3"/>
      <c r="G174" s="32"/>
      <c r="I174" s="4"/>
      <c r="J174" s="1"/>
      <c r="N174" s="5"/>
      <c r="O174" s="25"/>
    </row>
    <row r="175" spans="2:15" ht="13" x14ac:dyDescent="0.3">
      <c r="B175" s="32"/>
      <c r="C175" s="3"/>
      <c r="G175" s="32"/>
      <c r="I175" s="4"/>
      <c r="J175" s="1"/>
      <c r="N175" s="5"/>
      <c r="O175" s="25"/>
    </row>
    <row r="176" spans="2:15" ht="13" x14ac:dyDescent="0.3">
      <c r="B176" s="32"/>
      <c r="C176" s="3"/>
      <c r="G176" s="32"/>
      <c r="I176" s="4"/>
      <c r="J176" s="1"/>
      <c r="N176" s="5"/>
      <c r="O176" s="25"/>
    </row>
    <row r="177" spans="2:15" ht="13" x14ac:dyDescent="0.3">
      <c r="B177" s="32"/>
      <c r="C177" s="3"/>
      <c r="G177" s="32"/>
      <c r="I177" s="4"/>
      <c r="J177" s="1"/>
      <c r="N177" s="5"/>
      <c r="O177" s="25"/>
    </row>
    <row r="178" spans="2:15" ht="13" x14ac:dyDescent="0.3">
      <c r="B178" s="32"/>
      <c r="C178" s="3"/>
      <c r="G178" s="32"/>
      <c r="I178" s="4"/>
      <c r="J178" s="1"/>
      <c r="N178" s="5"/>
      <c r="O178" s="25"/>
    </row>
    <row r="179" spans="2:15" ht="13" x14ac:dyDescent="0.3">
      <c r="B179" s="32"/>
      <c r="C179" s="3"/>
      <c r="G179" s="32"/>
      <c r="I179" s="4"/>
      <c r="J179" s="1"/>
      <c r="N179" s="5"/>
      <c r="O179" s="25"/>
    </row>
    <row r="180" spans="2:15" ht="13" x14ac:dyDescent="0.3">
      <c r="B180" s="32"/>
      <c r="C180" s="3"/>
      <c r="G180" s="32"/>
      <c r="I180" s="4"/>
      <c r="J180" s="1"/>
      <c r="N180" s="5"/>
      <c r="O180" s="25"/>
    </row>
    <row r="181" spans="2:15" ht="13" x14ac:dyDescent="0.3">
      <c r="B181" s="32"/>
      <c r="C181" s="3"/>
      <c r="G181" s="32"/>
      <c r="I181" s="4"/>
      <c r="J181" s="1"/>
      <c r="N181" s="5"/>
      <c r="O181" s="25"/>
    </row>
    <row r="182" spans="2:15" ht="13" x14ac:dyDescent="0.3">
      <c r="B182" s="32"/>
      <c r="C182" s="3"/>
      <c r="G182" s="32"/>
      <c r="I182" s="4"/>
      <c r="J182" s="1"/>
      <c r="N182" s="5"/>
      <c r="O182" s="25"/>
    </row>
    <row r="183" spans="2:15" ht="13" x14ac:dyDescent="0.3">
      <c r="B183" s="32"/>
      <c r="C183" s="3"/>
      <c r="G183" s="32"/>
      <c r="I183" s="4"/>
      <c r="J183" s="1"/>
      <c r="N183" s="5"/>
      <c r="O183" s="25"/>
    </row>
    <row r="184" spans="2:15" ht="13" x14ac:dyDescent="0.3">
      <c r="B184" s="32"/>
      <c r="C184" s="3"/>
      <c r="G184" s="32"/>
      <c r="I184" s="4"/>
      <c r="J184" s="1"/>
      <c r="N184" s="5"/>
      <c r="O184" s="25"/>
    </row>
    <row r="185" spans="2:15" ht="13" x14ac:dyDescent="0.3">
      <c r="B185" s="32"/>
      <c r="C185" s="3"/>
      <c r="G185" s="32"/>
      <c r="I185" s="4"/>
      <c r="J185" s="1"/>
      <c r="N185" s="5"/>
      <c r="O185" s="25"/>
    </row>
    <row r="186" spans="2:15" ht="13" x14ac:dyDescent="0.3">
      <c r="B186" s="32"/>
      <c r="C186" s="3"/>
      <c r="G186" s="32"/>
      <c r="I186" s="4"/>
      <c r="J186" s="1"/>
      <c r="N186" s="5"/>
      <c r="O186" s="25"/>
    </row>
    <row r="187" spans="2:15" ht="13" x14ac:dyDescent="0.3">
      <c r="B187" s="32"/>
      <c r="C187" s="3"/>
      <c r="G187" s="32"/>
      <c r="I187" s="4"/>
      <c r="J187" s="1"/>
      <c r="N187" s="5"/>
      <c r="O187" s="25"/>
    </row>
    <row r="188" spans="2:15" ht="13" x14ac:dyDescent="0.3">
      <c r="B188" s="32"/>
      <c r="C188" s="3"/>
      <c r="G188" s="32"/>
      <c r="I188" s="4"/>
      <c r="J188" s="1"/>
      <c r="N188" s="5"/>
      <c r="O188" s="25"/>
    </row>
    <row r="189" spans="2:15" ht="13" x14ac:dyDescent="0.3">
      <c r="B189" s="32"/>
      <c r="C189" s="3"/>
      <c r="G189" s="32"/>
      <c r="I189" s="4"/>
      <c r="J189" s="1"/>
      <c r="N189" s="5"/>
      <c r="O189" s="25"/>
    </row>
    <row r="190" spans="2:15" ht="13" x14ac:dyDescent="0.3">
      <c r="B190" s="32"/>
      <c r="C190" s="3"/>
      <c r="G190" s="32"/>
      <c r="I190" s="4"/>
      <c r="J190" s="1"/>
      <c r="N190" s="5"/>
      <c r="O190" s="25"/>
    </row>
    <row r="191" spans="2:15" ht="13" x14ac:dyDescent="0.3">
      <c r="B191" s="32"/>
      <c r="C191" s="3"/>
      <c r="G191" s="32"/>
      <c r="I191" s="4"/>
      <c r="J191" s="1"/>
      <c r="N191" s="5"/>
      <c r="O191" s="25"/>
    </row>
    <row r="192" spans="2:15" ht="13" x14ac:dyDescent="0.3">
      <c r="B192" s="32"/>
      <c r="C192" s="3"/>
      <c r="G192" s="32"/>
      <c r="I192" s="4"/>
      <c r="J192" s="1"/>
      <c r="N192" s="5"/>
      <c r="O192" s="25"/>
    </row>
    <row r="193" spans="2:15" ht="13" x14ac:dyDescent="0.3">
      <c r="B193" s="32"/>
      <c r="C193" s="3"/>
      <c r="G193" s="32"/>
      <c r="I193" s="4"/>
      <c r="J193" s="1"/>
      <c r="N193" s="5"/>
      <c r="O193" s="25"/>
    </row>
    <row r="194" spans="2:15" ht="13" x14ac:dyDescent="0.3">
      <c r="B194" s="32"/>
      <c r="C194" s="3"/>
      <c r="G194" s="32"/>
      <c r="I194" s="4"/>
      <c r="J194" s="1"/>
      <c r="N194" s="5"/>
      <c r="O194" s="25"/>
    </row>
    <row r="195" spans="2:15" ht="13" x14ac:dyDescent="0.3">
      <c r="B195" s="32"/>
      <c r="C195" s="3"/>
      <c r="G195" s="32"/>
      <c r="I195" s="4"/>
      <c r="J195" s="1"/>
      <c r="N195" s="5"/>
      <c r="O195" s="25"/>
    </row>
    <row r="196" spans="2:15" ht="13" x14ac:dyDescent="0.3">
      <c r="B196" s="32"/>
      <c r="C196" s="3"/>
      <c r="G196" s="32"/>
      <c r="I196" s="4"/>
      <c r="J196" s="1"/>
      <c r="N196" s="5"/>
      <c r="O196" s="25"/>
    </row>
    <row r="197" spans="2:15" ht="13" x14ac:dyDescent="0.3">
      <c r="B197" s="32"/>
      <c r="C197" s="3"/>
      <c r="G197" s="32"/>
      <c r="I197" s="4"/>
      <c r="J197" s="1"/>
      <c r="N197" s="5"/>
      <c r="O197" s="25"/>
    </row>
    <row r="198" spans="2:15" ht="13" x14ac:dyDescent="0.3">
      <c r="B198" s="32"/>
      <c r="C198" s="3"/>
      <c r="G198" s="32"/>
      <c r="I198" s="4"/>
      <c r="J198" s="1"/>
      <c r="N198" s="5"/>
      <c r="O198" s="25"/>
    </row>
    <row r="199" spans="2:15" ht="13" x14ac:dyDescent="0.3">
      <c r="B199" s="32"/>
      <c r="C199" s="3"/>
      <c r="G199" s="32"/>
      <c r="I199" s="4"/>
      <c r="J199" s="1"/>
      <c r="N199" s="5"/>
      <c r="O199" s="25"/>
    </row>
    <row r="200" spans="2:15" ht="13" x14ac:dyDescent="0.3">
      <c r="B200" s="32"/>
      <c r="C200" s="3"/>
      <c r="G200" s="32"/>
      <c r="I200" s="4"/>
      <c r="J200" s="1"/>
      <c r="N200" s="5"/>
      <c r="O200" s="25"/>
    </row>
    <row r="201" spans="2:15" ht="13" x14ac:dyDescent="0.3">
      <c r="B201" s="32"/>
      <c r="C201" s="3"/>
      <c r="G201" s="32"/>
      <c r="I201" s="4"/>
      <c r="J201" s="1"/>
      <c r="N201" s="5"/>
      <c r="O201" s="25"/>
    </row>
    <row r="202" spans="2:15" ht="13" x14ac:dyDescent="0.3">
      <c r="B202" s="32"/>
      <c r="C202" s="3"/>
      <c r="G202" s="32"/>
      <c r="I202" s="4"/>
      <c r="J202" s="1"/>
      <c r="N202" s="5"/>
      <c r="O202" s="25"/>
    </row>
    <row r="203" spans="2:15" ht="13" x14ac:dyDescent="0.3">
      <c r="B203" s="32"/>
      <c r="C203" s="3"/>
      <c r="G203" s="32"/>
      <c r="I203" s="4"/>
      <c r="J203" s="1"/>
      <c r="N203" s="5"/>
      <c r="O203" s="25"/>
    </row>
    <row r="204" spans="2:15" ht="13" x14ac:dyDescent="0.3">
      <c r="B204" s="32"/>
      <c r="C204" s="3"/>
      <c r="G204" s="32"/>
      <c r="I204" s="4"/>
      <c r="J204" s="1"/>
      <c r="N204" s="5"/>
      <c r="O204" s="25"/>
    </row>
    <row r="205" spans="2:15" ht="13" x14ac:dyDescent="0.3">
      <c r="B205" s="32"/>
      <c r="C205" s="3"/>
      <c r="G205" s="32"/>
      <c r="I205" s="4"/>
      <c r="J205" s="1"/>
      <c r="N205" s="5"/>
      <c r="O205" s="25"/>
    </row>
    <row r="206" spans="2:15" ht="13" x14ac:dyDescent="0.3">
      <c r="B206" s="32"/>
      <c r="C206" s="3"/>
      <c r="G206" s="32"/>
      <c r="I206" s="4"/>
      <c r="J206" s="1"/>
      <c r="N206" s="5"/>
      <c r="O206" s="25"/>
    </row>
    <row r="207" spans="2:15" ht="13" x14ac:dyDescent="0.3">
      <c r="B207" s="32"/>
      <c r="C207" s="3"/>
      <c r="G207" s="32"/>
      <c r="I207" s="4"/>
      <c r="J207" s="1"/>
      <c r="N207" s="5"/>
      <c r="O207" s="25"/>
    </row>
    <row r="208" spans="2:15" ht="13" x14ac:dyDescent="0.3">
      <c r="B208" s="32"/>
      <c r="C208" s="3"/>
      <c r="G208" s="32"/>
      <c r="I208" s="4"/>
      <c r="J208" s="1"/>
      <c r="N208" s="5"/>
      <c r="O208" s="25"/>
    </row>
    <row r="209" spans="2:15" ht="13" x14ac:dyDescent="0.3">
      <c r="B209" s="32"/>
      <c r="C209" s="3"/>
      <c r="G209" s="32"/>
      <c r="I209" s="4"/>
      <c r="J209" s="1"/>
      <c r="N209" s="5"/>
      <c r="O209" s="25"/>
    </row>
    <row r="210" spans="2:15" ht="13" x14ac:dyDescent="0.3">
      <c r="B210" s="32"/>
      <c r="C210" s="3"/>
      <c r="G210" s="32"/>
      <c r="I210" s="4"/>
      <c r="J210" s="1"/>
      <c r="N210" s="5"/>
      <c r="O210" s="25"/>
    </row>
    <row r="211" spans="2:15" ht="13" x14ac:dyDescent="0.3">
      <c r="B211" s="32"/>
      <c r="C211" s="3"/>
      <c r="G211" s="32"/>
      <c r="I211" s="4"/>
      <c r="J211" s="1"/>
      <c r="N211" s="5"/>
      <c r="O211" s="25"/>
    </row>
    <row r="212" spans="2:15" ht="13" x14ac:dyDescent="0.3">
      <c r="B212" s="32"/>
      <c r="C212" s="3"/>
      <c r="G212" s="32"/>
      <c r="I212" s="4"/>
      <c r="J212" s="1"/>
      <c r="N212" s="5"/>
      <c r="O212" s="25"/>
    </row>
    <row r="213" spans="2:15" ht="13" x14ac:dyDescent="0.3">
      <c r="B213" s="32"/>
      <c r="C213" s="3"/>
      <c r="G213" s="32"/>
      <c r="I213" s="4"/>
      <c r="J213" s="1"/>
      <c r="N213" s="5"/>
      <c r="O213" s="25"/>
    </row>
    <row r="214" spans="2:15" ht="13" x14ac:dyDescent="0.3">
      <c r="B214" s="32"/>
      <c r="C214" s="3"/>
      <c r="G214" s="32"/>
      <c r="I214" s="4"/>
      <c r="J214" s="1"/>
      <c r="N214" s="5"/>
      <c r="O214" s="25"/>
    </row>
    <row r="215" spans="2:15" ht="13" x14ac:dyDescent="0.3">
      <c r="B215" s="32"/>
      <c r="C215" s="3"/>
      <c r="G215" s="32"/>
      <c r="I215" s="4"/>
      <c r="J215" s="1"/>
      <c r="N215" s="5"/>
      <c r="O215" s="25"/>
    </row>
    <row r="216" spans="2:15" ht="13" x14ac:dyDescent="0.3">
      <c r="B216" s="32"/>
      <c r="C216" s="3"/>
      <c r="G216" s="32"/>
      <c r="I216" s="4"/>
      <c r="J216" s="1"/>
      <c r="N216" s="5"/>
      <c r="O216" s="25"/>
    </row>
    <row r="217" spans="2:15" ht="13" x14ac:dyDescent="0.3">
      <c r="B217" s="32"/>
      <c r="C217" s="3"/>
      <c r="G217" s="32"/>
      <c r="I217" s="4"/>
      <c r="J217" s="1"/>
      <c r="N217" s="5"/>
      <c r="O217" s="25"/>
    </row>
    <row r="218" spans="2:15" ht="13" x14ac:dyDescent="0.3">
      <c r="B218" s="32"/>
      <c r="C218" s="3"/>
      <c r="G218" s="32"/>
      <c r="I218" s="4"/>
      <c r="J218" s="1"/>
      <c r="N218" s="5"/>
      <c r="O218" s="25"/>
    </row>
    <row r="219" spans="2:15" ht="13" x14ac:dyDescent="0.3">
      <c r="B219" s="32"/>
      <c r="C219" s="3"/>
      <c r="G219" s="32"/>
      <c r="I219" s="4"/>
      <c r="J219" s="1"/>
      <c r="N219" s="5"/>
      <c r="O219" s="25"/>
    </row>
    <row r="220" spans="2:15" ht="13" x14ac:dyDescent="0.3">
      <c r="B220" s="32"/>
      <c r="C220" s="3"/>
      <c r="G220" s="32"/>
      <c r="I220" s="4"/>
      <c r="J220" s="1"/>
      <c r="N220" s="5"/>
      <c r="O220" s="25"/>
    </row>
    <row r="221" spans="2:15" ht="13" x14ac:dyDescent="0.3">
      <c r="B221" s="32"/>
      <c r="C221" s="3"/>
      <c r="G221" s="32"/>
      <c r="I221" s="4"/>
      <c r="J221" s="1"/>
      <c r="N221" s="5"/>
      <c r="O221" s="25"/>
    </row>
    <row r="222" spans="2:15" ht="13" x14ac:dyDescent="0.3">
      <c r="B222" s="32"/>
      <c r="C222" s="3"/>
      <c r="G222" s="32"/>
      <c r="I222" s="4"/>
      <c r="J222" s="1"/>
      <c r="N222" s="5"/>
      <c r="O222" s="25"/>
    </row>
    <row r="223" spans="2:15" ht="13" x14ac:dyDescent="0.3">
      <c r="B223" s="32"/>
      <c r="C223" s="3"/>
      <c r="G223" s="32"/>
      <c r="I223" s="4"/>
      <c r="J223" s="1"/>
      <c r="N223" s="5"/>
      <c r="O223" s="25"/>
    </row>
    <row r="224" spans="2:15" ht="13" x14ac:dyDescent="0.3">
      <c r="B224" s="32"/>
      <c r="C224" s="3"/>
      <c r="G224" s="32"/>
      <c r="I224" s="4"/>
      <c r="J224" s="1"/>
      <c r="N224" s="5"/>
      <c r="O224" s="25"/>
    </row>
    <row r="225" spans="2:15" ht="13" x14ac:dyDescent="0.3">
      <c r="B225" s="32"/>
      <c r="C225" s="3"/>
      <c r="G225" s="32"/>
      <c r="I225" s="4"/>
      <c r="J225" s="1"/>
      <c r="N225" s="5"/>
      <c r="O225" s="25"/>
    </row>
    <row r="226" spans="2:15" ht="13" x14ac:dyDescent="0.3">
      <c r="B226" s="32"/>
      <c r="C226" s="3"/>
      <c r="G226" s="32"/>
      <c r="I226" s="4"/>
      <c r="J226" s="1"/>
      <c r="N226" s="5"/>
      <c r="O226" s="25"/>
    </row>
    <row r="227" spans="2:15" ht="13" x14ac:dyDescent="0.3">
      <c r="B227" s="32"/>
      <c r="C227" s="3"/>
      <c r="G227" s="32"/>
      <c r="I227" s="4"/>
      <c r="J227" s="1"/>
      <c r="N227" s="5"/>
      <c r="O227" s="25"/>
    </row>
    <row r="228" spans="2:15" ht="13" x14ac:dyDescent="0.3">
      <c r="B228" s="32"/>
      <c r="C228" s="3"/>
      <c r="G228" s="32"/>
      <c r="I228" s="4"/>
      <c r="J228" s="1"/>
      <c r="N228" s="5"/>
      <c r="O228" s="25"/>
    </row>
    <row r="229" spans="2:15" ht="13" x14ac:dyDescent="0.3">
      <c r="B229" s="32"/>
      <c r="C229" s="3"/>
      <c r="G229" s="32"/>
      <c r="I229" s="4"/>
      <c r="J229" s="1"/>
      <c r="N229" s="5"/>
      <c r="O229" s="25"/>
    </row>
    <row r="230" spans="2:15" ht="13" x14ac:dyDescent="0.3">
      <c r="B230" s="32"/>
      <c r="C230" s="3"/>
      <c r="G230" s="32"/>
      <c r="I230" s="4"/>
      <c r="J230" s="1"/>
      <c r="N230" s="5"/>
      <c r="O230" s="25"/>
    </row>
    <row r="231" spans="2:15" ht="13" x14ac:dyDescent="0.3">
      <c r="B231" s="32"/>
      <c r="C231" s="3"/>
      <c r="G231" s="32"/>
      <c r="I231" s="4"/>
      <c r="J231" s="1"/>
      <c r="N231" s="5"/>
      <c r="O231" s="25"/>
    </row>
    <row r="232" spans="2:15" ht="13" x14ac:dyDescent="0.3">
      <c r="B232" s="32"/>
      <c r="C232" s="3"/>
      <c r="G232" s="32"/>
      <c r="I232" s="4"/>
      <c r="J232" s="1"/>
      <c r="N232" s="5"/>
      <c r="O232" s="25"/>
    </row>
    <row r="233" spans="2:15" ht="13" x14ac:dyDescent="0.3">
      <c r="B233" s="32"/>
      <c r="C233" s="3"/>
      <c r="G233" s="32"/>
      <c r="I233" s="4"/>
      <c r="J233" s="1"/>
      <c r="N233" s="5"/>
      <c r="O233" s="25"/>
    </row>
    <row r="234" spans="2:15" ht="13" x14ac:dyDescent="0.3">
      <c r="B234" s="32"/>
      <c r="C234" s="3"/>
      <c r="G234" s="32"/>
      <c r="I234" s="4"/>
      <c r="J234" s="1"/>
      <c r="N234" s="5"/>
      <c r="O234" s="25"/>
    </row>
    <row r="235" spans="2:15" ht="13" x14ac:dyDescent="0.3">
      <c r="B235" s="32"/>
      <c r="C235" s="3"/>
      <c r="G235" s="32"/>
      <c r="I235" s="4"/>
      <c r="J235" s="1"/>
      <c r="N235" s="5"/>
      <c r="O235" s="25"/>
    </row>
    <row r="236" spans="2:15" ht="13" x14ac:dyDescent="0.3">
      <c r="B236" s="32"/>
      <c r="C236" s="3"/>
      <c r="G236" s="32"/>
      <c r="I236" s="4"/>
      <c r="J236" s="1"/>
      <c r="N236" s="5"/>
      <c r="O236" s="25"/>
    </row>
    <row r="237" spans="2:15" ht="13" x14ac:dyDescent="0.3">
      <c r="B237" s="32"/>
      <c r="C237" s="3"/>
      <c r="G237" s="32"/>
      <c r="I237" s="4"/>
      <c r="J237" s="1"/>
      <c r="N237" s="5"/>
      <c r="O237" s="25"/>
    </row>
    <row r="238" spans="2:15" ht="13" x14ac:dyDescent="0.3">
      <c r="B238" s="32"/>
      <c r="C238" s="3"/>
      <c r="G238" s="32"/>
      <c r="I238" s="4"/>
      <c r="J238" s="1"/>
      <c r="N238" s="5"/>
      <c r="O238" s="25"/>
    </row>
    <row r="239" spans="2:15" ht="13" x14ac:dyDescent="0.3">
      <c r="B239" s="32"/>
      <c r="C239" s="3"/>
      <c r="G239" s="32"/>
      <c r="I239" s="4"/>
      <c r="J239" s="1"/>
      <c r="N239" s="5"/>
      <c r="O239" s="25"/>
    </row>
    <row r="240" spans="2:15" ht="13" x14ac:dyDescent="0.3">
      <c r="B240" s="32"/>
      <c r="C240" s="3"/>
      <c r="G240" s="32"/>
      <c r="I240" s="4"/>
      <c r="J240" s="1"/>
      <c r="N240" s="5"/>
      <c r="O240" s="25"/>
    </row>
    <row r="241" spans="2:15" ht="13" x14ac:dyDescent="0.3">
      <c r="B241" s="32"/>
      <c r="C241" s="3"/>
      <c r="G241" s="32"/>
      <c r="I241" s="4"/>
      <c r="J241" s="1"/>
      <c r="N241" s="5"/>
      <c r="O241" s="25"/>
    </row>
    <row r="242" spans="2:15" ht="13" x14ac:dyDescent="0.3">
      <c r="B242" s="32"/>
      <c r="C242" s="3"/>
      <c r="G242" s="32"/>
      <c r="I242" s="4"/>
      <c r="J242" s="1"/>
      <c r="N242" s="5"/>
      <c r="O242" s="25"/>
    </row>
    <row r="243" spans="2:15" ht="13" x14ac:dyDescent="0.3">
      <c r="B243" s="32"/>
      <c r="C243" s="3"/>
      <c r="G243" s="32"/>
      <c r="I243" s="4"/>
      <c r="J243" s="1"/>
      <c r="N243" s="5"/>
      <c r="O243" s="25"/>
    </row>
    <row r="244" spans="2:15" ht="13" x14ac:dyDescent="0.3">
      <c r="B244" s="32"/>
      <c r="C244" s="3"/>
      <c r="G244" s="32"/>
      <c r="I244" s="4"/>
      <c r="J244" s="1"/>
      <c r="N244" s="5"/>
      <c r="O244" s="25"/>
    </row>
    <row r="245" spans="2:15" ht="13" x14ac:dyDescent="0.3">
      <c r="B245" s="32"/>
      <c r="C245" s="3"/>
      <c r="G245" s="32"/>
      <c r="I245" s="4"/>
      <c r="J245" s="1"/>
      <c r="N245" s="5"/>
      <c r="O245" s="25"/>
    </row>
    <row r="246" spans="2:15" ht="13" x14ac:dyDescent="0.3">
      <c r="B246" s="32"/>
      <c r="C246" s="3"/>
      <c r="G246" s="32"/>
      <c r="I246" s="4"/>
      <c r="J246" s="1"/>
      <c r="N246" s="5"/>
      <c r="O246" s="25"/>
    </row>
    <row r="247" spans="2:15" ht="13" x14ac:dyDescent="0.3">
      <c r="B247" s="32"/>
      <c r="C247" s="3"/>
      <c r="G247" s="32"/>
      <c r="I247" s="4"/>
      <c r="J247" s="1"/>
      <c r="N247" s="5"/>
      <c r="O247" s="25"/>
    </row>
    <row r="248" spans="2:15" ht="13" x14ac:dyDescent="0.3">
      <c r="B248" s="32"/>
      <c r="C248" s="3"/>
      <c r="G248" s="32"/>
      <c r="I248" s="4"/>
      <c r="J248" s="1"/>
      <c r="N248" s="5"/>
      <c r="O248" s="25"/>
    </row>
    <row r="249" spans="2:15" ht="13" x14ac:dyDescent="0.3">
      <c r="B249" s="32"/>
      <c r="C249" s="3"/>
      <c r="G249" s="32"/>
      <c r="I249" s="4"/>
      <c r="J249" s="1"/>
      <c r="N249" s="5"/>
      <c r="O249" s="25"/>
    </row>
    <row r="250" spans="2:15" ht="13" x14ac:dyDescent="0.3">
      <c r="B250" s="32"/>
      <c r="C250" s="3"/>
      <c r="G250" s="32"/>
      <c r="I250" s="4"/>
      <c r="J250" s="1"/>
      <c r="N250" s="5"/>
      <c r="O250" s="25"/>
    </row>
    <row r="251" spans="2:15" ht="13" x14ac:dyDescent="0.3">
      <c r="B251" s="32"/>
      <c r="C251" s="3"/>
      <c r="G251" s="32"/>
      <c r="I251" s="4"/>
      <c r="J251" s="1"/>
      <c r="N251" s="5"/>
      <c r="O251" s="25"/>
    </row>
    <row r="252" spans="2:15" ht="13" x14ac:dyDescent="0.3">
      <c r="B252" s="32"/>
      <c r="C252" s="3"/>
      <c r="G252" s="32"/>
      <c r="I252" s="4"/>
      <c r="J252" s="1"/>
      <c r="N252" s="5"/>
      <c r="O252" s="25"/>
    </row>
    <row r="253" spans="2:15" ht="13" x14ac:dyDescent="0.3">
      <c r="B253" s="32"/>
      <c r="C253" s="3"/>
      <c r="G253" s="32"/>
      <c r="I253" s="4"/>
      <c r="J253" s="1"/>
      <c r="N253" s="5"/>
      <c r="O253" s="25"/>
    </row>
    <row r="254" spans="2:15" ht="13" x14ac:dyDescent="0.3">
      <c r="B254" s="32"/>
      <c r="C254" s="3"/>
      <c r="G254" s="32"/>
      <c r="I254" s="4"/>
      <c r="J254" s="1"/>
      <c r="N254" s="5"/>
      <c r="O254" s="25"/>
    </row>
    <row r="255" spans="2:15" ht="13" x14ac:dyDescent="0.3">
      <c r="B255" s="32"/>
      <c r="C255" s="3"/>
      <c r="G255" s="32"/>
      <c r="I255" s="4"/>
      <c r="J255" s="1"/>
      <c r="N255" s="5"/>
      <c r="O255" s="25"/>
    </row>
    <row r="256" spans="2:15" ht="13" x14ac:dyDescent="0.3">
      <c r="B256" s="32"/>
      <c r="C256" s="3"/>
      <c r="G256" s="32"/>
      <c r="I256" s="4"/>
      <c r="J256" s="1"/>
      <c r="N256" s="5"/>
      <c r="O256" s="25"/>
    </row>
    <row r="257" spans="2:15" ht="13" x14ac:dyDescent="0.3">
      <c r="B257" s="32"/>
      <c r="C257" s="3"/>
      <c r="G257" s="32"/>
      <c r="I257" s="4"/>
      <c r="J257" s="1"/>
      <c r="N257" s="5"/>
      <c r="O257" s="25"/>
    </row>
    <row r="258" spans="2:15" ht="13" x14ac:dyDescent="0.3">
      <c r="B258" s="32"/>
      <c r="C258" s="3"/>
      <c r="G258" s="32"/>
      <c r="I258" s="4"/>
      <c r="J258" s="1"/>
      <c r="N258" s="5"/>
      <c r="O258" s="25"/>
    </row>
    <row r="259" spans="2:15" ht="13" x14ac:dyDescent="0.3">
      <c r="B259" s="32"/>
      <c r="C259" s="3"/>
      <c r="G259" s="32"/>
      <c r="I259" s="4"/>
      <c r="J259" s="1"/>
      <c r="N259" s="5"/>
      <c r="O259" s="25"/>
    </row>
    <row r="260" spans="2:15" ht="13" x14ac:dyDescent="0.3">
      <c r="B260" s="32"/>
      <c r="C260" s="3"/>
      <c r="G260" s="32"/>
      <c r="I260" s="4"/>
      <c r="J260" s="1"/>
      <c r="N260" s="5"/>
      <c r="O260" s="25"/>
    </row>
    <row r="261" spans="2:15" ht="13" x14ac:dyDescent="0.3">
      <c r="B261" s="32"/>
      <c r="C261" s="3"/>
      <c r="G261" s="32"/>
      <c r="I261" s="4"/>
      <c r="J261" s="1"/>
      <c r="N261" s="5"/>
      <c r="O261" s="25"/>
    </row>
    <row r="262" spans="2:15" ht="13" x14ac:dyDescent="0.3">
      <c r="B262" s="32"/>
      <c r="C262" s="3"/>
      <c r="G262" s="32"/>
      <c r="I262" s="4"/>
      <c r="J262" s="1"/>
      <c r="N262" s="5"/>
      <c r="O262" s="25"/>
    </row>
    <row r="263" spans="2:15" ht="13" x14ac:dyDescent="0.3">
      <c r="B263" s="32"/>
      <c r="C263" s="3"/>
      <c r="G263" s="32"/>
      <c r="I263" s="4"/>
      <c r="J263" s="1"/>
      <c r="N263" s="5"/>
      <c r="O263" s="25"/>
    </row>
    <row r="264" spans="2:15" ht="13" x14ac:dyDescent="0.3">
      <c r="B264" s="32"/>
      <c r="C264" s="3"/>
      <c r="G264" s="32"/>
      <c r="I264" s="4"/>
      <c r="J264" s="1"/>
      <c r="N264" s="5"/>
      <c r="O264" s="25"/>
    </row>
    <row r="265" spans="2:15" ht="13" x14ac:dyDescent="0.3">
      <c r="B265" s="32"/>
      <c r="C265" s="3"/>
      <c r="G265" s="32"/>
      <c r="I265" s="4"/>
      <c r="J265" s="1"/>
      <c r="N265" s="5"/>
      <c r="O265" s="25"/>
    </row>
    <row r="266" spans="2:15" ht="13" x14ac:dyDescent="0.3">
      <c r="B266" s="32"/>
      <c r="C266" s="3"/>
      <c r="G266" s="32"/>
      <c r="I266" s="4"/>
      <c r="J266" s="1"/>
      <c r="N266" s="5"/>
      <c r="O266" s="25"/>
    </row>
    <row r="267" spans="2:15" ht="13" x14ac:dyDescent="0.3">
      <c r="B267" s="32"/>
      <c r="C267" s="3"/>
      <c r="G267" s="32"/>
      <c r="I267" s="4"/>
      <c r="J267" s="1"/>
      <c r="N267" s="5"/>
      <c r="O267" s="25"/>
    </row>
    <row r="268" spans="2:15" ht="13" x14ac:dyDescent="0.3">
      <c r="B268" s="32"/>
      <c r="C268" s="3"/>
      <c r="G268" s="32"/>
      <c r="I268" s="4"/>
      <c r="J268" s="1"/>
      <c r="N268" s="5"/>
      <c r="O268" s="25"/>
    </row>
    <row r="269" spans="2:15" ht="13" x14ac:dyDescent="0.3">
      <c r="B269" s="32"/>
      <c r="C269" s="3"/>
      <c r="G269" s="32"/>
      <c r="I269" s="4"/>
      <c r="J269" s="1"/>
      <c r="N269" s="5"/>
      <c r="O269" s="25"/>
    </row>
    <row r="270" spans="2:15" ht="13" x14ac:dyDescent="0.3">
      <c r="B270" s="32"/>
      <c r="C270" s="3"/>
      <c r="G270" s="32"/>
      <c r="I270" s="4"/>
      <c r="J270" s="1"/>
      <c r="N270" s="5"/>
      <c r="O270" s="25"/>
    </row>
    <row r="271" spans="2:15" ht="13" x14ac:dyDescent="0.3">
      <c r="B271" s="32"/>
      <c r="C271" s="3"/>
      <c r="G271" s="32"/>
      <c r="I271" s="4"/>
      <c r="J271" s="1"/>
      <c r="N271" s="5"/>
      <c r="O271" s="25"/>
    </row>
    <row r="272" spans="2:15" ht="13" x14ac:dyDescent="0.3">
      <c r="B272" s="32"/>
      <c r="C272" s="3"/>
      <c r="G272" s="32"/>
      <c r="I272" s="4"/>
      <c r="J272" s="1"/>
      <c r="N272" s="5"/>
      <c r="O272" s="25"/>
    </row>
    <row r="273" spans="2:15" ht="13" x14ac:dyDescent="0.3">
      <c r="B273" s="32"/>
      <c r="C273" s="3"/>
      <c r="G273" s="32"/>
      <c r="I273" s="4"/>
      <c r="J273" s="1"/>
      <c r="N273" s="5"/>
      <c r="O273" s="25"/>
    </row>
    <row r="274" spans="2:15" ht="13" x14ac:dyDescent="0.3">
      <c r="B274" s="32"/>
      <c r="C274" s="3"/>
      <c r="G274" s="32"/>
      <c r="I274" s="4"/>
      <c r="J274" s="1"/>
      <c r="N274" s="5"/>
      <c r="O274" s="25"/>
    </row>
    <row r="275" spans="2:15" ht="13" x14ac:dyDescent="0.3">
      <c r="B275" s="32"/>
      <c r="C275" s="3"/>
      <c r="G275" s="32"/>
      <c r="I275" s="4"/>
      <c r="J275" s="1"/>
      <c r="N275" s="5"/>
      <c r="O275" s="25"/>
    </row>
    <row r="276" spans="2:15" ht="13" x14ac:dyDescent="0.3">
      <c r="B276" s="32"/>
      <c r="C276" s="3"/>
      <c r="G276" s="32"/>
      <c r="I276" s="4"/>
      <c r="J276" s="1"/>
      <c r="N276" s="5"/>
      <c r="O276" s="25"/>
    </row>
    <row r="277" spans="2:15" ht="13" x14ac:dyDescent="0.3">
      <c r="B277" s="32"/>
      <c r="C277" s="3"/>
      <c r="G277" s="32"/>
      <c r="I277" s="4"/>
      <c r="J277" s="1"/>
      <c r="N277" s="5"/>
      <c r="O277" s="25"/>
    </row>
    <row r="278" spans="2:15" ht="13" x14ac:dyDescent="0.3">
      <c r="B278" s="32"/>
      <c r="C278" s="3"/>
      <c r="G278" s="32"/>
      <c r="I278" s="4"/>
      <c r="J278" s="1"/>
      <c r="N278" s="5"/>
      <c r="O278" s="25"/>
    </row>
    <row r="279" spans="2:15" ht="13" x14ac:dyDescent="0.3">
      <c r="B279" s="32"/>
      <c r="C279" s="3"/>
      <c r="G279" s="32"/>
      <c r="I279" s="4"/>
      <c r="J279" s="1"/>
      <c r="N279" s="5"/>
      <c r="O279" s="25"/>
    </row>
    <row r="280" spans="2:15" ht="13" x14ac:dyDescent="0.3">
      <c r="B280" s="32"/>
      <c r="C280" s="3"/>
      <c r="G280" s="32"/>
      <c r="I280" s="4"/>
      <c r="J280" s="1"/>
      <c r="N280" s="5"/>
      <c r="O280" s="25"/>
    </row>
    <row r="281" spans="2:15" ht="13" x14ac:dyDescent="0.3">
      <c r="B281" s="32"/>
      <c r="C281" s="3"/>
      <c r="G281" s="32"/>
      <c r="I281" s="4"/>
      <c r="J281" s="1"/>
      <c r="N281" s="5"/>
      <c r="O281" s="25"/>
    </row>
    <row r="282" spans="2:15" ht="13" x14ac:dyDescent="0.3">
      <c r="B282" s="32"/>
      <c r="C282" s="3"/>
      <c r="G282" s="32"/>
      <c r="I282" s="4"/>
      <c r="J282" s="1"/>
      <c r="N282" s="5"/>
      <c r="O282" s="25"/>
    </row>
    <row r="283" spans="2:15" ht="13" x14ac:dyDescent="0.3">
      <c r="B283" s="32"/>
      <c r="C283" s="3"/>
      <c r="G283" s="32"/>
      <c r="I283" s="4"/>
      <c r="J283" s="1"/>
      <c r="N283" s="5"/>
      <c r="O283" s="25"/>
    </row>
    <row r="284" spans="2:15" ht="13" x14ac:dyDescent="0.3">
      <c r="B284" s="32"/>
      <c r="C284" s="3"/>
      <c r="G284" s="32"/>
      <c r="I284" s="4"/>
      <c r="J284" s="1"/>
      <c r="N284" s="5"/>
      <c r="O284" s="25"/>
    </row>
    <row r="285" spans="2:15" ht="13" x14ac:dyDescent="0.3">
      <c r="B285" s="32"/>
      <c r="C285" s="3"/>
      <c r="G285" s="32"/>
      <c r="I285" s="4"/>
      <c r="J285" s="1"/>
      <c r="N285" s="5"/>
      <c r="O285" s="25"/>
    </row>
    <row r="286" spans="2:15" ht="13" x14ac:dyDescent="0.3">
      <c r="B286" s="32"/>
      <c r="C286" s="3"/>
      <c r="G286" s="32"/>
      <c r="I286" s="4"/>
      <c r="J286" s="1"/>
      <c r="N286" s="5"/>
      <c r="O286" s="25"/>
    </row>
    <row r="287" spans="2:15" ht="13" x14ac:dyDescent="0.3">
      <c r="B287" s="32"/>
      <c r="C287" s="3"/>
      <c r="G287" s="32"/>
      <c r="I287" s="4"/>
      <c r="J287" s="1"/>
      <c r="N287" s="5"/>
      <c r="O287" s="25"/>
    </row>
    <row r="288" spans="2:15" ht="13" x14ac:dyDescent="0.3">
      <c r="B288" s="32"/>
      <c r="C288" s="3"/>
      <c r="G288" s="32"/>
      <c r="I288" s="4"/>
      <c r="J288" s="1"/>
      <c r="N288" s="5"/>
      <c r="O288" s="25"/>
    </row>
    <row r="289" spans="2:15" ht="13" x14ac:dyDescent="0.3">
      <c r="B289" s="32"/>
      <c r="C289" s="3"/>
      <c r="G289" s="32"/>
      <c r="I289" s="4"/>
      <c r="J289" s="1"/>
      <c r="N289" s="5"/>
      <c r="O289" s="25"/>
    </row>
    <row r="290" spans="2:15" ht="13" x14ac:dyDescent="0.3">
      <c r="B290" s="32"/>
      <c r="C290" s="3"/>
      <c r="G290" s="32"/>
      <c r="I290" s="4"/>
      <c r="J290" s="1"/>
      <c r="N290" s="5"/>
      <c r="O290" s="25"/>
    </row>
    <row r="291" spans="2:15" ht="13" x14ac:dyDescent="0.3">
      <c r="B291" s="32"/>
      <c r="C291" s="3"/>
      <c r="G291" s="32"/>
      <c r="I291" s="4"/>
      <c r="J291" s="1"/>
      <c r="N291" s="5"/>
      <c r="O291" s="25"/>
    </row>
    <row r="292" spans="2:15" ht="13" x14ac:dyDescent="0.3">
      <c r="B292" s="32"/>
      <c r="C292" s="3"/>
      <c r="G292" s="32"/>
      <c r="I292" s="4"/>
      <c r="J292" s="1"/>
      <c r="N292" s="5"/>
      <c r="O292" s="25"/>
    </row>
    <row r="293" spans="2:15" ht="13" x14ac:dyDescent="0.3">
      <c r="B293" s="32"/>
      <c r="C293" s="3"/>
      <c r="G293" s="32"/>
      <c r="I293" s="4"/>
      <c r="J293" s="1"/>
      <c r="N293" s="5"/>
      <c r="O293" s="25"/>
    </row>
    <row r="294" spans="2:15" ht="13" x14ac:dyDescent="0.3">
      <c r="B294" s="32"/>
      <c r="C294" s="3"/>
      <c r="G294" s="32"/>
      <c r="I294" s="4"/>
      <c r="J294" s="1"/>
      <c r="N294" s="5"/>
      <c r="O294" s="25"/>
    </row>
    <row r="295" spans="2:15" ht="13" x14ac:dyDescent="0.3">
      <c r="B295" s="32"/>
      <c r="C295" s="3"/>
      <c r="G295" s="32"/>
      <c r="I295" s="4"/>
      <c r="J295" s="1"/>
      <c r="N295" s="5"/>
      <c r="O295" s="25"/>
    </row>
    <row r="296" spans="2:15" ht="13" x14ac:dyDescent="0.3">
      <c r="B296" s="32"/>
      <c r="C296" s="3"/>
      <c r="G296" s="32"/>
      <c r="I296" s="4"/>
      <c r="J296" s="1"/>
      <c r="N296" s="5"/>
      <c r="O296" s="25"/>
    </row>
    <row r="297" spans="2:15" ht="13" x14ac:dyDescent="0.3">
      <c r="B297" s="32"/>
      <c r="C297" s="3"/>
      <c r="G297" s="32"/>
      <c r="I297" s="4"/>
      <c r="J297" s="1"/>
      <c r="N297" s="5"/>
      <c r="O297" s="25"/>
    </row>
    <row r="298" spans="2:15" ht="13" x14ac:dyDescent="0.3">
      <c r="B298" s="32"/>
      <c r="C298" s="3"/>
      <c r="G298" s="32"/>
      <c r="I298" s="4"/>
      <c r="J298" s="1"/>
      <c r="N298" s="5"/>
      <c r="O298" s="25"/>
    </row>
    <row r="299" spans="2:15" ht="13" x14ac:dyDescent="0.3">
      <c r="B299" s="32"/>
      <c r="C299" s="3"/>
      <c r="G299" s="32"/>
      <c r="I299" s="4"/>
      <c r="J299" s="1"/>
      <c r="N299" s="5"/>
      <c r="O299" s="25"/>
    </row>
    <row r="300" spans="2:15" ht="13" x14ac:dyDescent="0.3">
      <c r="B300" s="32"/>
      <c r="C300" s="3"/>
      <c r="G300" s="32"/>
      <c r="I300" s="4"/>
      <c r="J300" s="1"/>
      <c r="N300" s="5"/>
      <c r="O300" s="25"/>
    </row>
    <row r="301" spans="2:15" ht="13" x14ac:dyDescent="0.3">
      <c r="B301" s="32"/>
      <c r="C301" s="3"/>
      <c r="G301" s="32"/>
      <c r="I301" s="4"/>
      <c r="J301" s="1"/>
      <c r="N301" s="5"/>
      <c r="O301" s="25"/>
    </row>
    <row r="302" spans="2:15" ht="13" x14ac:dyDescent="0.3">
      <c r="B302" s="32"/>
      <c r="C302" s="3"/>
      <c r="G302" s="32"/>
      <c r="I302" s="4"/>
      <c r="J302" s="1"/>
      <c r="N302" s="5"/>
      <c r="O302" s="25"/>
    </row>
    <row r="303" spans="2:15" ht="13" x14ac:dyDescent="0.3">
      <c r="B303" s="32"/>
      <c r="C303" s="3"/>
      <c r="G303" s="32"/>
      <c r="I303" s="4"/>
      <c r="J303" s="1"/>
      <c r="N303" s="5"/>
      <c r="O303" s="25"/>
    </row>
    <row r="304" spans="2:15" ht="13" x14ac:dyDescent="0.3">
      <c r="B304" s="32"/>
      <c r="C304" s="3"/>
      <c r="G304" s="32"/>
      <c r="I304" s="4"/>
      <c r="J304" s="1"/>
      <c r="N304" s="5"/>
      <c r="O304" s="25"/>
    </row>
    <row r="305" spans="2:15" ht="13" x14ac:dyDescent="0.3">
      <c r="B305" s="32"/>
      <c r="C305" s="3"/>
      <c r="G305" s="32"/>
      <c r="I305" s="4"/>
      <c r="J305" s="1"/>
      <c r="N305" s="5"/>
      <c r="O305" s="25"/>
    </row>
    <row r="306" spans="2:15" ht="13" x14ac:dyDescent="0.3">
      <c r="B306" s="32"/>
      <c r="C306" s="3"/>
      <c r="G306" s="32"/>
      <c r="I306" s="4"/>
      <c r="J306" s="1"/>
      <c r="N306" s="5"/>
      <c r="O306" s="25"/>
    </row>
    <row r="307" spans="2:15" ht="13" x14ac:dyDescent="0.3">
      <c r="B307" s="32"/>
      <c r="C307" s="3"/>
      <c r="G307" s="32"/>
      <c r="I307" s="4"/>
      <c r="J307" s="1"/>
      <c r="N307" s="5"/>
      <c r="O307" s="25"/>
    </row>
    <row r="308" spans="2:15" ht="13" x14ac:dyDescent="0.3">
      <c r="B308" s="32"/>
      <c r="C308" s="3"/>
      <c r="G308" s="32"/>
      <c r="I308" s="4"/>
      <c r="J308" s="1"/>
      <c r="N308" s="5"/>
      <c r="O308" s="25"/>
    </row>
    <row r="309" spans="2:15" ht="13" x14ac:dyDescent="0.3">
      <c r="B309" s="32"/>
      <c r="C309" s="3"/>
      <c r="G309" s="32"/>
      <c r="I309" s="4"/>
      <c r="J309" s="1"/>
      <c r="N309" s="5"/>
      <c r="O309" s="25"/>
    </row>
    <row r="310" spans="2:15" ht="13" x14ac:dyDescent="0.3">
      <c r="B310" s="32"/>
      <c r="C310" s="3"/>
      <c r="G310" s="32"/>
      <c r="I310" s="4"/>
      <c r="J310" s="1"/>
      <c r="N310" s="5"/>
      <c r="O310" s="25"/>
    </row>
    <row r="311" spans="2:15" ht="13" x14ac:dyDescent="0.3">
      <c r="B311" s="32"/>
      <c r="C311" s="3"/>
      <c r="G311" s="32"/>
      <c r="I311" s="4"/>
      <c r="J311" s="1"/>
      <c r="N311" s="5"/>
      <c r="O311" s="25"/>
    </row>
    <row r="312" spans="2:15" ht="13" x14ac:dyDescent="0.3">
      <c r="B312" s="32"/>
      <c r="C312" s="3"/>
      <c r="G312" s="32"/>
      <c r="I312" s="4"/>
      <c r="J312" s="1"/>
      <c r="N312" s="5"/>
      <c r="O312" s="25"/>
    </row>
    <row r="313" spans="2:15" ht="13" x14ac:dyDescent="0.3">
      <c r="B313" s="32"/>
      <c r="C313" s="3"/>
      <c r="G313" s="32"/>
      <c r="I313" s="4"/>
      <c r="J313" s="1"/>
      <c r="N313" s="5"/>
      <c r="O313" s="25"/>
    </row>
    <row r="314" spans="2:15" ht="13" x14ac:dyDescent="0.3">
      <c r="B314" s="32"/>
      <c r="C314" s="3"/>
      <c r="G314" s="32"/>
      <c r="I314" s="4"/>
      <c r="J314" s="1"/>
      <c r="N314" s="5"/>
      <c r="O314" s="25"/>
    </row>
    <row r="315" spans="2:15" ht="13" x14ac:dyDescent="0.3">
      <c r="B315" s="32"/>
      <c r="C315" s="3"/>
      <c r="G315" s="32"/>
      <c r="I315" s="4"/>
      <c r="J315" s="1"/>
      <c r="N315" s="5"/>
      <c r="O315" s="25"/>
    </row>
    <row r="316" spans="2:15" ht="13" x14ac:dyDescent="0.3">
      <c r="B316" s="32"/>
      <c r="C316" s="3"/>
      <c r="G316" s="32"/>
      <c r="I316" s="4"/>
      <c r="J316" s="1"/>
      <c r="N316" s="5"/>
      <c r="O316" s="25"/>
    </row>
    <row r="317" spans="2:15" ht="13" x14ac:dyDescent="0.3">
      <c r="B317" s="32"/>
      <c r="C317" s="3"/>
      <c r="G317" s="32"/>
      <c r="I317" s="4"/>
      <c r="J317" s="1"/>
      <c r="N317" s="5"/>
      <c r="O317" s="25"/>
    </row>
    <row r="318" spans="2:15" ht="13" x14ac:dyDescent="0.3">
      <c r="B318" s="32"/>
      <c r="C318" s="3"/>
      <c r="G318" s="32"/>
      <c r="I318" s="4"/>
      <c r="J318" s="1"/>
      <c r="N318" s="5"/>
      <c r="O318" s="25"/>
    </row>
    <row r="319" spans="2:15" ht="13" x14ac:dyDescent="0.3">
      <c r="B319" s="32"/>
      <c r="C319" s="3"/>
      <c r="G319" s="32"/>
      <c r="I319" s="4"/>
      <c r="J319" s="1"/>
      <c r="N319" s="5"/>
      <c r="O319" s="25"/>
    </row>
    <row r="320" spans="2:15" ht="13" x14ac:dyDescent="0.3">
      <c r="B320" s="32"/>
      <c r="C320" s="3"/>
      <c r="G320" s="32"/>
      <c r="I320" s="4"/>
      <c r="J320" s="1"/>
      <c r="N320" s="5"/>
      <c r="O320" s="25"/>
    </row>
    <row r="321" spans="2:15" ht="13" x14ac:dyDescent="0.3">
      <c r="B321" s="32"/>
      <c r="C321" s="3"/>
      <c r="G321" s="32"/>
      <c r="I321" s="4"/>
      <c r="J321" s="1"/>
      <c r="N321" s="5"/>
      <c r="O321" s="25"/>
    </row>
    <row r="322" spans="2:15" ht="13" x14ac:dyDescent="0.3">
      <c r="B322" s="32"/>
      <c r="C322" s="3"/>
      <c r="G322" s="32"/>
      <c r="I322" s="4"/>
      <c r="J322" s="1"/>
      <c r="N322" s="5"/>
      <c r="O322" s="25"/>
    </row>
    <row r="323" spans="2:15" ht="13" x14ac:dyDescent="0.3">
      <c r="B323" s="32"/>
      <c r="C323" s="3"/>
      <c r="G323" s="32"/>
      <c r="I323" s="4"/>
      <c r="J323" s="1"/>
      <c r="N323" s="5"/>
      <c r="O323" s="25"/>
    </row>
    <row r="324" spans="2:15" ht="13" x14ac:dyDescent="0.3">
      <c r="B324" s="32"/>
      <c r="C324" s="3"/>
      <c r="G324" s="32"/>
      <c r="I324" s="4"/>
      <c r="J324" s="1"/>
      <c r="N324" s="5"/>
      <c r="O324" s="25"/>
    </row>
    <row r="325" spans="2:15" ht="13" x14ac:dyDescent="0.3">
      <c r="B325" s="32"/>
      <c r="C325" s="3"/>
      <c r="G325" s="32"/>
      <c r="I325" s="4"/>
      <c r="J325" s="1"/>
      <c r="N325" s="5"/>
      <c r="O325" s="25"/>
    </row>
    <row r="326" spans="2:15" ht="13" x14ac:dyDescent="0.3">
      <c r="B326" s="32"/>
      <c r="C326" s="3"/>
      <c r="G326" s="32"/>
      <c r="I326" s="4"/>
      <c r="J326" s="1"/>
      <c r="N326" s="5"/>
      <c r="O326" s="25"/>
    </row>
    <row r="327" spans="2:15" ht="13" x14ac:dyDescent="0.3">
      <c r="B327" s="32"/>
      <c r="C327" s="3"/>
      <c r="G327" s="32"/>
      <c r="I327" s="4"/>
      <c r="J327" s="1"/>
      <c r="N327" s="5"/>
      <c r="O327" s="25"/>
    </row>
    <row r="328" spans="2:15" ht="13" x14ac:dyDescent="0.3">
      <c r="B328" s="32"/>
      <c r="C328" s="3"/>
      <c r="G328" s="32"/>
      <c r="I328" s="4"/>
      <c r="J328" s="1"/>
      <c r="N328" s="5"/>
      <c r="O328" s="25"/>
    </row>
    <row r="329" spans="2:15" ht="13" x14ac:dyDescent="0.3">
      <c r="B329" s="32"/>
      <c r="C329" s="3"/>
      <c r="G329" s="32"/>
      <c r="I329" s="4"/>
      <c r="J329" s="1"/>
      <c r="N329" s="5"/>
      <c r="O329" s="25"/>
    </row>
    <row r="330" spans="2:15" ht="13" x14ac:dyDescent="0.3">
      <c r="B330" s="32"/>
      <c r="C330" s="3"/>
      <c r="G330" s="32"/>
      <c r="I330" s="4"/>
      <c r="J330" s="1"/>
      <c r="N330" s="5"/>
      <c r="O330" s="25"/>
    </row>
    <row r="331" spans="2:15" ht="13" x14ac:dyDescent="0.3">
      <c r="B331" s="32"/>
      <c r="C331" s="3"/>
      <c r="G331" s="32"/>
      <c r="I331" s="4"/>
      <c r="J331" s="1"/>
      <c r="N331" s="5"/>
      <c r="O331" s="25"/>
    </row>
    <row r="332" spans="2:15" ht="13" x14ac:dyDescent="0.3">
      <c r="B332" s="32"/>
      <c r="C332" s="3"/>
      <c r="G332" s="32"/>
      <c r="I332" s="4"/>
      <c r="J332" s="1"/>
      <c r="N332" s="5"/>
      <c r="O332" s="25"/>
    </row>
    <row r="333" spans="2:15" ht="13" x14ac:dyDescent="0.3">
      <c r="B333" s="32"/>
      <c r="C333" s="3"/>
      <c r="G333" s="32"/>
      <c r="I333" s="4"/>
      <c r="J333" s="1"/>
      <c r="N333" s="5"/>
      <c r="O333" s="25"/>
    </row>
    <row r="334" spans="2:15" ht="13" x14ac:dyDescent="0.3">
      <c r="B334" s="32"/>
      <c r="C334" s="3"/>
      <c r="G334" s="32"/>
      <c r="I334" s="4"/>
      <c r="J334" s="1"/>
      <c r="N334" s="5"/>
      <c r="O334" s="25"/>
    </row>
    <row r="335" spans="2:15" ht="13" x14ac:dyDescent="0.3">
      <c r="B335" s="32"/>
      <c r="C335" s="3"/>
      <c r="G335" s="32"/>
      <c r="I335" s="4"/>
      <c r="J335" s="1"/>
      <c r="N335" s="5"/>
      <c r="O335" s="25"/>
    </row>
    <row r="336" spans="2:15" ht="13" x14ac:dyDescent="0.3">
      <c r="B336" s="32"/>
      <c r="C336" s="3"/>
      <c r="G336" s="32"/>
      <c r="I336" s="4"/>
      <c r="J336" s="1"/>
      <c r="N336" s="5"/>
      <c r="O336" s="25"/>
    </row>
    <row r="337" spans="2:15" ht="13" x14ac:dyDescent="0.3">
      <c r="B337" s="32"/>
      <c r="C337" s="3"/>
      <c r="G337" s="32"/>
      <c r="I337" s="4"/>
      <c r="J337" s="1"/>
      <c r="N337" s="5"/>
      <c r="O337" s="25"/>
    </row>
    <row r="338" spans="2:15" ht="13" x14ac:dyDescent="0.3">
      <c r="B338" s="32"/>
      <c r="C338" s="3"/>
      <c r="G338" s="32"/>
      <c r="I338" s="4"/>
      <c r="J338" s="1"/>
      <c r="N338" s="5"/>
      <c r="O338" s="25"/>
    </row>
    <row r="339" spans="2:15" ht="13" x14ac:dyDescent="0.3">
      <c r="B339" s="32"/>
      <c r="C339" s="3"/>
      <c r="G339" s="32"/>
      <c r="I339" s="4"/>
      <c r="J339" s="1"/>
      <c r="N339" s="5"/>
      <c r="O339" s="25"/>
    </row>
    <row r="340" spans="2:15" ht="13" x14ac:dyDescent="0.3">
      <c r="B340" s="32"/>
      <c r="C340" s="3"/>
      <c r="G340" s="32"/>
      <c r="I340" s="4"/>
      <c r="J340" s="1"/>
      <c r="N340" s="5"/>
      <c r="O340" s="25"/>
    </row>
    <row r="341" spans="2:15" ht="13" x14ac:dyDescent="0.3">
      <c r="B341" s="32"/>
      <c r="C341" s="3"/>
      <c r="G341" s="32"/>
      <c r="I341" s="4"/>
      <c r="J341" s="1"/>
      <c r="N341" s="5"/>
      <c r="O341" s="25"/>
    </row>
    <row r="342" spans="2:15" ht="13" x14ac:dyDescent="0.3">
      <c r="B342" s="32"/>
      <c r="C342" s="3"/>
      <c r="G342" s="32"/>
      <c r="I342" s="4"/>
      <c r="J342" s="1"/>
      <c r="N342" s="5"/>
      <c r="O342" s="25"/>
    </row>
    <row r="343" spans="2:15" ht="13" x14ac:dyDescent="0.3">
      <c r="B343" s="32"/>
      <c r="C343" s="3"/>
      <c r="G343" s="32"/>
      <c r="I343" s="4"/>
      <c r="J343" s="1"/>
      <c r="N343" s="5"/>
      <c r="O343" s="25"/>
    </row>
    <row r="344" spans="2:15" ht="13" x14ac:dyDescent="0.3">
      <c r="B344" s="32"/>
      <c r="C344" s="3"/>
      <c r="G344" s="32"/>
      <c r="I344" s="4"/>
      <c r="J344" s="1"/>
      <c r="N344" s="5"/>
      <c r="O344" s="25"/>
    </row>
    <row r="345" spans="2:15" ht="13" x14ac:dyDescent="0.3">
      <c r="B345" s="32"/>
      <c r="C345" s="3"/>
      <c r="G345" s="32"/>
      <c r="I345" s="4"/>
      <c r="J345" s="1"/>
      <c r="N345" s="5"/>
      <c r="O345" s="25"/>
    </row>
    <row r="346" spans="2:15" ht="13" x14ac:dyDescent="0.3">
      <c r="B346" s="32"/>
      <c r="C346" s="3"/>
      <c r="G346" s="32"/>
      <c r="I346" s="4"/>
      <c r="J346" s="1"/>
      <c r="N346" s="5"/>
      <c r="O346" s="25"/>
    </row>
    <row r="347" spans="2:15" ht="13" x14ac:dyDescent="0.3">
      <c r="B347" s="32"/>
      <c r="C347" s="3"/>
      <c r="G347" s="32"/>
      <c r="I347" s="4"/>
      <c r="J347" s="1"/>
      <c r="N347" s="5"/>
      <c r="O347" s="25"/>
    </row>
    <row r="348" spans="2:15" ht="13" x14ac:dyDescent="0.3">
      <c r="B348" s="32"/>
      <c r="C348" s="3"/>
      <c r="G348" s="32"/>
      <c r="I348" s="4"/>
      <c r="J348" s="1"/>
      <c r="N348" s="5"/>
      <c r="O348" s="25"/>
    </row>
    <row r="349" spans="2:15" ht="13" x14ac:dyDescent="0.3">
      <c r="B349" s="32"/>
      <c r="C349" s="3"/>
      <c r="G349" s="32"/>
      <c r="I349" s="4"/>
      <c r="J349" s="1"/>
      <c r="N349" s="5"/>
      <c r="O349" s="25"/>
    </row>
    <row r="350" spans="2:15" ht="13" x14ac:dyDescent="0.3">
      <c r="B350" s="32"/>
      <c r="C350" s="3"/>
      <c r="G350" s="32"/>
      <c r="I350" s="4"/>
      <c r="J350" s="1"/>
      <c r="N350" s="5"/>
      <c r="O350" s="25"/>
    </row>
    <row r="351" spans="2:15" ht="13" x14ac:dyDescent="0.3">
      <c r="B351" s="32"/>
      <c r="C351" s="3"/>
      <c r="G351" s="32"/>
      <c r="I351" s="4"/>
      <c r="J351" s="1"/>
      <c r="N351" s="5"/>
      <c r="O351" s="25"/>
    </row>
    <row r="352" spans="2:15" ht="13" x14ac:dyDescent="0.3">
      <c r="B352" s="32"/>
      <c r="C352" s="3"/>
      <c r="G352" s="32"/>
      <c r="I352" s="4"/>
      <c r="J352" s="1"/>
      <c r="N352" s="5"/>
      <c r="O352" s="25"/>
    </row>
    <row r="353" spans="2:15" ht="13" x14ac:dyDescent="0.3">
      <c r="B353" s="32"/>
      <c r="C353" s="3"/>
      <c r="G353" s="32"/>
      <c r="I353" s="4"/>
      <c r="J353" s="1"/>
      <c r="N353" s="5"/>
      <c r="O353" s="25"/>
    </row>
    <row r="354" spans="2:15" ht="13" x14ac:dyDescent="0.3">
      <c r="B354" s="32"/>
      <c r="C354" s="3"/>
      <c r="G354" s="32"/>
      <c r="I354" s="4"/>
      <c r="J354" s="1"/>
      <c r="N354" s="5"/>
      <c r="O354" s="25"/>
    </row>
    <row r="355" spans="2:15" ht="13" x14ac:dyDescent="0.3">
      <c r="B355" s="32"/>
      <c r="C355" s="3"/>
      <c r="G355" s="32"/>
      <c r="I355" s="4"/>
      <c r="J355" s="1"/>
      <c r="N355" s="5"/>
      <c r="O355" s="25"/>
    </row>
    <row r="356" spans="2:15" ht="13" x14ac:dyDescent="0.3">
      <c r="B356" s="32"/>
      <c r="C356" s="3"/>
      <c r="G356" s="32"/>
      <c r="I356" s="4"/>
      <c r="J356" s="1"/>
      <c r="N356" s="5"/>
      <c r="O356" s="25"/>
    </row>
    <row r="357" spans="2:15" ht="13" x14ac:dyDescent="0.3">
      <c r="B357" s="32"/>
      <c r="C357" s="3"/>
      <c r="G357" s="32"/>
      <c r="I357" s="4"/>
      <c r="J357" s="1"/>
      <c r="N357" s="5"/>
      <c r="O357" s="25"/>
    </row>
    <row r="358" spans="2:15" ht="13" x14ac:dyDescent="0.3">
      <c r="B358" s="32"/>
      <c r="C358" s="3"/>
      <c r="G358" s="32"/>
      <c r="I358" s="4"/>
      <c r="J358" s="1"/>
      <c r="N358" s="5"/>
      <c r="O358" s="25"/>
    </row>
    <row r="359" spans="2:15" ht="13" x14ac:dyDescent="0.3">
      <c r="B359" s="32"/>
      <c r="C359" s="3"/>
      <c r="G359" s="32"/>
      <c r="I359" s="4"/>
      <c r="J359" s="1"/>
      <c r="N359" s="5"/>
      <c r="O359" s="25"/>
    </row>
    <row r="360" spans="2:15" ht="13" x14ac:dyDescent="0.3">
      <c r="B360" s="32"/>
      <c r="C360" s="3"/>
      <c r="G360" s="32"/>
      <c r="I360" s="4"/>
      <c r="J360" s="1"/>
      <c r="N360" s="5"/>
      <c r="O360" s="25"/>
    </row>
    <row r="361" spans="2:15" ht="13" x14ac:dyDescent="0.3">
      <c r="B361" s="32"/>
      <c r="C361" s="3"/>
      <c r="G361" s="32"/>
      <c r="I361" s="4"/>
      <c r="J361" s="1"/>
      <c r="N361" s="5"/>
      <c r="O361" s="25"/>
    </row>
    <row r="362" spans="2:15" ht="13" x14ac:dyDescent="0.3">
      <c r="B362" s="32"/>
      <c r="C362" s="3"/>
      <c r="G362" s="32"/>
      <c r="I362" s="4"/>
      <c r="J362" s="1"/>
      <c r="N362" s="5"/>
      <c r="O362" s="25"/>
    </row>
    <row r="363" spans="2:15" ht="13" x14ac:dyDescent="0.3">
      <c r="B363" s="32"/>
      <c r="C363" s="3"/>
      <c r="G363" s="32"/>
      <c r="I363" s="4"/>
      <c r="J363" s="1"/>
      <c r="N363" s="5"/>
      <c r="O363" s="25"/>
    </row>
    <row r="364" spans="2:15" ht="13" x14ac:dyDescent="0.3">
      <c r="B364" s="32"/>
      <c r="C364" s="3"/>
      <c r="G364" s="32"/>
      <c r="I364" s="4"/>
      <c r="J364" s="1"/>
      <c r="N364" s="5"/>
      <c r="O364" s="25"/>
    </row>
    <row r="365" spans="2:15" ht="13" x14ac:dyDescent="0.3">
      <c r="B365" s="32"/>
      <c r="C365" s="3"/>
      <c r="G365" s="32"/>
      <c r="I365" s="4"/>
      <c r="J365" s="1"/>
      <c r="N365" s="5"/>
      <c r="O365" s="25"/>
    </row>
    <row r="366" spans="2:15" ht="13" x14ac:dyDescent="0.3">
      <c r="B366" s="32"/>
      <c r="C366" s="3"/>
      <c r="G366" s="32"/>
      <c r="I366" s="4"/>
      <c r="J366" s="1"/>
      <c r="N366" s="5"/>
      <c r="O366" s="25"/>
    </row>
    <row r="367" spans="2:15" ht="13" x14ac:dyDescent="0.3">
      <c r="B367" s="32"/>
      <c r="C367" s="3"/>
      <c r="G367" s="32"/>
      <c r="I367" s="4"/>
      <c r="J367" s="1"/>
      <c r="N367" s="5"/>
      <c r="O367" s="25"/>
    </row>
    <row r="368" spans="2:15" ht="13" x14ac:dyDescent="0.3">
      <c r="B368" s="32"/>
      <c r="C368" s="3"/>
      <c r="G368" s="32"/>
      <c r="I368" s="4"/>
      <c r="J368" s="1"/>
      <c r="N368" s="5"/>
      <c r="O368" s="25"/>
    </row>
    <row r="369" spans="2:15" ht="13" x14ac:dyDescent="0.3">
      <c r="B369" s="32"/>
      <c r="C369" s="3"/>
      <c r="G369" s="32"/>
      <c r="I369" s="4"/>
      <c r="J369" s="1"/>
      <c r="N369" s="5"/>
      <c r="O369" s="25"/>
    </row>
    <row r="370" spans="2:15" ht="13" x14ac:dyDescent="0.3">
      <c r="B370" s="32"/>
      <c r="C370" s="3"/>
      <c r="G370" s="32"/>
      <c r="I370" s="4"/>
      <c r="J370" s="1"/>
      <c r="N370" s="5"/>
      <c r="O370" s="25"/>
    </row>
    <row r="371" spans="2:15" ht="13" x14ac:dyDescent="0.3">
      <c r="B371" s="32"/>
      <c r="C371" s="3"/>
      <c r="G371" s="32"/>
      <c r="I371" s="4"/>
      <c r="J371" s="1"/>
      <c r="N371" s="5"/>
      <c r="O371" s="25"/>
    </row>
    <row r="372" spans="2:15" ht="13" x14ac:dyDescent="0.3">
      <c r="B372" s="32"/>
      <c r="C372" s="3"/>
      <c r="G372" s="32"/>
      <c r="I372" s="4"/>
      <c r="J372" s="1"/>
      <c r="N372" s="5"/>
      <c r="O372" s="25"/>
    </row>
    <row r="373" spans="2:15" ht="13" x14ac:dyDescent="0.3">
      <c r="B373" s="32"/>
      <c r="C373" s="3"/>
      <c r="G373" s="32"/>
      <c r="I373" s="4"/>
      <c r="J373" s="1"/>
      <c r="N373" s="5"/>
      <c r="O373" s="25"/>
    </row>
    <row r="374" spans="2:15" ht="13" x14ac:dyDescent="0.3">
      <c r="B374" s="32"/>
      <c r="C374" s="3"/>
      <c r="G374" s="32"/>
      <c r="I374" s="4"/>
      <c r="J374" s="1"/>
      <c r="N374" s="5"/>
      <c r="O374" s="25"/>
    </row>
    <row r="375" spans="2:15" ht="13" x14ac:dyDescent="0.3">
      <c r="B375" s="32"/>
      <c r="C375" s="3"/>
      <c r="G375" s="32"/>
      <c r="I375" s="4"/>
      <c r="J375" s="1"/>
      <c r="N375" s="5"/>
      <c r="O375" s="25"/>
    </row>
    <row r="376" spans="2:15" ht="13" x14ac:dyDescent="0.3">
      <c r="B376" s="32"/>
      <c r="C376" s="3"/>
      <c r="G376" s="32"/>
      <c r="I376" s="4"/>
      <c r="J376" s="1"/>
      <c r="N376" s="5"/>
      <c r="O376" s="25"/>
    </row>
    <row r="377" spans="2:15" ht="13" x14ac:dyDescent="0.3">
      <c r="B377" s="32"/>
      <c r="C377" s="3"/>
      <c r="G377" s="32"/>
      <c r="I377" s="4"/>
      <c r="J377" s="1"/>
      <c r="N377" s="5"/>
      <c r="O377" s="25"/>
    </row>
    <row r="378" spans="2:15" ht="13" x14ac:dyDescent="0.3">
      <c r="B378" s="32"/>
      <c r="C378" s="3"/>
      <c r="G378" s="32"/>
      <c r="I378" s="4"/>
      <c r="J378" s="1"/>
      <c r="N378" s="5"/>
      <c r="O378" s="25"/>
    </row>
    <row r="379" spans="2:15" ht="13" x14ac:dyDescent="0.3">
      <c r="B379" s="32"/>
      <c r="C379" s="3"/>
      <c r="G379" s="32"/>
      <c r="I379" s="4"/>
      <c r="J379" s="1"/>
      <c r="N379" s="5"/>
      <c r="O379" s="25"/>
    </row>
    <row r="380" spans="2:15" ht="13" x14ac:dyDescent="0.3">
      <c r="B380" s="32"/>
      <c r="C380" s="3"/>
      <c r="G380" s="32"/>
      <c r="I380" s="4"/>
      <c r="J380" s="1"/>
      <c r="N380" s="5"/>
      <c r="O380" s="25"/>
    </row>
    <row r="381" spans="2:15" ht="13" x14ac:dyDescent="0.3">
      <c r="B381" s="32"/>
      <c r="C381" s="3"/>
      <c r="G381" s="32"/>
      <c r="I381" s="4"/>
      <c r="J381" s="1"/>
      <c r="N381" s="5"/>
      <c r="O381" s="25"/>
    </row>
    <row r="382" spans="2:15" ht="13" x14ac:dyDescent="0.3">
      <c r="B382" s="32"/>
      <c r="C382" s="3"/>
      <c r="G382" s="32"/>
      <c r="I382" s="4"/>
      <c r="J382" s="1"/>
      <c r="N382" s="5"/>
      <c r="O382" s="25"/>
    </row>
    <row r="383" spans="2:15" ht="13" x14ac:dyDescent="0.3">
      <c r="B383" s="32"/>
      <c r="C383" s="3"/>
      <c r="G383" s="32"/>
      <c r="I383" s="4"/>
      <c r="J383" s="1"/>
      <c r="N383" s="5"/>
      <c r="O383" s="25"/>
    </row>
    <row r="384" spans="2:15" ht="13" x14ac:dyDescent="0.3">
      <c r="B384" s="32"/>
      <c r="C384" s="3"/>
      <c r="G384" s="32"/>
      <c r="I384" s="4"/>
      <c r="J384" s="1"/>
      <c r="N384" s="5"/>
      <c r="O384" s="25"/>
    </row>
    <row r="385" spans="2:15" ht="13" x14ac:dyDescent="0.3">
      <c r="B385" s="32"/>
      <c r="C385" s="3"/>
      <c r="G385" s="32"/>
      <c r="I385" s="4"/>
      <c r="J385" s="1"/>
      <c r="N385" s="5"/>
      <c r="O385" s="25"/>
    </row>
    <row r="386" spans="2:15" ht="13" x14ac:dyDescent="0.3">
      <c r="B386" s="32"/>
      <c r="C386" s="3"/>
      <c r="G386" s="32"/>
      <c r="I386" s="4"/>
      <c r="J386" s="1"/>
      <c r="N386" s="5"/>
      <c r="O386" s="25"/>
    </row>
    <row r="387" spans="2:15" ht="13" x14ac:dyDescent="0.3">
      <c r="B387" s="32"/>
      <c r="C387" s="3"/>
      <c r="G387" s="32"/>
      <c r="I387" s="4"/>
      <c r="J387" s="1"/>
      <c r="N387" s="5"/>
      <c r="O387" s="25"/>
    </row>
    <row r="388" spans="2:15" ht="13" x14ac:dyDescent="0.3">
      <c r="B388" s="32"/>
      <c r="C388" s="3"/>
      <c r="G388" s="32"/>
      <c r="I388" s="4"/>
      <c r="J388" s="1"/>
      <c r="N388" s="5"/>
      <c r="O388" s="25"/>
    </row>
    <row r="389" spans="2:15" ht="13" x14ac:dyDescent="0.3">
      <c r="B389" s="32"/>
      <c r="C389" s="3"/>
      <c r="G389" s="32"/>
      <c r="I389" s="4"/>
      <c r="J389" s="1"/>
      <c r="N389" s="5"/>
      <c r="O389" s="25"/>
    </row>
    <row r="390" spans="2:15" ht="13" x14ac:dyDescent="0.3">
      <c r="B390" s="32"/>
      <c r="C390" s="3"/>
      <c r="G390" s="32"/>
      <c r="I390" s="4"/>
      <c r="J390" s="1"/>
      <c r="N390" s="5"/>
      <c r="O390" s="25"/>
    </row>
    <row r="391" spans="2:15" ht="13" x14ac:dyDescent="0.3">
      <c r="B391" s="32"/>
      <c r="C391" s="3"/>
      <c r="G391" s="32"/>
      <c r="I391" s="4"/>
      <c r="J391" s="1"/>
      <c r="N391" s="5"/>
      <c r="O391" s="25"/>
    </row>
    <row r="392" spans="2:15" ht="13" x14ac:dyDescent="0.3">
      <c r="B392" s="32"/>
      <c r="C392" s="3"/>
      <c r="G392" s="32"/>
      <c r="I392" s="4"/>
      <c r="J392" s="1"/>
      <c r="N392" s="5"/>
      <c r="O392" s="25"/>
    </row>
    <row r="393" spans="2:15" ht="13" x14ac:dyDescent="0.3">
      <c r="B393" s="32"/>
      <c r="C393" s="3"/>
      <c r="G393" s="32"/>
      <c r="I393" s="4"/>
      <c r="J393" s="1"/>
      <c r="N393" s="5"/>
      <c r="O393" s="25"/>
    </row>
    <row r="394" spans="2:15" ht="13" x14ac:dyDescent="0.3">
      <c r="B394" s="32"/>
      <c r="C394" s="3"/>
      <c r="G394" s="32"/>
      <c r="I394" s="4"/>
      <c r="J394" s="1"/>
      <c r="N394" s="5"/>
      <c r="O394" s="25"/>
    </row>
    <row r="395" spans="2:15" ht="13" x14ac:dyDescent="0.3">
      <c r="B395" s="32"/>
      <c r="C395" s="3"/>
      <c r="G395" s="32"/>
      <c r="I395" s="4"/>
      <c r="J395" s="1"/>
      <c r="N395" s="5"/>
      <c r="O395" s="25"/>
    </row>
    <row r="396" spans="2:15" ht="13" x14ac:dyDescent="0.3">
      <c r="B396" s="32"/>
      <c r="C396" s="3"/>
      <c r="G396" s="32"/>
      <c r="I396" s="4"/>
      <c r="J396" s="1"/>
      <c r="N396" s="5"/>
      <c r="O396" s="25"/>
    </row>
    <row r="397" spans="2:15" ht="13" x14ac:dyDescent="0.3">
      <c r="B397" s="32"/>
      <c r="C397" s="3"/>
      <c r="G397" s="32"/>
      <c r="I397" s="4"/>
      <c r="J397" s="1"/>
      <c r="N397" s="5"/>
      <c r="O397" s="25"/>
    </row>
    <row r="398" spans="2:15" ht="13" x14ac:dyDescent="0.3">
      <c r="B398" s="32"/>
      <c r="C398" s="3"/>
      <c r="G398" s="32"/>
      <c r="I398" s="4"/>
      <c r="J398" s="1"/>
      <c r="N398" s="5"/>
      <c r="O398" s="25"/>
    </row>
    <row r="399" spans="2:15" ht="13" x14ac:dyDescent="0.3">
      <c r="B399" s="32"/>
      <c r="C399" s="3"/>
      <c r="G399" s="32"/>
      <c r="I399" s="4"/>
      <c r="J399" s="1"/>
      <c r="N399" s="5"/>
      <c r="O399" s="25"/>
    </row>
    <row r="400" spans="2:15" ht="13" x14ac:dyDescent="0.3">
      <c r="B400" s="32"/>
      <c r="C400" s="3"/>
      <c r="G400" s="32"/>
      <c r="I400" s="4"/>
      <c r="J400" s="1"/>
      <c r="N400" s="5"/>
      <c r="O400" s="25"/>
    </row>
    <row r="401" spans="2:15" ht="13" x14ac:dyDescent="0.3">
      <c r="B401" s="32"/>
      <c r="C401" s="3"/>
      <c r="G401" s="32"/>
      <c r="I401" s="4"/>
      <c r="J401" s="1"/>
      <c r="N401" s="5"/>
      <c r="O401" s="25"/>
    </row>
    <row r="402" spans="2:15" ht="13" x14ac:dyDescent="0.3">
      <c r="B402" s="32"/>
      <c r="C402" s="3"/>
      <c r="G402" s="32"/>
      <c r="I402" s="4"/>
      <c r="J402" s="1"/>
      <c r="N402" s="5"/>
      <c r="O402" s="25"/>
    </row>
    <row r="403" spans="2:15" ht="13" x14ac:dyDescent="0.3">
      <c r="B403" s="32"/>
      <c r="C403" s="3"/>
      <c r="G403" s="32"/>
      <c r="I403" s="4"/>
      <c r="J403" s="1"/>
      <c r="N403" s="5"/>
      <c r="O403" s="25"/>
    </row>
    <row r="404" spans="2:15" ht="13" x14ac:dyDescent="0.3">
      <c r="B404" s="32"/>
      <c r="C404" s="3"/>
      <c r="G404" s="32"/>
      <c r="I404" s="4"/>
      <c r="J404" s="1"/>
      <c r="N404" s="5"/>
      <c r="O404" s="25"/>
    </row>
    <row r="405" spans="2:15" ht="13" x14ac:dyDescent="0.3">
      <c r="B405" s="32"/>
      <c r="C405" s="3"/>
      <c r="G405" s="32"/>
      <c r="I405" s="4"/>
      <c r="J405" s="1"/>
      <c r="N405" s="5"/>
      <c r="O405" s="25"/>
    </row>
    <row r="406" spans="2:15" ht="13" x14ac:dyDescent="0.3">
      <c r="B406" s="32"/>
      <c r="C406" s="3"/>
      <c r="G406" s="32"/>
      <c r="I406" s="4"/>
      <c r="J406" s="1"/>
      <c r="N406" s="5"/>
      <c r="O406" s="25"/>
    </row>
    <row r="407" spans="2:15" ht="13" x14ac:dyDescent="0.3">
      <c r="B407" s="32"/>
      <c r="C407" s="3"/>
      <c r="G407" s="32"/>
      <c r="I407" s="4"/>
      <c r="J407" s="1"/>
      <c r="N407" s="5"/>
      <c r="O407" s="25"/>
    </row>
    <row r="408" spans="2:15" ht="13" x14ac:dyDescent="0.3">
      <c r="B408" s="32"/>
      <c r="C408" s="3"/>
      <c r="G408" s="32"/>
      <c r="I408" s="4"/>
      <c r="J408" s="1"/>
      <c r="N408" s="5"/>
      <c r="O408" s="25"/>
    </row>
    <row r="409" spans="2:15" ht="13" x14ac:dyDescent="0.3">
      <c r="B409" s="32"/>
      <c r="C409" s="3"/>
      <c r="G409" s="32"/>
      <c r="I409" s="4"/>
      <c r="J409" s="1"/>
      <c r="N409" s="5"/>
      <c r="O409" s="25"/>
    </row>
    <row r="410" spans="2:15" ht="13" x14ac:dyDescent="0.3">
      <c r="B410" s="32"/>
      <c r="C410" s="3"/>
      <c r="G410" s="32"/>
      <c r="I410" s="4"/>
      <c r="J410" s="1"/>
      <c r="N410" s="5"/>
      <c r="O410" s="25"/>
    </row>
    <row r="411" spans="2:15" ht="13" x14ac:dyDescent="0.3">
      <c r="B411" s="32"/>
      <c r="C411" s="3"/>
      <c r="G411" s="32"/>
      <c r="I411" s="4"/>
      <c r="J411" s="1"/>
      <c r="N411" s="5"/>
      <c r="O411" s="25"/>
    </row>
    <row r="412" spans="2:15" ht="13" x14ac:dyDescent="0.3">
      <c r="B412" s="32"/>
      <c r="C412" s="3"/>
      <c r="G412" s="32"/>
      <c r="I412" s="4"/>
      <c r="J412" s="1"/>
      <c r="N412" s="5"/>
      <c r="O412" s="25"/>
    </row>
    <row r="413" spans="2:15" ht="13" x14ac:dyDescent="0.3">
      <c r="B413" s="32"/>
      <c r="C413" s="3"/>
      <c r="G413" s="32"/>
      <c r="I413" s="4"/>
      <c r="J413" s="1"/>
      <c r="N413" s="5"/>
      <c r="O413" s="25"/>
    </row>
    <row r="414" spans="2:15" ht="13" x14ac:dyDescent="0.3">
      <c r="B414" s="32"/>
      <c r="C414" s="3"/>
      <c r="G414" s="32"/>
      <c r="I414" s="4"/>
      <c r="J414" s="1"/>
      <c r="N414" s="5"/>
      <c r="O414" s="25"/>
    </row>
    <row r="415" spans="2:15" ht="13" x14ac:dyDescent="0.3">
      <c r="B415" s="32"/>
      <c r="C415" s="3"/>
      <c r="G415" s="32"/>
      <c r="I415" s="4"/>
      <c r="J415" s="1"/>
      <c r="N415" s="5"/>
      <c r="O415" s="25"/>
    </row>
    <row r="416" spans="2:15" ht="13" x14ac:dyDescent="0.3">
      <c r="B416" s="32"/>
      <c r="C416" s="3"/>
      <c r="G416" s="32"/>
      <c r="I416" s="4"/>
      <c r="J416" s="1"/>
      <c r="N416" s="5"/>
      <c r="O416" s="25"/>
    </row>
    <row r="417" spans="2:15" ht="13" x14ac:dyDescent="0.3">
      <c r="B417" s="32"/>
      <c r="C417" s="3"/>
      <c r="G417" s="32"/>
      <c r="I417" s="4"/>
      <c r="J417" s="1"/>
      <c r="N417" s="5"/>
      <c r="O417" s="25"/>
    </row>
    <row r="418" spans="2:15" ht="13" x14ac:dyDescent="0.3">
      <c r="B418" s="32"/>
      <c r="C418" s="3"/>
      <c r="G418" s="32"/>
      <c r="I418" s="4"/>
      <c r="J418" s="1"/>
      <c r="N418" s="5"/>
      <c r="O418" s="25"/>
    </row>
    <row r="419" spans="2:15" ht="13" x14ac:dyDescent="0.3">
      <c r="B419" s="32"/>
      <c r="C419" s="3"/>
      <c r="G419" s="32"/>
      <c r="I419" s="4"/>
      <c r="J419" s="1"/>
      <c r="N419" s="5"/>
      <c r="O419" s="25"/>
    </row>
    <row r="420" spans="2:15" ht="13" x14ac:dyDescent="0.3">
      <c r="B420" s="32"/>
      <c r="C420" s="3"/>
      <c r="G420" s="32"/>
      <c r="I420" s="4"/>
      <c r="J420" s="1"/>
      <c r="N420" s="5"/>
      <c r="O420" s="25"/>
    </row>
    <row r="421" spans="2:15" ht="13" x14ac:dyDescent="0.3">
      <c r="B421" s="32"/>
      <c r="C421" s="3"/>
      <c r="G421" s="32"/>
      <c r="I421" s="4"/>
      <c r="J421" s="1"/>
      <c r="N421" s="5"/>
      <c r="O421" s="25"/>
    </row>
    <row r="422" spans="2:15" ht="13" x14ac:dyDescent="0.3">
      <c r="B422" s="32"/>
      <c r="C422" s="3"/>
      <c r="G422" s="32"/>
      <c r="I422" s="4"/>
      <c r="J422" s="1"/>
      <c r="N422" s="5"/>
      <c r="O422" s="25"/>
    </row>
    <row r="423" spans="2:15" ht="13" x14ac:dyDescent="0.3">
      <c r="B423" s="32"/>
      <c r="C423" s="3"/>
      <c r="G423" s="32"/>
      <c r="I423" s="4"/>
      <c r="J423" s="1"/>
      <c r="N423" s="5"/>
      <c r="O423" s="25"/>
    </row>
    <row r="424" spans="2:15" ht="13" x14ac:dyDescent="0.3">
      <c r="B424" s="32"/>
      <c r="C424" s="3"/>
      <c r="G424" s="32"/>
      <c r="I424" s="4"/>
      <c r="J424" s="1"/>
      <c r="N424" s="5"/>
      <c r="O424" s="25"/>
    </row>
    <row r="425" spans="2:15" ht="13" x14ac:dyDescent="0.3">
      <c r="B425" s="32"/>
      <c r="C425" s="3"/>
      <c r="G425" s="32"/>
      <c r="I425" s="4"/>
      <c r="J425" s="1"/>
      <c r="N425" s="5"/>
      <c r="O425" s="25"/>
    </row>
    <row r="426" spans="2:15" ht="13" x14ac:dyDescent="0.3">
      <c r="B426" s="32"/>
      <c r="C426" s="3"/>
      <c r="G426" s="32"/>
      <c r="I426" s="4"/>
      <c r="J426" s="1"/>
      <c r="N426" s="5"/>
      <c r="O426" s="25"/>
    </row>
    <row r="427" spans="2:15" ht="13" x14ac:dyDescent="0.3">
      <c r="B427" s="32"/>
      <c r="C427" s="3"/>
      <c r="G427" s="32"/>
      <c r="I427" s="4"/>
      <c r="J427" s="1"/>
      <c r="N427" s="5"/>
      <c r="O427" s="25"/>
    </row>
    <row r="428" spans="2:15" ht="13" x14ac:dyDescent="0.3">
      <c r="B428" s="32"/>
      <c r="C428" s="3"/>
      <c r="G428" s="32"/>
      <c r="I428" s="4"/>
      <c r="J428" s="1"/>
      <c r="N428" s="5"/>
      <c r="O428" s="25"/>
    </row>
    <row r="429" spans="2:15" ht="13" x14ac:dyDescent="0.3">
      <c r="B429" s="32"/>
      <c r="C429" s="3"/>
      <c r="G429" s="32"/>
      <c r="I429" s="4"/>
      <c r="J429" s="1"/>
      <c r="N429" s="5"/>
      <c r="O429" s="25"/>
    </row>
    <row r="430" spans="2:15" ht="13" x14ac:dyDescent="0.3">
      <c r="B430" s="32"/>
      <c r="C430" s="3"/>
      <c r="G430" s="32"/>
      <c r="I430" s="4"/>
      <c r="J430" s="1"/>
      <c r="N430" s="5"/>
      <c r="O430" s="25"/>
    </row>
    <row r="431" spans="2:15" ht="13" x14ac:dyDescent="0.3">
      <c r="B431" s="32"/>
      <c r="C431" s="3"/>
      <c r="G431" s="32"/>
      <c r="I431" s="4"/>
      <c r="J431" s="1"/>
      <c r="N431" s="5"/>
      <c r="O431" s="25"/>
    </row>
    <row r="432" spans="2:15" ht="13" x14ac:dyDescent="0.3">
      <c r="B432" s="32"/>
      <c r="C432" s="3"/>
      <c r="G432" s="32"/>
      <c r="I432" s="4"/>
      <c r="J432" s="1"/>
      <c r="N432" s="5"/>
      <c r="O432" s="25"/>
    </row>
    <row r="433" spans="2:15" ht="13" x14ac:dyDescent="0.3">
      <c r="B433" s="32"/>
      <c r="C433" s="3"/>
      <c r="G433" s="32"/>
      <c r="I433" s="4"/>
      <c r="J433" s="1"/>
      <c r="N433" s="5"/>
      <c r="O433" s="25"/>
    </row>
    <row r="434" spans="2:15" ht="13" x14ac:dyDescent="0.3">
      <c r="B434" s="32"/>
      <c r="C434" s="3"/>
      <c r="G434" s="32"/>
      <c r="I434" s="4"/>
      <c r="J434" s="1"/>
      <c r="N434" s="5"/>
      <c r="O434" s="25"/>
    </row>
    <row r="435" spans="2:15" ht="13" x14ac:dyDescent="0.3">
      <c r="B435" s="32"/>
      <c r="C435" s="3"/>
      <c r="G435" s="32"/>
      <c r="I435" s="4"/>
      <c r="J435" s="1"/>
      <c r="N435" s="5"/>
      <c r="O435" s="25"/>
    </row>
    <row r="436" spans="2:15" ht="13" x14ac:dyDescent="0.3">
      <c r="B436" s="32"/>
      <c r="C436" s="3"/>
      <c r="G436" s="32"/>
      <c r="I436" s="4"/>
      <c r="J436" s="1"/>
      <c r="N436" s="5"/>
      <c r="O436" s="25"/>
    </row>
    <row r="437" spans="2:15" ht="13" x14ac:dyDescent="0.3">
      <c r="B437" s="32"/>
      <c r="C437" s="3"/>
      <c r="G437" s="32"/>
      <c r="I437" s="4"/>
      <c r="J437" s="1"/>
      <c r="N437" s="5"/>
      <c r="O437" s="25"/>
    </row>
    <row r="438" spans="2:15" ht="13" x14ac:dyDescent="0.3">
      <c r="B438" s="32"/>
      <c r="C438" s="3"/>
      <c r="G438" s="32"/>
      <c r="I438" s="4"/>
      <c r="J438" s="1"/>
      <c r="N438" s="5"/>
      <c r="O438" s="25"/>
    </row>
    <row r="439" spans="2:15" ht="13" x14ac:dyDescent="0.3">
      <c r="B439" s="32"/>
      <c r="C439" s="3"/>
      <c r="G439" s="32"/>
      <c r="I439" s="4"/>
      <c r="J439" s="1"/>
      <c r="N439" s="5"/>
      <c r="O439" s="25"/>
    </row>
    <row r="440" spans="2:15" ht="13" x14ac:dyDescent="0.3">
      <c r="B440" s="32"/>
      <c r="C440" s="3"/>
      <c r="G440" s="32"/>
      <c r="I440" s="4"/>
      <c r="J440" s="1"/>
      <c r="N440" s="5"/>
      <c r="O440" s="25"/>
    </row>
    <row r="441" spans="2:15" ht="13" x14ac:dyDescent="0.3">
      <c r="B441" s="32"/>
      <c r="C441" s="3"/>
      <c r="G441" s="32"/>
      <c r="I441" s="4"/>
      <c r="J441" s="1"/>
      <c r="N441" s="5"/>
      <c r="O441" s="25"/>
    </row>
    <row r="442" spans="2:15" ht="13" x14ac:dyDescent="0.3">
      <c r="B442" s="32"/>
      <c r="C442" s="3"/>
      <c r="G442" s="32"/>
      <c r="I442" s="4"/>
      <c r="J442" s="1"/>
      <c r="N442" s="5"/>
      <c r="O442" s="25"/>
    </row>
    <row r="443" spans="2:15" ht="13" x14ac:dyDescent="0.3">
      <c r="B443" s="32"/>
      <c r="C443" s="3"/>
      <c r="G443" s="32"/>
      <c r="I443" s="4"/>
      <c r="J443" s="1"/>
      <c r="N443" s="5"/>
      <c r="O443" s="25"/>
    </row>
    <row r="444" spans="2:15" ht="13" x14ac:dyDescent="0.3">
      <c r="B444" s="32"/>
      <c r="C444" s="3"/>
      <c r="G444" s="32"/>
      <c r="I444" s="4"/>
      <c r="J444" s="1"/>
      <c r="N444" s="5"/>
      <c r="O444" s="25"/>
    </row>
    <row r="445" spans="2:15" ht="13" x14ac:dyDescent="0.3">
      <c r="B445" s="32"/>
      <c r="C445" s="3"/>
      <c r="G445" s="32"/>
      <c r="I445" s="4"/>
      <c r="J445" s="1"/>
      <c r="N445" s="5"/>
      <c r="O445" s="25"/>
    </row>
    <row r="446" spans="2:15" ht="13" x14ac:dyDescent="0.3">
      <c r="B446" s="32"/>
      <c r="C446" s="3"/>
      <c r="G446" s="32"/>
      <c r="I446" s="4"/>
      <c r="J446" s="1"/>
      <c r="N446" s="5"/>
      <c r="O446" s="25"/>
    </row>
    <row r="447" spans="2:15" ht="13" x14ac:dyDescent="0.3">
      <c r="B447" s="32"/>
      <c r="C447" s="3"/>
      <c r="G447" s="32"/>
      <c r="I447" s="4"/>
      <c r="J447" s="1"/>
      <c r="N447" s="5"/>
      <c r="O447" s="25"/>
    </row>
    <row r="448" spans="2:15" ht="13" x14ac:dyDescent="0.3">
      <c r="B448" s="32"/>
      <c r="C448" s="3"/>
      <c r="G448" s="32"/>
      <c r="I448" s="4"/>
      <c r="J448" s="1"/>
      <c r="N448" s="5"/>
      <c r="O448" s="25"/>
    </row>
    <row r="449" spans="2:15" ht="13" x14ac:dyDescent="0.3">
      <c r="B449" s="32"/>
      <c r="C449" s="3"/>
      <c r="G449" s="32"/>
      <c r="I449" s="4"/>
      <c r="J449" s="1"/>
      <c r="N449" s="5"/>
      <c r="O449" s="25"/>
    </row>
    <row r="450" spans="2:15" ht="13" x14ac:dyDescent="0.3">
      <c r="B450" s="32"/>
      <c r="C450" s="3"/>
      <c r="G450" s="32"/>
      <c r="I450" s="4"/>
      <c r="J450" s="1"/>
      <c r="N450" s="5"/>
      <c r="O450" s="25"/>
    </row>
    <row r="451" spans="2:15" ht="13" x14ac:dyDescent="0.3">
      <c r="B451" s="32"/>
      <c r="C451" s="3"/>
      <c r="G451" s="32"/>
      <c r="I451" s="4"/>
      <c r="J451" s="1"/>
      <c r="N451" s="5"/>
      <c r="O451" s="25"/>
    </row>
    <row r="452" spans="2:15" ht="13" x14ac:dyDescent="0.3">
      <c r="B452" s="32"/>
      <c r="C452" s="3"/>
      <c r="G452" s="32"/>
      <c r="I452" s="4"/>
      <c r="J452" s="1"/>
      <c r="N452" s="5"/>
      <c r="O452" s="25"/>
    </row>
    <row r="453" spans="2:15" ht="13" x14ac:dyDescent="0.3">
      <c r="B453" s="32"/>
      <c r="C453" s="3"/>
      <c r="G453" s="32"/>
      <c r="I453" s="4"/>
      <c r="J453" s="1"/>
      <c r="N453" s="5"/>
      <c r="O453" s="25"/>
    </row>
    <row r="454" spans="2:15" ht="13" x14ac:dyDescent="0.3">
      <c r="B454" s="32"/>
      <c r="C454" s="3"/>
      <c r="G454" s="32"/>
      <c r="I454" s="4"/>
      <c r="J454" s="1"/>
      <c r="N454" s="5"/>
      <c r="O454" s="25"/>
    </row>
    <row r="455" spans="2:15" ht="13" x14ac:dyDescent="0.3">
      <c r="B455" s="32"/>
      <c r="C455" s="3"/>
      <c r="G455" s="32"/>
      <c r="I455" s="4"/>
      <c r="J455" s="1"/>
      <c r="N455" s="5"/>
      <c r="O455" s="25"/>
    </row>
    <row r="456" spans="2:15" ht="13" x14ac:dyDescent="0.3">
      <c r="B456" s="32"/>
      <c r="C456" s="3"/>
      <c r="G456" s="32"/>
      <c r="I456" s="4"/>
      <c r="J456" s="1"/>
      <c r="N456" s="5"/>
      <c r="O456" s="25"/>
    </row>
    <row r="457" spans="2:15" ht="13" x14ac:dyDescent="0.3">
      <c r="B457" s="32"/>
      <c r="C457" s="3"/>
      <c r="G457" s="32"/>
      <c r="I457" s="4"/>
      <c r="J457" s="1"/>
      <c r="N457" s="5"/>
      <c r="O457" s="25"/>
    </row>
    <row r="458" spans="2:15" ht="13" x14ac:dyDescent="0.3">
      <c r="B458" s="32"/>
      <c r="C458" s="3"/>
      <c r="G458" s="32"/>
      <c r="I458" s="4"/>
      <c r="J458" s="1"/>
      <c r="N458" s="5"/>
      <c r="O458" s="25"/>
    </row>
    <row r="459" spans="2:15" ht="13" x14ac:dyDescent="0.3">
      <c r="B459" s="32"/>
      <c r="C459" s="3"/>
      <c r="G459" s="32"/>
      <c r="I459" s="4"/>
      <c r="J459" s="1"/>
      <c r="N459" s="5"/>
      <c r="O459" s="25"/>
    </row>
    <row r="460" spans="2:15" ht="13" x14ac:dyDescent="0.3">
      <c r="B460" s="32"/>
      <c r="C460" s="3"/>
      <c r="G460" s="32"/>
      <c r="I460" s="4"/>
      <c r="J460" s="1"/>
      <c r="N460" s="5"/>
      <c r="O460" s="25"/>
    </row>
    <row r="461" spans="2:15" ht="13" x14ac:dyDescent="0.3">
      <c r="B461" s="32"/>
      <c r="C461" s="3"/>
      <c r="G461" s="32"/>
      <c r="I461" s="4"/>
      <c r="J461" s="1"/>
      <c r="N461" s="5"/>
      <c r="O461" s="25"/>
    </row>
    <row r="462" spans="2:15" ht="13" x14ac:dyDescent="0.3">
      <c r="B462" s="32"/>
      <c r="C462" s="3"/>
      <c r="G462" s="32"/>
      <c r="I462" s="4"/>
      <c r="J462" s="1"/>
      <c r="N462" s="5"/>
      <c r="O462" s="25"/>
    </row>
    <row r="463" spans="2:15" ht="13" x14ac:dyDescent="0.3">
      <c r="B463" s="32"/>
      <c r="C463" s="3"/>
      <c r="G463" s="32"/>
      <c r="I463" s="4"/>
      <c r="J463" s="1"/>
      <c r="N463" s="5"/>
      <c r="O463" s="25"/>
    </row>
    <row r="464" spans="2:15" ht="13" x14ac:dyDescent="0.3">
      <c r="B464" s="32"/>
      <c r="C464" s="3"/>
      <c r="G464" s="32"/>
      <c r="I464" s="4"/>
      <c r="J464" s="1"/>
      <c r="N464" s="5"/>
      <c r="O464" s="25"/>
    </row>
    <row r="465" spans="2:15" ht="13" x14ac:dyDescent="0.3">
      <c r="B465" s="32"/>
      <c r="C465" s="3"/>
      <c r="G465" s="32"/>
      <c r="I465" s="4"/>
      <c r="J465" s="1"/>
      <c r="N465" s="5"/>
      <c r="O465" s="25"/>
    </row>
    <row r="466" spans="2:15" ht="13" x14ac:dyDescent="0.3">
      <c r="B466" s="32"/>
      <c r="C466" s="3"/>
      <c r="G466" s="32"/>
      <c r="I466" s="4"/>
      <c r="J466" s="1"/>
      <c r="N466" s="5"/>
      <c r="O466" s="25"/>
    </row>
    <row r="467" spans="2:15" ht="13" x14ac:dyDescent="0.3">
      <c r="B467" s="32"/>
      <c r="C467" s="3"/>
      <c r="G467" s="32"/>
      <c r="I467" s="4"/>
      <c r="J467" s="1"/>
      <c r="N467" s="5"/>
      <c r="O467" s="25"/>
    </row>
    <row r="468" spans="2:15" ht="13" x14ac:dyDescent="0.3">
      <c r="B468" s="32"/>
      <c r="C468" s="3"/>
      <c r="G468" s="32"/>
      <c r="I468" s="4"/>
      <c r="J468" s="1"/>
      <c r="N468" s="5"/>
      <c r="O468" s="25"/>
    </row>
    <row r="469" spans="2:15" ht="13" x14ac:dyDescent="0.3">
      <c r="B469" s="32"/>
      <c r="C469" s="3"/>
      <c r="G469" s="32"/>
      <c r="I469" s="4"/>
      <c r="J469" s="1"/>
      <c r="N469" s="5"/>
      <c r="O469" s="25"/>
    </row>
    <row r="470" spans="2:15" ht="13" x14ac:dyDescent="0.3">
      <c r="B470" s="32"/>
      <c r="C470" s="3"/>
      <c r="G470" s="32"/>
      <c r="I470" s="4"/>
      <c r="J470" s="1"/>
      <c r="N470" s="5"/>
      <c r="O470" s="25"/>
    </row>
    <row r="471" spans="2:15" ht="13" x14ac:dyDescent="0.3">
      <c r="B471" s="32"/>
      <c r="C471" s="3"/>
      <c r="G471" s="32"/>
      <c r="I471" s="4"/>
      <c r="J471" s="1"/>
      <c r="N471" s="5"/>
      <c r="O471" s="25"/>
    </row>
    <row r="472" spans="2:15" ht="13" x14ac:dyDescent="0.3">
      <c r="B472" s="32"/>
      <c r="C472" s="3"/>
      <c r="G472" s="32"/>
      <c r="I472" s="4"/>
      <c r="J472" s="1"/>
      <c r="N472" s="5"/>
      <c r="O472" s="25"/>
    </row>
    <row r="473" spans="2:15" ht="13" x14ac:dyDescent="0.3">
      <c r="B473" s="32"/>
      <c r="C473" s="3"/>
      <c r="G473" s="32"/>
      <c r="I473" s="4"/>
      <c r="J473" s="1"/>
      <c r="N473" s="5"/>
      <c r="O473" s="25"/>
    </row>
    <row r="474" spans="2:15" ht="13" x14ac:dyDescent="0.3">
      <c r="B474" s="32"/>
      <c r="C474" s="3"/>
      <c r="G474" s="32"/>
      <c r="I474" s="4"/>
      <c r="J474" s="1"/>
      <c r="N474" s="5"/>
      <c r="O474" s="25"/>
    </row>
    <row r="475" spans="2:15" ht="13" x14ac:dyDescent="0.3">
      <c r="B475" s="32"/>
      <c r="C475" s="3"/>
      <c r="G475" s="32"/>
      <c r="I475" s="4"/>
      <c r="J475" s="1"/>
      <c r="N475" s="5"/>
      <c r="O475" s="25"/>
    </row>
    <row r="476" spans="2:15" ht="13" x14ac:dyDescent="0.3">
      <c r="B476" s="32"/>
      <c r="C476" s="3"/>
      <c r="G476" s="32"/>
      <c r="I476" s="4"/>
      <c r="J476" s="1"/>
      <c r="N476" s="5"/>
      <c r="O476" s="25"/>
    </row>
    <row r="477" spans="2:15" ht="13" x14ac:dyDescent="0.3">
      <c r="B477" s="32"/>
      <c r="C477" s="3"/>
      <c r="G477" s="32"/>
      <c r="I477" s="4"/>
      <c r="J477" s="1"/>
      <c r="N477" s="5"/>
      <c r="O477" s="25"/>
    </row>
    <row r="478" spans="2:15" ht="13" x14ac:dyDescent="0.3">
      <c r="B478" s="32"/>
      <c r="C478" s="3"/>
      <c r="G478" s="32"/>
      <c r="I478" s="4"/>
      <c r="J478" s="1"/>
      <c r="N478" s="5"/>
      <c r="O478" s="25"/>
    </row>
    <row r="479" spans="2:15" ht="13" x14ac:dyDescent="0.3">
      <c r="B479" s="32"/>
      <c r="C479" s="3"/>
      <c r="G479" s="32"/>
      <c r="I479" s="4"/>
      <c r="J479" s="1"/>
      <c r="N479" s="5"/>
      <c r="O479" s="25"/>
    </row>
    <row r="480" spans="2:15" ht="13" x14ac:dyDescent="0.3">
      <c r="B480" s="32"/>
      <c r="C480" s="3"/>
      <c r="G480" s="32"/>
      <c r="I480" s="4"/>
      <c r="J480" s="1"/>
      <c r="N480" s="5"/>
      <c r="O480" s="25"/>
    </row>
    <row r="481" spans="2:15" ht="13" x14ac:dyDescent="0.3">
      <c r="B481" s="32"/>
      <c r="C481" s="3"/>
      <c r="G481" s="32"/>
      <c r="I481" s="4"/>
      <c r="J481" s="1"/>
      <c r="N481" s="5"/>
      <c r="O481" s="25"/>
    </row>
    <row r="482" spans="2:15" ht="13" x14ac:dyDescent="0.3">
      <c r="B482" s="32"/>
      <c r="C482" s="3"/>
      <c r="G482" s="32"/>
      <c r="I482" s="4"/>
      <c r="J482" s="1"/>
      <c r="N482" s="5"/>
      <c r="O482" s="25"/>
    </row>
    <row r="483" spans="2:15" ht="13" x14ac:dyDescent="0.3">
      <c r="B483" s="32"/>
      <c r="C483" s="3"/>
      <c r="G483" s="32"/>
      <c r="I483" s="4"/>
      <c r="J483" s="1"/>
      <c r="N483" s="5"/>
      <c r="O483" s="25"/>
    </row>
    <row r="484" spans="2:15" ht="13" x14ac:dyDescent="0.3">
      <c r="B484" s="32"/>
      <c r="C484" s="3"/>
      <c r="G484" s="32"/>
      <c r="I484" s="4"/>
      <c r="J484" s="1"/>
      <c r="N484" s="5"/>
      <c r="O484" s="25"/>
    </row>
    <row r="485" spans="2:15" ht="13" x14ac:dyDescent="0.3">
      <c r="B485" s="32"/>
      <c r="C485" s="3"/>
      <c r="G485" s="32"/>
      <c r="I485" s="4"/>
      <c r="J485" s="1"/>
      <c r="N485" s="5"/>
      <c r="O485" s="25"/>
    </row>
    <row r="486" spans="2:15" ht="13" x14ac:dyDescent="0.3">
      <c r="B486" s="32"/>
      <c r="C486" s="3"/>
      <c r="G486" s="32"/>
      <c r="I486" s="4"/>
      <c r="J486" s="1"/>
      <c r="N486" s="5"/>
      <c r="O486" s="25"/>
    </row>
    <row r="487" spans="2:15" ht="13" x14ac:dyDescent="0.3">
      <c r="B487" s="32"/>
      <c r="C487" s="3"/>
      <c r="G487" s="32"/>
      <c r="I487" s="4"/>
      <c r="J487" s="1"/>
      <c r="N487" s="5"/>
      <c r="O487" s="25"/>
    </row>
    <row r="488" spans="2:15" ht="13" x14ac:dyDescent="0.3">
      <c r="B488" s="32"/>
      <c r="C488" s="3"/>
      <c r="G488" s="32"/>
      <c r="I488" s="4"/>
      <c r="J488" s="1"/>
      <c r="N488" s="5"/>
      <c r="O488" s="25"/>
    </row>
    <row r="489" spans="2:15" ht="13" x14ac:dyDescent="0.3">
      <c r="B489" s="32"/>
      <c r="C489" s="3"/>
      <c r="G489" s="32"/>
      <c r="I489" s="4"/>
      <c r="J489" s="1"/>
      <c r="N489" s="5"/>
      <c r="O489" s="25"/>
    </row>
    <row r="490" spans="2:15" ht="13" x14ac:dyDescent="0.3">
      <c r="B490" s="32"/>
      <c r="C490" s="3"/>
      <c r="G490" s="32"/>
      <c r="I490" s="4"/>
      <c r="J490" s="1"/>
      <c r="N490" s="5"/>
      <c r="O490" s="25"/>
    </row>
    <row r="491" spans="2:15" ht="13" x14ac:dyDescent="0.3">
      <c r="B491" s="32"/>
      <c r="C491" s="3"/>
      <c r="G491" s="32"/>
      <c r="I491" s="4"/>
      <c r="J491" s="1"/>
      <c r="N491" s="5"/>
      <c r="O491" s="25"/>
    </row>
    <row r="492" spans="2:15" ht="13" x14ac:dyDescent="0.3">
      <c r="B492" s="32"/>
      <c r="C492" s="3"/>
      <c r="G492" s="32"/>
      <c r="I492" s="4"/>
      <c r="J492" s="1"/>
      <c r="N492" s="5"/>
      <c r="O492" s="25"/>
    </row>
    <row r="493" spans="2:15" ht="13" x14ac:dyDescent="0.3">
      <c r="B493" s="32"/>
      <c r="C493" s="3"/>
      <c r="G493" s="32"/>
      <c r="I493" s="4"/>
      <c r="J493" s="1"/>
      <c r="N493" s="5"/>
      <c r="O493" s="25"/>
    </row>
    <row r="494" spans="2:15" ht="13" x14ac:dyDescent="0.3">
      <c r="B494" s="32"/>
      <c r="C494" s="3"/>
      <c r="G494" s="32"/>
      <c r="I494" s="4"/>
      <c r="J494" s="1"/>
      <c r="N494" s="5"/>
      <c r="O494" s="25"/>
    </row>
    <row r="495" spans="2:15" ht="13" x14ac:dyDescent="0.3">
      <c r="B495" s="32"/>
      <c r="C495" s="3"/>
      <c r="G495" s="32"/>
      <c r="I495" s="4"/>
      <c r="J495" s="1"/>
      <c r="N495" s="5"/>
      <c r="O495" s="25"/>
    </row>
    <row r="496" spans="2:15" ht="13" x14ac:dyDescent="0.3">
      <c r="B496" s="32"/>
      <c r="C496" s="3"/>
      <c r="G496" s="32"/>
      <c r="I496" s="4"/>
      <c r="J496" s="1"/>
      <c r="N496" s="5"/>
      <c r="O496" s="25"/>
    </row>
    <row r="497" spans="2:15" ht="13" x14ac:dyDescent="0.3">
      <c r="B497" s="32"/>
      <c r="C497" s="3"/>
      <c r="G497" s="32"/>
      <c r="I497" s="4"/>
      <c r="J497" s="1"/>
      <c r="N497" s="5"/>
      <c r="O497" s="25"/>
    </row>
    <row r="498" spans="2:15" ht="13" x14ac:dyDescent="0.3">
      <c r="B498" s="32"/>
      <c r="C498" s="3"/>
      <c r="G498" s="32"/>
      <c r="I498" s="4"/>
      <c r="J498" s="1"/>
      <c r="N498" s="5"/>
      <c r="O498" s="25"/>
    </row>
    <row r="499" spans="2:15" ht="13" x14ac:dyDescent="0.3">
      <c r="B499" s="32"/>
      <c r="C499" s="3"/>
      <c r="G499" s="32"/>
      <c r="I499" s="4"/>
      <c r="J499" s="1"/>
      <c r="N499" s="5"/>
      <c r="O499" s="25"/>
    </row>
    <row r="500" spans="2:15" ht="13" x14ac:dyDescent="0.3">
      <c r="B500" s="32"/>
      <c r="C500" s="3"/>
      <c r="G500" s="32"/>
      <c r="I500" s="4"/>
      <c r="J500" s="1"/>
      <c r="N500" s="5"/>
      <c r="O500" s="25"/>
    </row>
    <row r="501" spans="2:15" ht="13" x14ac:dyDescent="0.3">
      <c r="B501" s="32"/>
      <c r="C501" s="3"/>
      <c r="G501" s="32"/>
      <c r="I501" s="4"/>
      <c r="J501" s="1"/>
      <c r="N501" s="5"/>
      <c r="O501" s="25"/>
    </row>
    <row r="502" spans="2:15" ht="13" x14ac:dyDescent="0.3">
      <c r="B502" s="32"/>
      <c r="C502" s="3"/>
      <c r="G502" s="32"/>
      <c r="I502" s="4"/>
      <c r="J502" s="1"/>
      <c r="N502" s="5"/>
      <c r="O502" s="25"/>
    </row>
    <row r="503" spans="2:15" ht="13" x14ac:dyDescent="0.3">
      <c r="B503" s="32"/>
      <c r="C503" s="3"/>
      <c r="G503" s="32"/>
      <c r="I503" s="4"/>
      <c r="J503" s="1"/>
      <c r="N503" s="5"/>
      <c r="O503" s="25"/>
    </row>
    <row r="504" spans="2:15" ht="13" x14ac:dyDescent="0.3">
      <c r="B504" s="32"/>
      <c r="C504" s="3"/>
      <c r="G504" s="32"/>
      <c r="I504" s="4"/>
      <c r="J504" s="1"/>
      <c r="N504" s="5"/>
      <c r="O504" s="25"/>
    </row>
    <row r="505" spans="2:15" ht="13" x14ac:dyDescent="0.3">
      <c r="B505" s="32"/>
      <c r="C505" s="3"/>
      <c r="G505" s="32"/>
      <c r="I505" s="4"/>
      <c r="J505" s="1"/>
      <c r="N505" s="5"/>
      <c r="O505" s="25"/>
    </row>
    <row r="506" spans="2:15" ht="13" x14ac:dyDescent="0.3">
      <c r="B506" s="32"/>
      <c r="C506" s="3"/>
      <c r="G506" s="32"/>
      <c r="I506" s="4"/>
      <c r="J506" s="1"/>
      <c r="N506" s="5"/>
      <c r="O506" s="25"/>
    </row>
    <row r="507" spans="2:15" ht="13" x14ac:dyDescent="0.3">
      <c r="B507" s="32"/>
      <c r="C507" s="3"/>
      <c r="G507" s="32"/>
      <c r="I507" s="4"/>
      <c r="J507" s="1"/>
      <c r="N507" s="5"/>
      <c r="O507" s="25"/>
    </row>
    <row r="508" spans="2:15" ht="13" x14ac:dyDescent="0.3">
      <c r="B508" s="32"/>
      <c r="C508" s="3"/>
      <c r="G508" s="32"/>
      <c r="I508" s="4"/>
      <c r="J508" s="1"/>
      <c r="N508" s="5"/>
      <c r="O508" s="25"/>
    </row>
    <row r="509" spans="2:15" ht="13" x14ac:dyDescent="0.3">
      <c r="B509" s="32"/>
      <c r="C509" s="3"/>
      <c r="G509" s="32"/>
      <c r="I509" s="4"/>
      <c r="J509" s="1"/>
      <c r="N509" s="5"/>
      <c r="O509" s="25"/>
    </row>
    <row r="510" spans="2:15" ht="13" x14ac:dyDescent="0.3">
      <c r="B510" s="32"/>
      <c r="C510" s="3"/>
      <c r="G510" s="32"/>
      <c r="I510" s="4"/>
      <c r="J510" s="1"/>
      <c r="N510" s="5"/>
      <c r="O510" s="25"/>
    </row>
    <row r="511" spans="2:15" ht="13" x14ac:dyDescent="0.3">
      <c r="B511" s="32"/>
      <c r="C511" s="3"/>
      <c r="G511" s="32"/>
      <c r="I511" s="4"/>
      <c r="J511" s="1"/>
      <c r="N511" s="5"/>
      <c r="O511" s="25"/>
    </row>
    <row r="512" spans="2:15" ht="13" x14ac:dyDescent="0.3">
      <c r="B512" s="32"/>
      <c r="C512" s="3"/>
      <c r="G512" s="32"/>
      <c r="I512" s="4"/>
      <c r="J512" s="1"/>
      <c r="N512" s="5"/>
      <c r="O512" s="25"/>
    </row>
    <row r="513" spans="2:15" ht="13" x14ac:dyDescent="0.3">
      <c r="B513" s="32"/>
      <c r="C513" s="3"/>
      <c r="G513" s="32"/>
      <c r="I513" s="4"/>
      <c r="J513" s="1"/>
      <c r="N513" s="5"/>
      <c r="O513" s="25"/>
    </row>
    <row r="514" spans="2:15" ht="13" x14ac:dyDescent="0.3">
      <c r="B514" s="32"/>
      <c r="C514" s="3"/>
      <c r="G514" s="32"/>
      <c r="I514" s="4"/>
      <c r="J514" s="1"/>
      <c r="N514" s="5"/>
      <c r="O514" s="25"/>
    </row>
    <row r="515" spans="2:15" ht="13" x14ac:dyDescent="0.3">
      <c r="B515" s="32"/>
      <c r="C515" s="3"/>
      <c r="G515" s="32"/>
      <c r="I515" s="4"/>
      <c r="J515" s="1"/>
      <c r="N515" s="5"/>
      <c r="O515" s="25"/>
    </row>
    <row r="516" spans="2:15" ht="13" x14ac:dyDescent="0.3">
      <c r="B516" s="32"/>
      <c r="C516" s="3"/>
      <c r="G516" s="32"/>
      <c r="I516" s="4"/>
      <c r="J516" s="1"/>
      <c r="N516" s="5"/>
      <c r="O516" s="25"/>
    </row>
    <row r="517" spans="2:15" ht="13" x14ac:dyDescent="0.3">
      <c r="B517" s="32"/>
      <c r="C517" s="3"/>
      <c r="G517" s="32"/>
      <c r="I517" s="4"/>
      <c r="J517" s="1"/>
      <c r="N517" s="5"/>
      <c r="O517" s="25"/>
    </row>
    <row r="518" spans="2:15" ht="13" x14ac:dyDescent="0.3">
      <c r="B518" s="32"/>
      <c r="C518" s="3"/>
      <c r="G518" s="32"/>
      <c r="I518" s="4"/>
      <c r="J518" s="1"/>
      <c r="N518" s="5"/>
      <c r="O518" s="25"/>
    </row>
    <row r="519" spans="2:15" ht="13" x14ac:dyDescent="0.3">
      <c r="B519" s="32"/>
      <c r="C519" s="3"/>
      <c r="G519" s="32"/>
      <c r="I519" s="4"/>
      <c r="J519" s="1"/>
      <c r="N519" s="5"/>
      <c r="O519" s="25"/>
    </row>
    <row r="520" spans="2:15" ht="13" x14ac:dyDescent="0.3">
      <c r="B520" s="32"/>
      <c r="C520" s="3"/>
      <c r="G520" s="32"/>
      <c r="I520" s="4"/>
      <c r="J520" s="1"/>
      <c r="N520" s="5"/>
      <c r="O520" s="25"/>
    </row>
    <row r="521" spans="2:15" ht="13" x14ac:dyDescent="0.3">
      <c r="B521" s="32"/>
      <c r="C521" s="3"/>
      <c r="G521" s="32"/>
      <c r="I521" s="4"/>
      <c r="J521" s="1"/>
      <c r="N521" s="5"/>
      <c r="O521" s="25"/>
    </row>
    <row r="522" spans="2:15" ht="13" x14ac:dyDescent="0.3">
      <c r="B522" s="32"/>
      <c r="C522" s="3"/>
      <c r="G522" s="32"/>
      <c r="I522" s="4"/>
      <c r="J522" s="1"/>
      <c r="N522" s="5"/>
      <c r="O522" s="25"/>
    </row>
    <row r="523" spans="2:15" ht="13" x14ac:dyDescent="0.3">
      <c r="B523" s="32"/>
      <c r="C523" s="3"/>
      <c r="G523" s="32"/>
      <c r="I523" s="4"/>
      <c r="J523" s="1"/>
      <c r="N523" s="5"/>
      <c r="O523" s="25"/>
    </row>
    <row r="524" spans="2:15" ht="13" x14ac:dyDescent="0.3">
      <c r="B524" s="32"/>
      <c r="C524" s="3"/>
      <c r="G524" s="32"/>
      <c r="I524" s="4"/>
      <c r="J524" s="1"/>
      <c r="N524" s="5"/>
      <c r="O524" s="25"/>
    </row>
    <row r="525" spans="2:15" ht="13" x14ac:dyDescent="0.3">
      <c r="B525" s="32"/>
      <c r="C525" s="3"/>
      <c r="G525" s="32"/>
      <c r="I525" s="4"/>
      <c r="J525" s="1"/>
      <c r="N525" s="5"/>
      <c r="O525" s="25"/>
    </row>
    <row r="526" spans="2:15" ht="13" x14ac:dyDescent="0.3">
      <c r="B526" s="32"/>
      <c r="C526" s="3"/>
      <c r="G526" s="32"/>
      <c r="I526" s="4"/>
      <c r="J526" s="1"/>
      <c r="N526" s="5"/>
      <c r="O526" s="25"/>
    </row>
    <row r="527" spans="2:15" ht="13" x14ac:dyDescent="0.3">
      <c r="B527" s="32"/>
      <c r="C527" s="3"/>
      <c r="G527" s="32"/>
      <c r="I527" s="4"/>
      <c r="J527" s="1"/>
      <c r="N527" s="5"/>
      <c r="O527" s="25"/>
    </row>
    <row r="528" spans="2:15" ht="13" x14ac:dyDescent="0.3">
      <c r="B528" s="32"/>
      <c r="C528" s="3"/>
      <c r="G528" s="32"/>
      <c r="I528" s="4"/>
      <c r="J528" s="1"/>
      <c r="N528" s="5"/>
      <c r="O528" s="25"/>
    </row>
    <row r="529" spans="2:15" ht="13" x14ac:dyDescent="0.3">
      <c r="B529" s="32"/>
      <c r="C529" s="3"/>
      <c r="G529" s="32"/>
      <c r="I529" s="4"/>
      <c r="J529" s="1"/>
      <c r="N529" s="5"/>
      <c r="O529" s="25"/>
    </row>
    <row r="530" spans="2:15" ht="13" x14ac:dyDescent="0.3">
      <c r="B530" s="32"/>
      <c r="C530" s="3"/>
      <c r="G530" s="32"/>
      <c r="I530" s="4"/>
      <c r="J530" s="1"/>
      <c r="N530" s="5"/>
      <c r="O530" s="25"/>
    </row>
    <row r="531" spans="2:15" ht="13" x14ac:dyDescent="0.3">
      <c r="B531" s="32"/>
      <c r="C531" s="3"/>
      <c r="G531" s="32"/>
      <c r="I531" s="4"/>
      <c r="J531" s="1"/>
      <c r="N531" s="5"/>
      <c r="O531" s="25"/>
    </row>
    <row r="532" spans="2:15" ht="13" x14ac:dyDescent="0.3">
      <c r="B532" s="32"/>
      <c r="C532" s="3"/>
      <c r="G532" s="32"/>
      <c r="I532" s="4"/>
      <c r="J532" s="1"/>
      <c r="N532" s="5"/>
      <c r="O532" s="25"/>
    </row>
    <row r="533" spans="2:15" ht="13" x14ac:dyDescent="0.3">
      <c r="B533" s="32"/>
      <c r="C533" s="3"/>
      <c r="G533" s="32"/>
      <c r="I533" s="4"/>
      <c r="J533" s="1"/>
      <c r="N533" s="5"/>
      <c r="O533" s="25"/>
    </row>
    <row r="534" spans="2:15" ht="13" x14ac:dyDescent="0.3">
      <c r="B534" s="32"/>
      <c r="C534" s="3"/>
      <c r="G534" s="32"/>
      <c r="I534" s="4"/>
      <c r="J534" s="1"/>
      <c r="N534" s="5"/>
      <c r="O534" s="25"/>
    </row>
    <row r="535" spans="2:15" ht="13" x14ac:dyDescent="0.3">
      <c r="B535" s="32"/>
      <c r="C535" s="3"/>
      <c r="G535" s="32"/>
      <c r="I535" s="4"/>
      <c r="J535" s="1"/>
      <c r="N535" s="5"/>
      <c r="O535" s="25"/>
    </row>
    <row r="536" spans="2:15" ht="13" x14ac:dyDescent="0.3">
      <c r="B536" s="32"/>
      <c r="C536" s="3"/>
      <c r="G536" s="32"/>
      <c r="I536" s="4"/>
      <c r="J536" s="1"/>
      <c r="N536" s="5"/>
      <c r="O536" s="25"/>
    </row>
    <row r="537" spans="2:15" ht="13" x14ac:dyDescent="0.3">
      <c r="B537" s="32"/>
      <c r="C537" s="3"/>
      <c r="G537" s="32"/>
      <c r="I537" s="4"/>
      <c r="J537" s="1"/>
      <c r="N537" s="5"/>
      <c r="O537" s="25"/>
    </row>
    <row r="538" spans="2:15" ht="13" x14ac:dyDescent="0.3">
      <c r="B538" s="32"/>
      <c r="C538" s="3"/>
      <c r="G538" s="32"/>
      <c r="I538" s="4"/>
      <c r="J538" s="1"/>
      <c r="N538" s="5"/>
      <c r="O538" s="25"/>
    </row>
    <row r="539" spans="2:15" ht="13" x14ac:dyDescent="0.3">
      <c r="B539" s="32"/>
      <c r="C539" s="3"/>
      <c r="G539" s="32"/>
      <c r="I539" s="4"/>
      <c r="J539" s="1"/>
      <c r="N539" s="5"/>
      <c r="O539" s="25"/>
    </row>
    <row r="540" spans="2:15" ht="13" x14ac:dyDescent="0.3">
      <c r="B540" s="32"/>
      <c r="C540" s="3"/>
      <c r="G540" s="32"/>
      <c r="I540" s="4"/>
      <c r="J540" s="1"/>
      <c r="N540" s="5"/>
      <c r="O540" s="25"/>
    </row>
    <row r="541" spans="2:15" ht="13" x14ac:dyDescent="0.3">
      <c r="B541" s="32"/>
      <c r="C541" s="3"/>
      <c r="G541" s="32"/>
      <c r="I541" s="4"/>
      <c r="J541" s="1"/>
      <c r="N541" s="5"/>
      <c r="O541" s="25"/>
    </row>
    <row r="542" spans="2:15" ht="13" x14ac:dyDescent="0.3">
      <c r="B542" s="32"/>
      <c r="C542" s="3"/>
      <c r="G542" s="32"/>
      <c r="I542" s="4"/>
      <c r="J542" s="1"/>
      <c r="N542" s="5"/>
      <c r="O542" s="25"/>
    </row>
    <row r="543" spans="2:15" ht="13" x14ac:dyDescent="0.3">
      <c r="B543" s="32"/>
      <c r="C543" s="3"/>
      <c r="G543" s="32"/>
      <c r="I543" s="4"/>
      <c r="J543" s="1"/>
      <c r="N543" s="5"/>
      <c r="O543" s="25"/>
    </row>
    <row r="544" spans="2:15" ht="13" x14ac:dyDescent="0.3">
      <c r="B544" s="32"/>
      <c r="C544" s="3"/>
      <c r="G544" s="32"/>
      <c r="I544" s="4"/>
      <c r="J544" s="1"/>
      <c r="N544" s="5"/>
      <c r="O544" s="25"/>
    </row>
    <row r="545" spans="2:15" ht="13" x14ac:dyDescent="0.3">
      <c r="B545" s="32"/>
      <c r="C545" s="3"/>
      <c r="G545" s="32"/>
      <c r="I545" s="4"/>
      <c r="J545" s="1"/>
      <c r="N545" s="5"/>
      <c r="O545" s="25"/>
    </row>
    <row r="546" spans="2:15" ht="13" x14ac:dyDescent="0.3">
      <c r="B546" s="32"/>
      <c r="C546" s="3"/>
      <c r="G546" s="32"/>
      <c r="I546" s="4"/>
      <c r="J546" s="1"/>
      <c r="N546" s="5"/>
      <c r="O546" s="25"/>
    </row>
    <row r="547" spans="2:15" ht="13" x14ac:dyDescent="0.3">
      <c r="B547" s="32"/>
      <c r="C547" s="3"/>
      <c r="G547" s="32"/>
      <c r="I547" s="4"/>
      <c r="J547" s="1"/>
      <c r="N547" s="5"/>
      <c r="O547" s="25"/>
    </row>
    <row r="548" spans="2:15" ht="13" x14ac:dyDescent="0.3">
      <c r="B548" s="32"/>
      <c r="C548" s="3"/>
      <c r="G548" s="32"/>
      <c r="I548" s="4"/>
      <c r="J548" s="1"/>
      <c r="N548" s="5"/>
      <c r="O548" s="25"/>
    </row>
    <row r="549" spans="2:15" ht="13" x14ac:dyDescent="0.3">
      <c r="B549" s="32"/>
      <c r="C549" s="3"/>
      <c r="G549" s="32"/>
      <c r="I549" s="4"/>
      <c r="J549" s="1"/>
      <c r="N549" s="5"/>
      <c r="O549" s="25"/>
    </row>
    <row r="550" spans="2:15" ht="13" x14ac:dyDescent="0.3">
      <c r="B550" s="32"/>
      <c r="C550" s="3"/>
      <c r="G550" s="32"/>
      <c r="I550" s="4"/>
      <c r="J550" s="1"/>
      <c r="N550" s="5"/>
      <c r="O550" s="25"/>
    </row>
    <row r="551" spans="2:15" ht="13" x14ac:dyDescent="0.3">
      <c r="B551" s="32"/>
      <c r="C551" s="3"/>
      <c r="G551" s="32"/>
      <c r="I551" s="4"/>
      <c r="J551" s="1"/>
      <c r="N551" s="5"/>
      <c r="O551" s="25"/>
    </row>
    <row r="552" spans="2:15" ht="13" x14ac:dyDescent="0.3">
      <c r="B552" s="32"/>
      <c r="C552" s="3"/>
      <c r="G552" s="32"/>
      <c r="I552" s="4"/>
      <c r="J552" s="1"/>
      <c r="N552" s="5"/>
      <c r="O552" s="25"/>
    </row>
    <row r="553" spans="2:15" ht="13" x14ac:dyDescent="0.3">
      <c r="B553" s="32"/>
      <c r="C553" s="3"/>
      <c r="G553" s="32"/>
      <c r="I553" s="4"/>
      <c r="J553" s="1"/>
      <c r="N553" s="5"/>
      <c r="O553" s="25"/>
    </row>
    <row r="554" spans="2:15" ht="13" x14ac:dyDescent="0.3">
      <c r="B554" s="32"/>
      <c r="C554" s="3"/>
      <c r="G554" s="32"/>
      <c r="I554" s="4"/>
      <c r="J554" s="1"/>
      <c r="N554" s="5"/>
      <c r="O554" s="25"/>
    </row>
    <row r="555" spans="2:15" ht="13" x14ac:dyDescent="0.3">
      <c r="B555" s="32"/>
      <c r="C555" s="3"/>
      <c r="G555" s="32"/>
      <c r="I555" s="4"/>
      <c r="J555" s="1"/>
      <c r="N555" s="5"/>
      <c r="O555" s="25"/>
    </row>
    <row r="556" spans="2:15" ht="13" x14ac:dyDescent="0.3">
      <c r="B556" s="32"/>
      <c r="C556" s="3"/>
      <c r="G556" s="32"/>
      <c r="I556" s="4"/>
      <c r="J556" s="1"/>
      <c r="N556" s="5"/>
      <c r="O556" s="25"/>
    </row>
    <row r="557" spans="2:15" ht="13" x14ac:dyDescent="0.3">
      <c r="B557" s="32"/>
      <c r="C557" s="3"/>
      <c r="G557" s="32"/>
      <c r="I557" s="4"/>
      <c r="J557" s="1"/>
      <c r="N557" s="5"/>
      <c r="O557" s="25"/>
    </row>
    <row r="558" spans="2:15" ht="13" x14ac:dyDescent="0.3">
      <c r="B558" s="32"/>
      <c r="C558" s="3"/>
      <c r="G558" s="32"/>
      <c r="I558" s="4"/>
      <c r="J558" s="1"/>
      <c r="N558" s="5"/>
      <c r="O558" s="25"/>
    </row>
    <row r="559" spans="2:15" ht="13" x14ac:dyDescent="0.3">
      <c r="B559" s="32"/>
      <c r="C559" s="3"/>
      <c r="G559" s="32"/>
      <c r="I559" s="4"/>
      <c r="J559" s="1"/>
      <c r="N559" s="5"/>
      <c r="O559" s="25"/>
    </row>
    <row r="560" spans="2:15" ht="13" x14ac:dyDescent="0.3">
      <c r="B560" s="32"/>
      <c r="C560" s="3"/>
      <c r="G560" s="32"/>
      <c r="I560" s="4"/>
      <c r="J560" s="1"/>
      <c r="N560" s="5"/>
      <c r="O560" s="25"/>
    </row>
    <row r="561" spans="2:15" ht="13" x14ac:dyDescent="0.3">
      <c r="B561" s="32"/>
      <c r="C561" s="3"/>
      <c r="G561" s="32"/>
      <c r="I561" s="4"/>
      <c r="J561" s="1"/>
      <c r="N561" s="5"/>
      <c r="O561" s="25"/>
    </row>
    <row r="562" spans="2:15" ht="13" x14ac:dyDescent="0.3">
      <c r="B562" s="32"/>
      <c r="C562" s="3"/>
      <c r="G562" s="32"/>
      <c r="I562" s="4"/>
      <c r="J562" s="1"/>
      <c r="N562" s="5"/>
      <c r="O562" s="25"/>
    </row>
    <row r="563" spans="2:15" ht="13" x14ac:dyDescent="0.3">
      <c r="B563" s="32"/>
      <c r="C563" s="3"/>
      <c r="G563" s="32"/>
      <c r="I563" s="4"/>
      <c r="J563" s="1"/>
      <c r="N563" s="5"/>
      <c r="O563" s="25"/>
    </row>
    <row r="564" spans="2:15" ht="13" x14ac:dyDescent="0.3">
      <c r="B564" s="32"/>
      <c r="C564" s="3"/>
      <c r="G564" s="32"/>
      <c r="I564" s="4"/>
      <c r="J564" s="1"/>
      <c r="N564" s="5"/>
      <c r="O564" s="25"/>
    </row>
    <row r="565" spans="2:15" ht="13" x14ac:dyDescent="0.3">
      <c r="B565" s="32"/>
      <c r="C565" s="3"/>
      <c r="G565" s="32"/>
      <c r="I565" s="4"/>
      <c r="J565" s="1"/>
      <c r="N565" s="5"/>
      <c r="O565" s="25"/>
    </row>
    <row r="566" spans="2:15" ht="13" x14ac:dyDescent="0.3">
      <c r="B566" s="32"/>
      <c r="C566" s="3"/>
      <c r="G566" s="32"/>
      <c r="I566" s="4"/>
      <c r="J566" s="1"/>
      <c r="N566" s="5"/>
      <c r="O566" s="25"/>
    </row>
    <row r="567" spans="2:15" ht="13" x14ac:dyDescent="0.3">
      <c r="B567" s="32"/>
      <c r="C567" s="3"/>
      <c r="G567" s="32"/>
      <c r="I567" s="4"/>
      <c r="J567" s="1"/>
      <c r="N567" s="5"/>
      <c r="O567" s="25"/>
    </row>
    <row r="568" spans="2:15" ht="13" x14ac:dyDescent="0.3">
      <c r="B568" s="32"/>
      <c r="C568" s="3"/>
      <c r="G568" s="32"/>
      <c r="I568" s="4"/>
      <c r="J568" s="1"/>
      <c r="N568" s="5"/>
      <c r="O568" s="25"/>
    </row>
    <row r="569" spans="2:15" ht="13" x14ac:dyDescent="0.3">
      <c r="B569" s="32"/>
      <c r="C569" s="3"/>
      <c r="G569" s="32"/>
      <c r="I569" s="4"/>
      <c r="J569" s="1"/>
      <c r="N569" s="5"/>
      <c r="O569" s="25"/>
    </row>
    <row r="570" spans="2:15" ht="13" x14ac:dyDescent="0.3">
      <c r="B570" s="32"/>
      <c r="C570" s="3"/>
      <c r="G570" s="32"/>
      <c r="I570" s="4"/>
      <c r="J570" s="1"/>
      <c r="N570" s="5"/>
      <c r="O570" s="25"/>
    </row>
    <row r="571" spans="2:15" ht="13" x14ac:dyDescent="0.3">
      <c r="B571" s="32"/>
      <c r="C571" s="3"/>
      <c r="G571" s="32"/>
      <c r="I571" s="4"/>
      <c r="J571" s="1"/>
      <c r="N571" s="5"/>
      <c r="O571" s="25"/>
    </row>
    <row r="572" spans="2:15" ht="13" x14ac:dyDescent="0.3">
      <c r="B572" s="32"/>
      <c r="C572" s="3"/>
      <c r="G572" s="32"/>
      <c r="I572" s="4"/>
      <c r="J572" s="1"/>
      <c r="N572" s="5"/>
      <c r="O572" s="25"/>
    </row>
    <row r="573" spans="2:15" ht="13" x14ac:dyDescent="0.3">
      <c r="B573" s="32"/>
      <c r="C573" s="3"/>
      <c r="G573" s="32"/>
      <c r="I573" s="4"/>
      <c r="J573" s="1"/>
      <c r="N573" s="5"/>
      <c r="O573" s="25"/>
    </row>
    <row r="574" spans="2:15" ht="13" x14ac:dyDescent="0.3">
      <c r="B574" s="32"/>
      <c r="C574" s="3"/>
      <c r="G574" s="32"/>
      <c r="I574" s="4"/>
      <c r="J574" s="1"/>
      <c r="N574" s="5"/>
      <c r="O574" s="25"/>
    </row>
    <row r="575" spans="2:15" ht="13" x14ac:dyDescent="0.3">
      <c r="B575" s="32"/>
      <c r="C575" s="3"/>
      <c r="G575" s="32"/>
      <c r="I575" s="4"/>
      <c r="J575" s="1"/>
      <c r="N575" s="5"/>
      <c r="O575" s="25"/>
    </row>
    <row r="576" spans="2:15" ht="13" x14ac:dyDescent="0.3">
      <c r="B576" s="32"/>
      <c r="C576" s="3"/>
      <c r="G576" s="32"/>
      <c r="I576" s="4"/>
      <c r="J576" s="1"/>
      <c r="N576" s="5"/>
      <c r="O576" s="25"/>
    </row>
    <row r="577" spans="2:15" ht="13" x14ac:dyDescent="0.3">
      <c r="B577" s="32"/>
      <c r="C577" s="3"/>
      <c r="G577" s="32"/>
      <c r="I577" s="4"/>
      <c r="J577" s="1"/>
      <c r="N577" s="5"/>
      <c r="O577" s="25"/>
    </row>
    <row r="578" spans="2:15" ht="13" x14ac:dyDescent="0.3">
      <c r="B578" s="32"/>
      <c r="C578" s="3"/>
      <c r="G578" s="32"/>
      <c r="I578" s="4"/>
      <c r="J578" s="1"/>
      <c r="N578" s="5"/>
      <c r="O578" s="25"/>
    </row>
    <row r="579" spans="2:15" ht="13" x14ac:dyDescent="0.3">
      <c r="B579" s="32"/>
      <c r="C579" s="3"/>
      <c r="G579" s="32"/>
      <c r="I579" s="4"/>
      <c r="J579" s="1"/>
      <c r="N579" s="5"/>
      <c r="O579" s="25"/>
    </row>
    <row r="580" spans="2:15" ht="13" x14ac:dyDescent="0.3">
      <c r="B580" s="32"/>
      <c r="C580" s="3"/>
      <c r="G580" s="32"/>
      <c r="I580" s="4"/>
      <c r="J580" s="1"/>
      <c r="N580" s="5"/>
      <c r="O580" s="25"/>
    </row>
    <row r="581" spans="2:15" ht="13" x14ac:dyDescent="0.3">
      <c r="B581" s="32"/>
      <c r="C581" s="3"/>
      <c r="G581" s="32"/>
      <c r="I581" s="4"/>
      <c r="J581" s="1"/>
      <c r="N581" s="5"/>
      <c r="O581" s="25"/>
    </row>
    <row r="582" spans="2:15" ht="13" x14ac:dyDescent="0.3">
      <c r="B582" s="32"/>
      <c r="C582" s="3"/>
      <c r="G582" s="32"/>
      <c r="I582" s="4"/>
      <c r="J582" s="1"/>
      <c r="N582" s="5"/>
      <c r="O582" s="25"/>
    </row>
    <row r="583" spans="2:15" ht="13" x14ac:dyDescent="0.3">
      <c r="B583" s="32"/>
      <c r="C583" s="3"/>
      <c r="G583" s="32"/>
      <c r="I583" s="4"/>
      <c r="J583" s="1"/>
      <c r="N583" s="5"/>
      <c r="O583" s="25"/>
    </row>
    <row r="584" spans="2:15" ht="13" x14ac:dyDescent="0.3">
      <c r="B584" s="32"/>
      <c r="C584" s="3"/>
      <c r="G584" s="32"/>
      <c r="I584" s="4"/>
      <c r="J584" s="1"/>
      <c r="N584" s="5"/>
      <c r="O584" s="25"/>
    </row>
    <row r="585" spans="2:15" ht="13" x14ac:dyDescent="0.3">
      <c r="B585" s="32"/>
      <c r="C585" s="3"/>
      <c r="G585" s="32"/>
      <c r="I585" s="4"/>
      <c r="J585" s="1"/>
      <c r="N585" s="5"/>
      <c r="O585" s="25"/>
    </row>
    <row r="586" spans="2:15" ht="13" x14ac:dyDescent="0.3">
      <c r="B586" s="32"/>
      <c r="C586" s="3"/>
      <c r="G586" s="32"/>
      <c r="I586" s="4"/>
      <c r="J586" s="1"/>
      <c r="N586" s="5"/>
      <c r="O586" s="25"/>
    </row>
    <row r="587" spans="2:15" ht="13" x14ac:dyDescent="0.3">
      <c r="B587" s="32"/>
      <c r="C587" s="3"/>
      <c r="G587" s="32"/>
      <c r="I587" s="4"/>
      <c r="J587" s="1"/>
      <c r="N587" s="5"/>
      <c r="O587" s="25"/>
    </row>
    <row r="588" spans="2:15" ht="13" x14ac:dyDescent="0.3">
      <c r="B588" s="32"/>
      <c r="C588" s="3"/>
      <c r="G588" s="32"/>
      <c r="I588" s="4"/>
      <c r="J588" s="1"/>
      <c r="N588" s="5"/>
      <c r="O588" s="25"/>
    </row>
    <row r="589" spans="2:15" ht="13" x14ac:dyDescent="0.3">
      <c r="B589" s="32"/>
      <c r="C589" s="3"/>
      <c r="G589" s="32"/>
      <c r="I589" s="4"/>
      <c r="J589" s="1"/>
      <c r="N589" s="5"/>
      <c r="O589" s="25"/>
    </row>
    <row r="590" spans="2:15" ht="13" x14ac:dyDescent="0.3">
      <c r="B590" s="32"/>
      <c r="C590" s="3"/>
      <c r="G590" s="32"/>
      <c r="I590" s="4"/>
      <c r="J590" s="1"/>
      <c r="N590" s="5"/>
      <c r="O590" s="25"/>
    </row>
    <row r="591" spans="2:15" ht="13" x14ac:dyDescent="0.3">
      <c r="B591" s="32"/>
      <c r="C591" s="3"/>
      <c r="G591" s="32"/>
      <c r="I591" s="4"/>
      <c r="J591" s="1"/>
      <c r="N591" s="5"/>
      <c r="O591" s="25"/>
    </row>
    <row r="592" spans="2:15" ht="13" x14ac:dyDescent="0.3">
      <c r="B592" s="32"/>
      <c r="C592" s="3"/>
      <c r="G592" s="32"/>
      <c r="I592" s="4"/>
      <c r="J592" s="1"/>
      <c r="N592" s="5"/>
      <c r="O592" s="25"/>
    </row>
    <row r="593" spans="2:15" ht="13" x14ac:dyDescent="0.3">
      <c r="B593" s="32"/>
      <c r="C593" s="3"/>
      <c r="G593" s="32"/>
      <c r="I593" s="4"/>
      <c r="J593" s="1"/>
      <c r="N593" s="5"/>
      <c r="O593" s="25"/>
    </row>
    <row r="594" spans="2:15" ht="13" x14ac:dyDescent="0.3">
      <c r="B594" s="32"/>
      <c r="C594" s="3"/>
      <c r="G594" s="32"/>
      <c r="I594" s="4"/>
      <c r="J594" s="1"/>
      <c r="N594" s="5"/>
      <c r="O594" s="25"/>
    </row>
    <row r="595" spans="2:15" ht="13" x14ac:dyDescent="0.3">
      <c r="B595" s="32"/>
      <c r="C595" s="3"/>
      <c r="G595" s="32"/>
      <c r="I595" s="4"/>
      <c r="J595" s="1"/>
      <c r="N595" s="5"/>
      <c r="O595" s="25"/>
    </row>
    <row r="596" spans="2:15" ht="13" x14ac:dyDescent="0.3">
      <c r="B596" s="32"/>
      <c r="C596" s="3"/>
      <c r="G596" s="32"/>
      <c r="I596" s="4"/>
      <c r="J596" s="1"/>
      <c r="N596" s="5"/>
      <c r="O596" s="25"/>
    </row>
    <row r="597" spans="2:15" ht="13" x14ac:dyDescent="0.3">
      <c r="B597" s="32"/>
      <c r="C597" s="3"/>
      <c r="G597" s="32"/>
      <c r="I597" s="4"/>
      <c r="J597" s="1"/>
      <c r="N597" s="5"/>
      <c r="O597" s="25"/>
    </row>
    <row r="598" spans="2:15" ht="13" x14ac:dyDescent="0.3">
      <c r="B598" s="32"/>
      <c r="C598" s="3"/>
      <c r="G598" s="32"/>
      <c r="I598" s="4"/>
      <c r="J598" s="1"/>
      <c r="N598" s="5"/>
      <c r="O598" s="25"/>
    </row>
    <row r="599" spans="2:15" ht="13" x14ac:dyDescent="0.3">
      <c r="B599" s="32"/>
      <c r="C599" s="3"/>
      <c r="G599" s="32"/>
      <c r="I599" s="4"/>
      <c r="J599" s="1"/>
      <c r="N599" s="5"/>
      <c r="O599" s="25"/>
    </row>
    <row r="600" spans="2:15" ht="13" x14ac:dyDescent="0.3">
      <c r="B600" s="32"/>
      <c r="C600" s="3"/>
      <c r="G600" s="32"/>
      <c r="I600" s="4"/>
      <c r="J600" s="1"/>
      <c r="N600" s="5"/>
      <c r="O600" s="25"/>
    </row>
    <row r="601" spans="2:15" ht="13" x14ac:dyDescent="0.3">
      <c r="B601" s="32"/>
      <c r="C601" s="3"/>
      <c r="G601" s="32"/>
      <c r="I601" s="4"/>
      <c r="J601" s="1"/>
      <c r="N601" s="5"/>
      <c r="O601" s="25"/>
    </row>
    <row r="602" spans="2:15" ht="13" x14ac:dyDescent="0.3">
      <c r="B602" s="32"/>
      <c r="C602" s="3"/>
      <c r="G602" s="32"/>
      <c r="I602" s="4"/>
      <c r="J602" s="1"/>
      <c r="N602" s="5"/>
      <c r="O602" s="25"/>
    </row>
    <row r="603" spans="2:15" ht="13" x14ac:dyDescent="0.3">
      <c r="B603" s="32"/>
      <c r="C603" s="3"/>
      <c r="G603" s="32"/>
      <c r="I603" s="4"/>
      <c r="J603" s="1"/>
      <c r="N603" s="5"/>
      <c r="O603" s="25"/>
    </row>
    <row r="604" spans="2:15" ht="13" x14ac:dyDescent="0.3">
      <c r="B604" s="32"/>
      <c r="C604" s="3"/>
      <c r="G604" s="32"/>
      <c r="I604" s="4"/>
      <c r="J604" s="1"/>
      <c r="N604" s="5"/>
      <c r="O604" s="25"/>
    </row>
    <row r="605" spans="2:15" ht="13" x14ac:dyDescent="0.3">
      <c r="B605" s="32"/>
      <c r="C605" s="3"/>
      <c r="G605" s="32"/>
      <c r="I605" s="4"/>
      <c r="J605" s="1"/>
      <c r="N605" s="5"/>
      <c r="O605" s="25"/>
    </row>
    <row r="606" spans="2:15" ht="13" x14ac:dyDescent="0.3">
      <c r="B606" s="32"/>
      <c r="C606" s="3"/>
      <c r="G606" s="32"/>
      <c r="I606" s="4"/>
      <c r="J606" s="1"/>
      <c r="N606" s="5"/>
      <c r="O606" s="25"/>
    </row>
    <row r="607" spans="2:15" ht="13" x14ac:dyDescent="0.3">
      <c r="B607" s="32"/>
      <c r="C607" s="3"/>
      <c r="G607" s="32"/>
      <c r="I607" s="4"/>
      <c r="J607" s="1"/>
      <c r="N607" s="5"/>
      <c r="O607" s="25"/>
    </row>
    <row r="608" spans="2:15" ht="13" x14ac:dyDescent="0.3">
      <c r="B608" s="32"/>
      <c r="C608" s="3"/>
      <c r="G608" s="32"/>
      <c r="I608" s="4"/>
      <c r="J608" s="1"/>
      <c r="N608" s="5"/>
      <c r="O608" s="25"/>
    </row>
    <row r="609" spans="2:15" ht="13" x14ac:dyDescent="0.3">
      <c r="B609" s="32"/>
      <c r="C609" s="3"/>
      <c r="G609" s="32"/>
      <c r="I609" s="4"/>
      <c r="J609" s="1"/>
      <c r="N609" s="5"/>
      <c r="O609" s="25"/>
    </row>
    <row r="610" spans="2:15" ht="13" x14ac:dyDescent="0.3">
      <c r="B610" s="32"/>
      <c r="C610" s="3"/>
      <c r="G610" s="32"/>
      <c r="I610" s="4"/>
      <c r="J610" s="1"/>
      <c r="N610" s="5"/>
      <c r="O610" s="25"/>
    </row>
    <row r="611" spans="2:15" ht="13" x14ac:dyDescent="0.3">
      <c r="B611" s="32"/>
      <c r="C611" s="3"/>
      <c r="G611" s="32"/>
      <c r="I611" s="4"/>
      <c r="J611" s="1"/>
      <c r="N611" s="5"/>
      <c r="O611" s="25"/>
    </row>
    <row r="612" spans="2:15" ht="13" x14ac:dyDescent="0.3">
      <c r="B612" s="32"/>
      <c r="C612" s="3"/>
      <c r="G612" s="32"/>
      <c r="I612" s="4"/>
      <c r="J612" s="1"/>
      <c r="N612" s="5"/>
      <c r="O612" s="25"/>
    </row>
    <row r="613" spans="2:15" ht="13" x14ac:dyDescent="0.3">
      <c r="B613" s="32"/>
      <c r="C613" s="3"/>
      <c r="G613" s="32"/>
      <c r="I613" s="4"/>
      <c r="J613" s="1"/>
      <c r="N613" s="5"/>
      <c r="O613" s="25"/>
    </row>
    <row r="614" spans="2:15" ht="13" x14ac:dyDescent="0.3">
      <c r="B614" s="32"/>
      <c r="C614" s="3"/>
      <c r="G614" s="32"/>
      <c r="I614" s="4"/>
      <c r="J614" s="1"/>
      <c r="N614" s="5"/>
      <c r="O614" s="25"/>
    </row>
    <row r="615" spans="2:15" ht="13" x14ac:dyDescent="0.3">
      <c r="B615" s="32"/>
      <c r="C615" s="3"/>
      <c r="G615" s="32"/>
      <c r="I615" s="4"/>
      <c r="J615" s="1"/>
      <c r="N615" s="5"/>
      <c r="O615" s="25"/>
    </row>
    <row r="616" spans="2:15" ht="13" x14ac:dyDescent="0.3">
      <c r="B616" s="32"/>
      <c r="C616" s="3"/>
      <c r="G616" s="32"/>
      <c r="I616" s="4"/>
      <c r="J616" s="1"/>
      <c r="N616" s="5"/>
      <c r="O616" s="25"/>
    </row>
    <row r="617" spans="2:15" ht="13" x14ac:dyDescent="0.3">
      <c r="B617" s="32"/>
      <c r="C617" s="3"/>
      <c r="G617" s="32"/>
      <c r="I617" s="4"/>
      <c r="J617" s="1"/>
      <c r="N617" s="5"/>
      <c r="O617" s="25"/>
    </row>
    <row r="618" spans="2:15" ht="13" x14ac:dyDescent="0.3">
      <c r="B618" s="32"/>
      <c r="C618" s="3"/>
      <c r="G618" s="32"/>
      <c r="I618" s="4"/>
      <c r="J618" s="1"/>
      <c r="N618" s="5"/>
      <c r="O618" s="25"/>
    </row>
    <row r="619" spans="2:15" ht="13" x14ac:dyDescent="0.3">
      <c r="B619" s="32"/>
      <c r="C619" s="3"/>
      <c r="G619" s="32"/>
      <c r="I619" s="4"/>
      <c r="J619" s="1"/>
      <c r="N619" s="5"/>
      <c r="O619" s="25"/>
    </row>
    <row r="620" spans="2:15" ht="13" x14ac:dyDescent="0.3">
      <c r="B620" s="32"/>
      <c r="C620" s="3"/>
      <c r="G620" s="32"/>
      <c r="I620" s="4"/>
      <c r="J620" s="1"/>
      <c r="N620" s="5"/>
      <c r="O620" s="25"/>
    </row>
    <row r="621" spans="2:15" ht="13" x14ac:dyDescent="0.3">
      <c r="B621" s="32"/>
      <c r="C621" s="3"/>
      <c r="G621" s="32"/>
      <c r="I621" s="4"/>
      <c r="J621" s="1"/>
      <c r="N621" s="5"/>
      <c r="O621" s="25"/>
    </row>
    <row r="622" spans="2:15" ht="13" x14ac:dyDescent="0.3">
      <c r="B622" s="32"/>
      <c r="C622" s="3"/>
      <c r="G622" s="32"/>
      <c r="I622" s="4"/>
      <c r="J622" s="1"/>
      <c r="N622" s="5"/>
      <c r="O622" s="25"/>
    </row>
    <row r="623" spans="2:15" ht="13" x14ac:dyDescent="0.3">
      <c r="B623" s="32"/>
      <c r="C623" s="3"/>
      <c r="G623" s="32"/>
      <c r="I623" s="4"/>
      <c r="J623" s="1"/>
      <c r="N623" s="5"/>
      <c r="O623" s="25"/>
    </row>
    <row r="624" spans="2:15" ht="13" x14ac:dyDescent="0.3">
      <c r="B624" s="32"/>
      <c r="C624" s="3"/>
      <c r="G624" s="32"/>
      <c r="I624" s="4"/>
      <c r="J624" s="1"/>
      <c r="N624" s="5"/>
      <c r="O624" s="25"/>
    </row>
    <row r="625" spans="2:15" ht="13" x14ac:dyDescent="0.3">
      <c r="B625" s="32"/>
      <c r="C625" s="3"/>
      <c r="G625" s="32"/>
      <c r="I625" s="4"/>
      <c r="J625" s="1"/>
      <c r="N625" s="5"/>
      <c r="O625" s="25"/>
    </row>
    <row r="626" spans="2:15" ht="13" x14ac:dyDescent="0.3">
      <c r="B626" s="32"/>
      <c r="C626" s="3"/>
      <c r="G626" s="32"/>
      <c r="I626" s="4"/>
      <c r="J626" s="1"/>
      <c r="N626" s="5"/>
      <c r="O626" s="25"/>
    </row>
    <row r="627" spans="2:15" ht="13" x14ac:dyDescent="0.3">
      <c r="B627" s="32"/>
      <c r="C627" s="3"/>
      <c r="G627" s="32"/>
      <c r="I627" s="4"/>
      <c r="J627" s="1"/>
      <c r="N627" s="5"/>
      <c r="O627" s="25"/>
    </row>
    <row r="628" spans="2:15" ht="13" x14ac:dyDescent="0.3">
      <c r="B628" s="32"/>
      <c r="C628" s="3"/>
      <c r="G628" s="32"/>
      <c r="I628" s="4"/>
      <c r="J628" s="1"/>
      <c r="N628" s="5"/>
      <c r="O628" s="25"/>
    </row>
    <row r="629" spans="2:15" ht="13" x14ac:dyDescent="0.3">
      <c r="B629" s="32"/>
      <c r="C629" s="3"/>
      <c r="G629" s="32"/>
      <c r="I629" s="4"/>
      <c r="J629" s="1"/>
      <c r="N629" s="5"/>
      <c r="O629" s="25"/>
    </row>
    <row r="630" spans="2:15" ht="13" x14ac:dyDescent="0.3">
      <c r="B630" s="32"/>
      <c r="C630" s="3"/>
      <c r="G630" s="32"/>
      <c r="I630" s="4"/>
      <c r="J630" s="1"/>
      <c r="N630" s="5"/>
      <c r="O630" s="25"/>
    </row>
    <row r="631" spans="2:15" ht="13" x14ac:dyDescent="0.3">
      <c r="B631" s="32"/>
      <c r="C631" s="3"/>
      <c r="G631" s="32"/>
      <c r="I631" s="4"/>
      <c r="J631" s="1"/>
      <c r="N631" s="5"/>
      <c r="O631" s="25"/>
    </row>
    <row r="632" spans="2:15" ht="13" x14ac:dyDescent="0.3">
      <c r="B632" s="32"/>
      <c r="C632" s="3"/>
      <c r="G632" s="32"/>
      <c r="I632" s="4"/>
      <c r="J632" s="1"/>
      <c r="N632" s="5"/>
      <c r="O632" s="25"/>
    </row>
    <row r="633" spans="2:15" ht="13" x14ac:dyDescent="0.3">
      <c r="B633" s="32"/>
      <c r="C633" s="3"/>
      <c r="G633" s="32"/>
      <c r="I633" s="4"/>
      <c r="J633" s="1"/>
      <c r="N633" s="5"/>
      <c r="O633" s="25"/>
    </row>
    <row r="634" spans="2:15" ht="13" x14ac:dyDescent="0.3">
      <c r="B634" s="32"/>
      <c r="C634" s="3"/>
      <c r="G634" s="32"/>
      <c r="I634" s="4"/>
      <c r="J634" s="1"/>
      <c r="N634" s="5"/>
      <c r="O634" s="25"/>
    </row>
    <row r="635" spans="2:15" ht="13" x14ac:dyDescent="0.3">
      <c r="B635" s="32"/>
      <c r="C635" s="3"/>
      <c r="G635" s="32"/>
      <c r="I635" s="4"/>
      <c r="J635" s="1"/>
      <c r="N635" s="5"/>
      <c r="O635" s="25"/>
    </row>
    <row r="636" spans="2:15" ht="13" x14ac:dyDescent="0.3">
      <c r="B636" s="32"/>
      <c r="C636" s="3"/>
      <c r="G636" s="32"/>
      <c r="I636" s="4"/>
      <c r="J636" s="1"/>
      <c r="N636" s="5"/>
      <c r="O636" s="25"/>
    </row>
    <row r="637" spans="2:15" ht="13" x14ac:dyDescent="0.3">
      <c r="B637" s="32"/>
      <c r="C637" s="3"/>
      <c r="G637" s="32"/>
      <c r="I637" s="4"/>
      <c r="J637" s="1"/>
      <c r="N637" s="5"/>
      <c r="O637" s="25"/>
    </row>
    <row r="638" spans="2:15" ht="13" x14ac:dyDescent="0.3">
      <c r="B638" s="32"/>
      <c r="C638" s="3"/>
      <c r="G638" s="32"/>
      <c r="I638" s="4"/>
      <c r="J638" s="1"/>
      <c r="N638" s="5"/>
      <c r="O638" s="25"/>
    </row>
    <row r="639" spans="2:15" ht="13" x14ac:dyDescent="0.3">
      <c r="B639" s="32"/>
      <c r="C639" s="3"/>
      <c r="G639" s="32"/>
      <c r="I639" s="4"/>
      <c r="J639" s="1"/>
      <c r="N639" s="5"/>
      <c r="O639" s="25"/>
    </row>
    <row r="640" spans="2:15" ht="13" x14ac:dyDescent="0.3">
      <c r="B640" s="32"/>
      <c r="C640" s="3"/>
      <c r="G640" s="32"/>
      <c r="I640" s="4"/>
      <c r="J640" s="1"/>
      <c r="N640" s="5"/>
      <c r="O640" s="25"/>
    </row>
    <row r="641" spans="2:15" ht="13" x14ac:dyDescent="0.3">
      <c r="B641" s="32"/>
      <c r="C641" s="3"/>
      <c r="G641" s="32"/>
      <c r="I641" s="4"/>
      <c r="J641" s="1"/>
      <c r="N641" s="5"/>
      <c r="O641" s="25"/>
    </row>
    <row r="642" spans="2:15" ht="13" x14ac:dyDescent="0.3">
      <c r="B642" s="32"/>
      <c r="C642" s="3"/>
      <c r="G642" s="32"/>
      <c r="I642" s="4"/>
      <c r="J642" s="1"/>
      <c r="N642" s="5"/>
      <c r="O642" s="25"/>
    </row>
    <row r="643" spans="2:15" ht="13" x14ac:dyDescent="0.3">
      <c r="B643" s="32"/>
      <c r="C643" s="3"/>
      <c r="G643" s="32"/>
      <c r="I643" s="4"/>
      <c r="J643" s="1"/>
      <c r="N643" s="5"/>
      <c r="O643" s="25"/>
    </row>
    <row r="644" spans="2:15" ht="13" x14ac:dyDescent="0.3">
      <c r="B644" s="32"/>
      <c r="C644" s="3"/>
      <c r="G644" s="32"/>
      <c r="I644" s="4"/>
      <c r="J644" s="1"/>
      <c r="N644" s="5"/>
      <c r="O644" s="25"/>
    </row>
    <row r="645" spans="2:15" ht="13" x14ac:dyDescent="0.3">
      <c r="B645" s="32"/>
      <c r="C645" s="3"/>
      <c r="G645" s="32"/>
      <c r="I645" s="4"/>
      <c r="J645" s="1"/>
      <c r="N645" s="5"/>
      <c r="O645" s="25"/>
    </row>
    <row r="646" spans="2:15" ht="13" x14ac:dyDescent="0.3">
      <c r="B646" s="32"/>
      <c r="C646" s="3"/>
      <c r="G646" s="32"/>
      <c r="I646" s="4"/>
      <c r="J646" s="1"/>
      <c r="N646" s="5"/>
      <c r="O646" s="25"/>
    </row>
    <row r="647" spans="2:15" ht="13" x14ac:dyDescent="0.3">
      <c r="B647" s="32"/>
      <c r="C647" s="3"/>
      <c r="G647" s="32"/>
      <c r="I647" s="4"/>
      <c r="J647" s="1"/>
      <c r="N647" s="5"/>
      <c r="O647" s="25"/>
    </row>
    <row r="648" spans="2:15" ht="13" x14ac:dyDescent="0.3">
      <c r="B648" s="32"/>
      <c r="C648" s="3"/>
      <c r="G648" s="32"/>
      <c r="I648" s="4"/>
      <c r="J648" s="1"/>
      <c r="N648" s="5"/>
      <c r="O648" s="25"/>
    </row>
    <row r="649" spans="2:15" ht="13" x14ac:dyDescent="0.3">
      <c r="B649" s="32"/>
      <c r="C649" s="3"/>
      <c r="G649" s="32"/>
      <c r="I649" s="4"/>
      <c r="J649" s="1"/>
      <c r="N649" s="5"/>
      <c r="O649" s="25"/>
    </row>
    <row r="650" spans="2:15" ht="13" x14ac:dyDescent="0.3">
      <c r="B650" s="32"/>
      <c r="C650" s="3"/>
      <c r="G650" s="32"/>
      <c r="I650" s="4"/>
      <c r="J650" s="1"/>
      <c r="N650" s="5"/>
      <c r="O650" s="25"/>
    </row>
    <row r="651" spans="2:15" ht="13" x14ac:dyDescent="0.3">
      <c r="B651" s="32"/>
      <c r="C651" s="3"/>
      <c r="G651" s="32"/>
      <c r="I651" s="4"/>
      <c r="J651" s="1"/>
      <c r="N651" s="5"/>
      <c r="O651" s="25"/>
    </row>
    <row r="652" spans="2:15" ht="13" x14ac:dyDescent="0.3">
      <c r="B652" s="32"/>
      <c r="C652" s="3"/>
      <c r="G652" s="32"/>
      <c r="I652" s="4"/>
      <c r="J652" s="1"/>
      <c r="N652" s="5"/>
      <c r="O652" s="25"/>
    </row>
    <row r="653" spans="2:15" ht="13" x14ac:dyDescent="0.3">
      <c r="B653" s="32"/>
      <c r="C653" s="3"/>
      <c r="G653" s="32"/>
      <c r="I653" s="4"/>
      <c r="J653" s="1"/>
      <c r="N653" s="5"/>
      <c r="O653" s="25"/>
    </row>
    <row r="654" spans="2:15" ht="13" x14ac:dyDescent="0.3">
      <c r="B654" s="32"/>
      <c r="C654" s="3"/>
      <c r="G654" s="32"/>
      <c r="I654" s="4"/>
      <c r="J654" s="1"/>
      <c r="N654" s="5"/>
      <c r="O654" s="25"/>
    </row>
    <row r="655" spans="2:15" ht="13" x14ac:dyDescent="0.3">
      <c r="B655" s="32"/>
      <c r="C655" s="3"/>
      <c r="G655" s="32"/>
      <c r="I655" s="4"/>
      <c r="J655" s="1"/>
      <c r="N655" s="5"/>
      <c r="O655" s="25"/>
    </row>
    <row r="656" spans="2:15" ht="13" x14ac:dyDescent="0.3">
      <c r="B656" s="32"/>
      <c r="C656" s="3"/>
      <c r="G656" s="32"/>
      <c r="I656" s="4"/>
      <c r="J656" s="1"/>
      <c r="N656" s="5"/>
      <c r="O656" s="25"/>
    </row>
    <row r="657" spans="2:15" ht="13" x14ac:dyDescent="0.3">
      <c r="B657" s="32"/>
      <c r="C657" s="3"/>
      <c r="G657" s="32"/>
      <c r="I657" s="4"/>
      <c r="J657" s="1"/>
      <c r="N657" s="5"/>
      <c r="O657" s="25"/>
    </row>
    <row r="658" spans="2:15" ht="13" x14ac:dyDescent="0.3">
      <c r="B658" s="32"/>
      <c r="C658" s="3"/>
      <c r="G658" s="32"/>
      <c r="I658" s="4"/>
      <c r="J658" s="1"/>
      <c r="N658" s="5"/>
      <c r="O658" s="25"/>
    </row>
    <row r="659" spans="2:15" ht="13" x14ac:dyDescent="0.3">
      <c r="B659" s="32"/>
      <c r="C659" s="3"/>
      <c r="G659" s="32"/>
      <c r="I659" s="4"/>
      <c r="J659" s="1"/>
      <c r="N659" s="5"/>
      <c r="O659" s="25"/>
    </row>
    <row r="660" spans="2:15" ht="13" x14ac:dyDescent="0.3">
      <c r="B660" s="32"/>
      <c r="C660" s="3"/>
      <c r="G660" s="32"/>
      <c r="I660" s="4"/>
      <c r="J660" s="1"/>
      <c r="N660" s="5"/>
      <c r="O660" s="25"/>
    </row>
    <row r="661" spans="2:15" ht="13" x14ac:dyDescent="0.3">
      <c r="B661" s="32"/>
      <c r="C661" s="3"/>
      <c r="G661" s="32"/>
      <c r="I661" s="4"/>
      <c r="J661" s="1"/>
      <c r="N661" s="5"/>
      <c r="O661" s="25"/>
    </row>
    <row r="662" spans="2:15" ht="13" x14ac:dyDescent="0.3">
      <c r="B662" s="32"/>
      <c r="C662" s="3"/>
      <c r="G662" s="32"/>
      <c r="I662" s="4"/>
      <c r="J662" s="1"/>
      <c r="N662" s="5"/>
      <c r="O662" s="25"/>
    </row>
    <row r="663" spans="2:15" ht="13" x14ac:dyDescent="0.3">
      <c r="B663" s="32"/>
      <c r="C663" s="3"/>
      <c r="G663" s="32"/>
      <c r="I663" s="4"/>
      <c r="J663" s="1"/>
      <c r="N663" s="5"/>
      <c r="O663" s="25"/>
    </row>
    <row r="664" spans="2:15" ht="13" x14ac:dyDescent="0.3">
      <c r="B664" s="32"/>
      <c r="C664" s="3"/>
      <c r="G664" s="32"/>
      <c r="I664" s="4"/>
      <c r="J664" s="1"/>
      <c r="N664" s="5"/>
      <c r="O664" s="25"/>
    </row>
    <row r="665" spans="2:15" ht="13" x14ac:dyDescent="0.3">
      <c r="B665" s="32"/>
      <c r="C665" s="3"/>
      <c r="G665" s="32"/>
      <c r="I665" s="4"/>
      <c r="J665" s="1"/>
      <c r="N665" s="5"/>
      <c r="O665" s="25"/>
    </row>
    <row r="666" spans="2:15" ht="13" x14ac:dyDescent="0.3">
      <c r="B666" s="32"/>
      <c r="C666" s="3"/>
      <c r="G666" s="32"/>
      <c r="I666" s="4"/>
      <c r="J666" s="1"/>
      <c r="N666" s="5"/>
      <c r="O666" s="25"/>
    </row>
    <row r="667" spans="2:15" ht="13" x14ac:dyDescent="0.3">
      <c r="B667" s="32"/>
      <c r="C667" s="3"/>
      <c r="G667" s="32"/>
      <c r="I667" s="4"/>
      <c r="J667" s="1"/>
      <c r="N667" s="5"/>
      <c r="O667" s="25"/>
    </row>
    <row r="668" spans="2:15" ht="13" x14ac:dyDescent="0.3">
      <c r="B668" s="32"/>
      <c r="C668" s="3"/>
      <c r="G668" s="32"/>
      <c r="I668" s="4"/>
      <c r="J668" s="1"/>
      <c r="N668" s="5"/>
      <c r="O668" s="25"/>
    </row>
    <row r="669" spans="2:15" ht="13" x14ac:dyDescent="0.3">
      <c r="B669" s="32"/>
      <c r="C669" s="3"/>
      <c r="G669" s="32"/>
      <c r="I669" s="4"/>
      <c r="J669" s="1"/>
      <c r="N669" s="5"/>
      <c r="O669" s="25"/>
    </row>
    <row r="670" spans="2:15" ht="13" x14ac:dyDescent="0.3">
      <c r="B670" s="32"/>
      <c r="C670" s="3"/>
      <c r="G670" s="32"/>
      <c r="I670" s="4"/>
      <c r="J670" s="1"/>
      <c r="N670" s="5"/>
      <c r="O670" s="25"/>
    </row>
    <row r="671" spans="2:15" ht="13" x14ac:dyDescent="0.3">
      <c r="B671" s="32"/>
      <c r="C671" s="3"/>
      <c r="G671" s="32"/>
      <c r="I671" s="4"/>
      <c r="J671" s="1"/>
      <c r="N671" s="5"/>
      <c r="O671" s="25"/>
    </row>
    <row r="672" spans="2:15" ht="13" x14ac:dyDescent="0.3">
      <c r="B672" s="32"/>
      <c r="C672" s="3"/>
      <c r="G672" s="32"/>
      <c r="I672" s="4"/>
      <c r="J672" s="1"/>
      <c r="N672" s="5"/>
      <c r="O672" s="25"/>
    </row>
    <row r="673" spans="2:15" ht="13" x14ac:dyDescent="0.3">
      <c r="B673" s="32"/>
      <c r="C673" s="3"/>
      <c r="G673" s="32"/>
      <c r="I673" s="4"/>
      <c r="J673" s="1"/>
      <c r="N673" s="5"/>
      <c r="O673" s="25"/>
    </row>
    <row r="674" spans="2:15" ht="13" x14ac:dyDescent="0.3">
      <c r="B674" s="32"/>
      <c r="C674" s="3"/>
      <c r="G674" s="32"/>
      <c r="I674" s="4"/>
      <c r="J674" s="1"/>
      <c r="N674" s="5"/>
      <c r="O674" s="25"/>
    </row>
    <row r="675" spans="2:15" ht="13" x14ac:dyDescent="0.3">
      <c r="B675" s="32"/>
      <c r="C675" s="3"/>
      <c r="G675" s="32"/>
      <c r="I675" s="4"/>
      <c r="J675" s="1"/>
      <c r="N675" s="5"/>
      <c r="O675" s="25"/>
    </row>
    <row r="676" spans="2:15" ht="13" x14ac:dyDescent="0.3">
      <c r="B676" s="32"/>
      <c r="C676" s="3"/>
      <c r="G676" s="32"/>
      <c r="I676" s="4"/>
      <c r="J676" s="1"/>
      <c r="N676" s="5"/>
      <c r="O676" s="25"/>
    </row>
    <row r="677" spans="2:15" ht="13" x14ac:dyDescent="0.3">
      <c r="B677" s="32"/>
      <c r="C677" s="3"/>
      <c r="G677" s="32"/>
      <c r="I677" s="4"/>
      <c r="J677" s="1"/>
      <c r="N677" s="5"/>
      <c r="O677" s="25"/>
    </row>
    <row r="678" spans="2:15" ht="13" x14ac:dyDescent="0.3">
      <c r="B678" s="32"/>
      <c r="C678" s="3"/>
      <c r="G678" s="32"/>
      <c r="I678" s="4"/>
      <c r="J678" s="1"/>
      <c r="N678" s="5"/>
      <c r="O678" s="25"/>
    </row>
    <row r="679" spans="2:15" ht="13" x14ac:dyDescent="0.3">
      <c r="B679" s="32"/>
      <c r="C679" s="3"/>
      <c r="G679" s="32"/>
      <c r="I679" s="4"/>
      <c r="J679" s="1"/>
      <c r="N679" s="5"/>
      <c r="O679" s="25"/>
    </row>
    <row r="680" spans="2:15" ht="13" x14ac:dyDescent="0.3">
      <c r="B680" s="32"/>
      <c r="C680" s="3"/>
      <c r="G680" s="32"/>
      <c r="I680" s="4"/>
      <c r="J680" s="1"/>
      <c r="N680" s="5"/>
      <c r="O680" s="25"/>
    </row>
    <row r="681" spans="2:15" ht="13" x14ac:dyDescent="0.3">
      <c r="B681" s="32"/>
      <c r="C681" s="3"/>
      <c r="G681" s="32"/>
      <c r="I681" s="4"/>
      <c r="J681" s="1"/>
      <c r="N681" s="5"/>
      <c r="O681" s="25"/>
    </row>
    <row r="682" spans="2:15" ht="13" x14ac:dyDescent="0.3">
      <c r="B682" s="32"/>
      <c r="C682" s="3"/>
      <c r="G682" s="32"/>
      <c r="I682" s="4"/>
      <c r="J682" s="1"/>
      <c r="N682" s="5"/>
      <c r="O682" s="25"/>
    </row>
    <row r="683" spans="2:15" ht="13" x14ac:dyDescent="0.3">
      <c r="B683" s="32"/>
      <c r="C683" s="3"/>
      <c r="G683" s="32"/>
      <c r="I683" s="4"/>
      <c r="J683" s="1"/>
      <c r="N683" s="5"/>
      <c r="O683" s="25"/>
    </row>
    <row r="684" spans="2:15" ht="13" x14ac:dyDescent="0.3">
      <c r="B684" s="32"/>
      <c r="C684" s="3"/>
      <c r="G684" s="32"/>
      <c r="I684" s="4"/>
      <c r="J684" s="1"/>
      <c r="N684" s="5"/>
      <c r="O684" s="25"/>
    </row>
    <row r="685" spans="2:15" ht="13" x14ac:dyDescent="0.3">
      <c r="B685" s="32"/>
      <c r="C685" s="3"/>
      <c r="G685" s="32"/>
      <c r="I685" s="4"/>
      <c r="J685" s="1"/>
      <c r="N685" s="5"/>
      <c r="O685" s="25"/>
    </row>
    <row r="686" spans="2:15" ht="13" x14ac:dyDescent="0.3">
      <c r="B686" s="32"/>
      <c r="C686" s="3"/>
      <c r="G686" s="32"/>
      <c r="I686" s="4"/>
      <c r="J686" s="1"/>
      <c r="N686" s="5"/>
      <c r="O686" s="25"/>
    </row>
    <row r="687" spans="2:15" ht="13" x14ac:dyDescent="0.3">
      <c r="B687" s="32"/>
      <c r="C687" s="3"/>
      <c r="G687" s="32"/>
      <c r="I687" s="4"/>
      <c r="J687" s="1"/>
      <c r="N687" s="5"/>
      <c r="O687" s="25"/>
    </row>
    <row r="688" spans="2:15" ht="13" x14ac:dyDescent="0.3">
      <c r="B688" s="32"/>
      <c r="C688" s="3"/>
      <c r="G688" s="32"/>
      <c r="I688" s="4"/>
      <c r="J688" s="1"/>
      <c r="N688" s="5"/>
      <c r="O688" s="25"/>
    </row>
    <row r="689" spans="2:15" ht="13" x14ac:dyDescent="0.3">
      <c r="B689" s="32"/>
      <c r="C689" s="3"/>
      <c r="G689" s="32"/>
      <c r="I689" s="4"/>
      <c r="J689" s="1"/>
      <c r="N689" s="5"/>
      <c r="O689" s="25"/>
    </row>
    <row r="690" spans="2:15" ht="13" x14ac:dyDescent="0.3">
      <c r="B690" s="32"/>
      <c r="C690" s="3"/>
      <c r="G690" s="32"/>
      <c r="I690" s="4"/>
      <c r="J690" s="1"/>
      <c r="N690" s="5"/>
      <c r="O690" s="25"/>
    </row>
    <row r="691" spans="2:15" ht="13" x14ac:dyDescent="0.3">
      <c r="B691" s="32"/>
      <c r="C691" s="3"/>
      <c r="G691" s="32"/>
      <c r="I691" s="4"/>
      <c r="J691" s="1"/>
      <c r="N691" s="5"/>
      <c r="O691" s="25"/>
    </row>
    <row r="692" spans="2:15" ht="13" x14ac:dyDescent="0.3">
      <c r="B692" s="32"/>
      <c r="C692" s="3"/>
      <c r="G692" s="32"/>
      <c r="I692" s="4"/>
      <c r="J692" s="1"/>
      <c r="N692" s="5"/>
      <c r="O692" s="25"/>
    </row>
    <row r="693" spans="2:15" ht="13" x14ac:dyDescent="0.3">
      <c r="B693" s="32"/>
      <c r="C693" s="3"/>
      <c r="G693" s="32"/>
      <c r="I693" s="4"/>
      <c r="J693" s="1"/>
      <c r="N693" s="5"/>
      <c r="O693" s="25"/>
    </row>
    <row r="694" spans="2:15" ht="13" x14ac:dyDescent="0.3">
      <c r="B694" s="32"/>
      <c r="C694" s="3"/>
      <c r="G694" s="32"/>
      <c r="I694" s="4"/>
      <c r="J694" s="1"/>
      <c r="N694" s="5"/>
      <c r="O694" s="25"/>
    </row>
    <row r="695" spans="2:15" ht="13" x14ac:dyDescent="0.3">
      <c r="B695" s="32"/>
      <c r="C695" s="3"/>
      <c r="G695" s="32"/>
      <c r="I695" s="4"/>
      <c r="J695" s="1"/>
      <c r="N695" s="5"/>
      <c r="O695" s="25"/>
    </row>
    <row r="696" spans="2:15" ht="13" x14ac:dyDescent="0.3">
      <c r="B696" s="32"/>
      <c r="C696" s="3"/>
      <c r="G696" s="32"/>
      <c r="I696" s="4"/>
      <c r="J696" s="1"/>
      <c r="N696" s="5"/>
      <c r="O696" s="25"/>
    </row>
    <row r="697" spans="2:15" ht="13" x14ac:dyDescent="0.3">
      <c r="B697" s="32"/>
      <c r="C697" s="3"/>
      <c r="G697" s="32"/>
      <c r="I697" s="4"/>
      <c r="J697" s="1"/>
      <c r="N697" s="5"/>
      <c r="O697" s="25"/>
    </row>
    <row r="698" spans="2:15" ht="13" x14ac:dyDescent="0.3">
      <c r="B698" s="32"/>
      <c r="C698" s="3"/>
      <c r="G698" s="32"/>
      <c r="I698" s="4"/>
      <c r="J698" s="1"/>
      <c r="N698" s="5"/>
      <c r="O698" s="25"/>
    </row>
    <row r="699" spans="2:15" ht="13" x14ac:dyDescent="0.3">
      <c r="B699" s="32"/>
      <c r="C699" s="3"/>
      <c r="G699" s="32"/>
      <c r="I699" s="4"/>
      <c r="J699" s="1"/>
      <c r="N699" s="5"/>
      <c r="O699" s="25"/>
    </row>
    <row r="700" spans="2:15" ht="13" x14ac:dyDescent="0.3">
      <c r="B700" s="32"/>
      <c r="C700" s="3"/>
      <c r="G700" s="32"/>
      <c r="I700" s="4"/>
      <c r="J700" s="1"/>
      <c r="N700" s="5"/>
      <c r="O700" s="25"/>
    </row>
    <row r="701" spans="2:15" ht="13" x14ac:dyDescent="0.3">
      <c r="B701" s="32"/>
      <c r="C701" s="3"/>
      <c r="G701" s="32"/>
      <c r="I701" s="4"/>
      <c r="J701" s="1"/>
      <c r="N701" s="5"/>
      <c r="O701" s="25"/>
    </row>
    <row r="702" spans="2:15" ht="13" x14ac:dyDescent="0.3">
      <c r="B702" s="32"/>
      <c r="C702" s="3"/>
      <c r="G702" s="32"/>
      <c r="I702" s="4"/>
      <c r="J702" s="1"/>
      <c r="N702" s="5"/>
      <c r="O702" s="25"/>
    </row>
    <row r="703" spans="2:15" ht="13" x14ac:dyDescent="0.3">
      <c r="B703" s="32"/>
      <c r="C703" s="3"/>
      <c r="G703" s="32"/>
      <c r="I703" s="4"/>
      <c r="J703" s="1"/>
      <c r="N703" s="5"/>
      <c r="O703" s="25"/>
    </row>
    <row r="704" spans="2:15" ht="13" x14ac:dyDescent="0.3">
      <c r="B704" s="32"/>
      <c r="C704" s="3"/>
      <c r="G704" s="32"/>
      <c r="I704" s="4"/>
      <c r="J704" s="1"/>
      <c r="N704" s="5"/>
      <c r="O704" s="25"/>
    </row>
    <row r="705" spans="2:15" ht="13" x14ac:dyDescent="0.3">
      <c r="B705" s="32"/>
      <c r="C705" s="3"/>
      <c r="G705" s="32"/>
      <c r="I705" s="4"/>
      <c r="J705" s="1"/>
      <c r="N705" s="5"/>
      <c r="O705" s="25"/>
    </row>
    <row r="706" spans="2:15" ht="13" x14ac:dyDescent="0.3">
      <c r="B706" s="32"/>
      <c r="C706" s="3"/>
      <c r="G706" s="32"/>
      <c r="I706" s="4"/>
      <c r="J706" s="1"/>
      <c r="N706" s="5"/>
      <c r="O706" s="25"/>
    </row>
    <row r="707" spans="2:15" ht="13" x14ac:dyDescent="0.3">
      <c r="B707" s="32"/>
      <c r="C707" s="3"/>
      <c r="G707" s="32"/>
      <c r="I707" s="4"/>
      <c r="J707" s="1"/>
      <c r="N707" s="5"/>
      <c r="O707" s="25"/>
    </row>
    <row r="708" spans="2:15" ht="13" x14ac:dyDescent="0.3">
      <c r="B708" s="32"/>
      <c r="C708" s="3"/>
      <c r="G708" s="32"/>
      <c r="I708" s="4"/>
      <c r="J708" s="1"/>
      <c r="N708" s="5"/>
      <c r="O708" s="25"/>
    </row>
    <row r="709" spans="2:15" ht="13" x14ac:dyDescent="0.3">
      <c r="B709" s="32"/>
      <c r="C709" s="3"/>
      <c r="G709" s="32"/>
      <c r="I709" s="4"/>
      <c r="J709" s="1"/>
      <c r="N709" s="5"/>
      <c r="O709" s="25"/>
    </row>
    <row r="710" spans="2:15" ht="13" x14ac:dyDescent="0.3">
      <c r="B710" s="32"/>
      <c r="C710" s="3"/>
      <c r="G710" s="32"/>
      <c r="I710" s="4"/>
      <c r="J710" s="1"/>
      <c r="N710" s="5"/>
      <c r="O710" s="25"/>
    </row>
    <row r="711" spans="2:15" ht="13" x14ac:dyDescent="0.3">
      <c r="B711" s="32"/>
      <c r="C711" s="3"/>
      <c r="G711" s="32"/>
      <c r="I711" s="4"/>
      <c r="J711" s="1"/>
      <c r="N711" s="5"/>
      <c r="O711" s="25"/>
    </row>
    <row r="712" spans="2:15" ht="13" x14ac:dyDescent="0.3">
      <c r="B712" s="32"/>
      <c r="C712" s="3"/>
      <c r="G712" s="32"/>
      <c r="I712" s="4"/>
      <c r="J712" s="1"/>
      <c r="N712" s="5"/>
      <c r="O712" s="25"/>
    </row>
    <row r="713" spans="2:15" ht="13" x14ac:dyDescent="0.3">
      <c r="B713" s="32"/>
      <c r="C713" s="3"/>
      <c r="G713" s="32"/>
      <c r="I713" s="4"/>
      <c r="J713" s="1"/>
      <c r="N713" s="5"/>
      <c r="O713" s="25"/>
    </row>
    <row r="714" spans="2:15" ht="13" x14ac:dyDescent="0.3">
      <c r="B714" s="32"/>
      <c r="C714" s="3"/>
      <c r="G714" s="32"/>
      <c r="I714" s="4"/>
      <c r="J714" s="1"/>
      <c r="N714" s="5"/>
      <c r="O714" s="25"/>
    </row>
    <row r="715" spans="2:15" ht="13" x14ac:dyDescent="0.3">
      <c r="B715" s="32"/>
      <c r="C715" s="3"/>
      <c r="G715" s="32"/>
      <c r="I715" s="4"/>
      <c r="J715" s="1"/>
      <c r="N715" s="5"/>
      <c r="O715" s="25"/>
    </row>
    <row r="716" spans="2:15" ht="13" x14ac:dyDescent="0.3">
      <c r="B716" s="32"/>
      <c r="C716" s="3"/>
      <c r="G716" s="32"/>
      <c r="I716" s="4"/>
      <c r="J716" s="1"/>
      <c r="N716" s="5"/>
      <c r="O716" s="25"/>
    </row>
    <row r="717" spans="2:15" ht="13" x14ac:dyDescent="0.3">
      <c r="B717" s="32"/>
      <c r="C717" s="3"/>
      <c r="G717" s="32"/>
      <c r="I717" s="4"/>
      <c r="J717" s="1"/>
      <c r="N717" s="5"/>
      <c r="O717" s="25"/>
    </row>
    <row r="718" spans="2:15" ht="13" x14ac:dyDescent="0.3">
      <c r="B718" s="32"/>
      <c r="C718" s="3"/>
      <c r="G718" s="32"/>
      <c r="I718" s="4"/>
      <c r="J718" s="1"/>
      <c r="N718" s="5"/>
      <c r="O718" s="25"/>
    </row>
    <row r="719" spans="2:15" ht="13" x14ac:dyDescent="0.3">
      <c r="B719" s="32"/>
      <c r="C719" s="3"/>
      <c r="G719" s="32"/>
      <c r="I719" s="4"/>
      <c r="J719" s="1"/>
      <c r="N719" s="5"/>
      <c r="O719" s="25"/>
    </row>
    <row r="720" spans="2:15" ht="13" x14ac:dyDescent="0.3">
      <c r="B720" s="32"/>
      <c r="C720" s="3"/>
      <c r="G720" s="32"/>
      <c r="I720" s="4"/>
      <c r="J720" s="1"/>
      <c r="N720" s="5"/>
      <c r="O720" s="25"/>
    </row>
    <row r="721" spans="2:15" ht="13" x14ac:dyDescent="0.3">
      <c r="B721" s="32"/>
      <c r="C721" s="3"/>
      <c r="G721" s="32"/>
      <c r="I721" s="4"/>
      <c r="J721" s="1"/>
      <c r="N721" s="5"/>
      <c r="O721" s="25"/>
    </row>
    <row r="722" spans="2:15" ht="13" x14ac:dyDescent="0.3">
      <c r="B722" s="32"/>
      <c r="C722" s="3"/>
      <c r="G722" s="32"/>
      <c r="I722" s="4"/>
      <c r="J722" s="1"/>
      <c r="N722" s="5"/>
      <c r="O722" s="25"/>
    </row>
    <row r="723" spans="2:15" ht="13" x14ac:dyDescent="0.3">
      <c r="B723" s="32"/>
      <c r="C723" s="3"/>
      <c r="G723" s="32"/>
      <c r="I723" s="4"/>
      <c r="J723" s="1"/>
      <c r="N723" s="5"/>
      <c r="O723" s="25"/>
    </row>
    <row r="724" spans="2:15" ht="13" x14ac:dyDescent="0.3">
      <c r="B724" s="32"/>
      <c r="C724" s="3"/>
      <c r="G724" s="32"/>
      <c r="I724" s="4"/>
      <c r="J724" s="1"/>
      <c r="N724" s="5"/>
      <c r="O724" s="25"/>
    </row>
    <row r="725" spans="2:15" ht="13" x14ac:dyDescent="0.3">
      <c r="B725" s="32"/>
      <c r="C725" s="3"/>
      <c r="G725" s="32"/>
      <c r="I725" s="4"/>
      <c r="J725" s="1"/>
      <c r="N725" s="5"/>
      <c r="O725" s="25"/>
    </row>
    <row r="726" spans="2:15" ht="13" x14ac:dyDescent="0.3">
      <c r="B726" s="32"/>
      <c r="C726" s="3"/>
      <c r="G726" s="32"/>
      <c r="I726" s="4"/>
      <c r="J726" s="1"/>
      <c r="N726" s="5"/>
      <c r="O726" s="25"/>
    </row>
    <row r="727" spans="2:15" ht="13" x14ac:dyDescent="0.3">
      <c r="B727" s="32"/>
      <c r="C727" s="3"/>
      <c r="G727" s="32"/>
      <c r="I727" s="4"/>
      <c r="J727" s="1"/>
      <c r="N727" s="5"/>
      <c r="O727" s="25"/>
    </row>
    <row r="728" spans="2:15" ht="13" x14ac:dyDescent="0.3">
      <c r="B728" s="32"/>
      <c r="C728" s="3"/>
      <c r="G728" s="32"/>
      <c r="I728" s="4"/>
      <c r="J728" s="1"/>
      <c r="N728" s="5"/>
      <c r="O728" s="25"/>
    </row>
    <row r="729" spans="2:15" ht="13" x14ac:dyDescent="0.3">
      <c r="B729" s="32"/>
      <c r="C729" s="3"/>
      <c r="G729" s="32"/>
      <c r="I729" s="4"/>
      <c r="J729" s="1"/>
      <c r="N729" s="5"/>
      <c r="O729" s="25"/>
    </row>
    <row r="730" spans="2:15" ht="13" x14ac:dyDescent="0.3">
      <c r="B730" s="32"/>
      <c r="C730" s="3"/>
      <c r="G730" s="32"/>
      <c r="I730" s="4"/>
      <c r="J730" s="1"/>
      <c r="N730" s="5"/>
      <c r="O730" s="25"/>
    </row>
    <row r="731" spans="2:15" ht="13" x14ac:dyDescent="0.3">
      <c r="B731" s="32"/>
      <c r="C731" s="3"/>
      <c r="G731" s="32"/>
      <c r="I731" s="4"/>
      <c r="J731" s="1"/>
      <c r="N731" s="5"/>
      <c r="O731" s="25"/>
    </row>
    <row r="732" spans="2:15" ht="13" x14ac:dyDescent="0.3">
      <c r="B732" s="32"/>
      <c r="C732" s="3"/>
      <c r="G732" s="32"/>
      <c r="I732" s="4"/>
      <c r="J732" s="1"/>
      <c r="N732" s="5"/>
      <c r="O732" s="25"/>
    </row>
    <row r="733" spans="2:15" ht="13" x14ac:dyDescent="0.3">
      <c r="B733" s="32"/>
      <c r="C733" s="3"/>
      <c r="G733" s="32"/>
      <c r="I733" s="4"/>
      <c r="J733" s="1"/>
      <c r="N733" s="5"/>
      <c r="O733" s="25"/>
    </row>
    <row r="734" spans="2:15" ht="13" x14ac:dyDescent="0.3">
      <c r="B734" s="32"/>
      <c r="C734" s="3"/>
      <c r="G734" s="32"/>
      <c r="I734" s="4"/>
      <c r="J734" s="1"/>
      <c r="N734" s="5"/>
      <c r="O734" s="25"/>
    </row>
    <row r="735" spans="2:15" ht="13" x14ac:dyDescent="0.3">
      <c r="B735" s="32"/>
      <c r="C735" s="3"/>
      <c r="G735" s="32"/>
      <c r="I735" s="4"/>
      <c r="J735" s="1"/>
      <c r="N735" s="5"/>
      <c r="O735" s="25"/>
    </row>
    <row r="736" spans="2:15" ht="13" x14ac:dyDescent="0.3">
      <c r="B736" s="32"/>
      <c r="C736" s="3"/>
      <c r="G736" s="32"/>
      <c r="I736" s="4"/>
      <c r="J736" s="1"/>
      <c r="N736" s="5"/>
      <c r="O736" s="25"/>
    </row>
    <row r="737" spans="2:15" ht="13" x14ac:dyDescent="0.3">
      <c r="B737" s="32"/>
      <c r="C737" s="3"/>
      <c r="G737" s="32"/>
      <c r="I737" s="4"/>
      <c r="J737" s="1"/>
      <c r="N737" s="5"/>
      <c r="O737" s="25"/>
    </row>
    <row r="738" spans="2:15" ht="13" x14ac:dyDescent="0.3">
      <c r="B738" s="32"/>
      <c r="C738" s="3"/>
      <c r="G738" s="32"/>
      <c r="I738" s="4"/>
      <c r="J738" s="1"/>
      <c r="N738" s="5"/>
      <c r="O738" s="25"/>
    </row>
    <row r="739" spans="2:15" ht="13" x14ac:dyDescent="0.3">
      <c r="B739" s="32"/>
      <c r="C739" s="3"/>
      <c r="G739" s="32"/>
      <c r="I739" s="4"/>
      <c r="J739" s="1"/>
      <c r="N739" s="5"/>
      <c r="O739" s="25"/>
    </row>
    <row r="740" spans="2:15" ht="13" x14ac:dyDescent="0.3">
      <c r="B740" s="32"/>
      <c r="C740" s="3"/>
      <c r="G740" s="32"/>
      <c r="I740" s="4"/>
      <c r="J740" s="1"/>
      <c r="N740" s="5"/>
      <c r="O740" s="25"/>
    </row>
    <row r="741" spans="2:15" ht="13" x14ac:dyDescent="0.3">
      <c r="B741" s="32"/>
      <c r="C741" s="3"/>
      <c r="G741" s="32"/>
      <c r="I741" s="4"/>
      <c r="J741" s="1"/>
      <c r="N741" s="5"/>
      <c r="O741" s="25"/>
    </row>
    <row r="742" spans="2:15" ht="13" x14ac:dyDescent="0.3">
      <c r="B742" s="32"/>
      <c r="C742" s="3"/>
      <c r="G742" s="32"/>
      <c r="I742" s="4"/>
      <c r="J742" s="1"/>
      <c r="N742" s="5"/>
      <c r="O742" s="25"/>
    </row>
    <row r="743" spans="2:15" ht="13" x14ac:dyDescent="0.3">
      <c r="B743" s="32"/>
      <c r="C743" s="3"/>
      <c r="G743" s="32"/>
      <c r="I743" s="4"/>
      <c r="J743" s="1"/>
      <c r="N743" s="5"/>
      <c r="O743" s="25"/>
    </row>
    <row r="744" spans="2:15" ht="13" x14ac:dyDescent="0.3">
      <c r="B744" s="32"/>
      <c r="C744" s="3"/>
      <c r="G744" s="32"/>
      <c r="I744" s="4"/>
      <c r="J744" s="1"/>
      <c r="N744" s="5"/>
      <c r="O744" s="25"/>
    </row>
    <row r="745" spans="2:15" ht="13" x14ac:dyDescent="0.3">
      <c r="B745" s="32"/>
      <c r="C745" s="3"/>
      <c r="G745" s="32"/>
      <c r="I745" s="4"/>
      <c r="J745" s="1"/>
      <c r="N745" s="5"/>
      <c r="O745" s="25"/>
    </row>
    <row r="746" spans="2:15" ht="13" x14ac:dyDescent="0.3">
      <c r="B746" s="32"/>
      <c r="C746" s="3"/>
      <c r="G746" s="32"/>
      <c r="I746" s="4"/>
      <c r="J746" s="1"/>
      <c r="N746" s="5"/>
      <c r="O746" s="25"/>
    </row>
    <row r="747" spans="2:15" ht="13" x14ac:dyDescent="0.3">
      <c r="B747" s="32"/>
      <c r="C747" s="3"/>
      <c r="G747" s="32"/>
      <c r="I747" s="4"/>
      <c r="J747" s="1"/>
      <c r="N747" s="5"/>
      <c r="O747" s="25"/>
    </row>
    <row r="748" spans="2:15" ht="13" x14ac:dyDescent="0.3">
      <c r="B748" s="32"/>
      <c r="C748" s="3"/>
      <c r="G748" s="32"/>
      <c r="I748" s="4"/>
      <c r="J748" s="1"/>
      <c r="N748" s="5"/>
      <c r="O748" s="25"/>
    </row>
    <row r="749" spans="2:15" ht="13" x14ac:dyDescent="0.3">
      <c r="B749" s="32"/>
      <c r="C749" s="3"/>
      <c r="G749" s="32"/>
      <c r="I749" s="4"/>
      <c r="J749" s="1"/>
      <c r="N749" s="5"/>
      <c r="O749" s="25"/>
    </row>
    <row r="750" spans="2:15" ht="13" x14ac:dyDescent="0.3">
      <c r="B750" s="32"/>
      <c r="C750" s="3"/>
      <c r="G750" s="32"/>
      <c r="I750" s="4"/>
      <c r="J750" s="1"/>
      <c r="N750" s="5"/>
      <c r="O750" s="25"/>
    </row>
    <row r="751" spans="2:15" ht="13" x14ac:dyDescent="0.3">
      <c r="B751" s="32"/>
      <c r="C751" s="3"/>
      <c r="G751" s="32"/>
      <c r="I751" s="4"/>
      <c r="J751" s="1"/>
      <c r="N751" s="5"/>
      <c r="O751" s="25"/>
    </row>
    <row r="752" spans="2:15" ht="13" x14ac:dyDescent="0.3">
      <c r="B752" s="32"/>
      <c r="C752" s="3"/>
      <c r="G752" s="32"/>
      <c r="I752" s="4"/>
      <c r="J752" s="1"/>
      <c r="N752" s="5"/>
      <c r="O752" s="25"/>
    </row>
    <row r="753" spans="2:15" ht="13" x14ac:dyDescent="0.3">
      <c r="B753" s="32"/>
      <c r="C753" s="3"/>
      <c r="G753" s="32"/>
      <c r="I753" s="4"/>
      <c r="J753" s="1"/>
      <c r="N753" s="5"/>
      <c r="O753" s="25"/>
    </row>
    <row r="754" spans="2:15" ht="13" x14ac:dyDescent="0.3">
      <c r="B754" s="32"/>
      <c r="C754" s="3"/>
      <c r="G754" s="32"/>
      <c r="I754" s="4"/>
      <c r="J754" s="1"/>
      <c r="N754" s="5"/>
      <c r="O754" s="25"/>
    </row>
    <row r="755" spans="2:15" ht="13" x14ac:dyDescent="0.3">
      <c r="B755" s="32"/>
      <c r="C755" s="3"/>
      <c r="G755" s="32"/>
      <c r="I755" s="4"/>
      <c r="J755" s="1"/>
      <c r="N755" s="5"/>
      <c r="O755" s="25"/>
    </row>
    <row r="756" spans="2:15" ht="13" x14ac:dyDescent="0.3">
      <c r="B756" s="32"/>
      <c r="C756" s="3"/>
      <c r="G756" s="32"/>
      <c r="I756" s="4"/>
      <c r="J756" s="1"/>
      <c r="N756" s="5"/>
      <c r="O756" s="25"/>
    </row>
    <row r="757" spans="2:15" ht="13" x14ac:dyDescent="0.3">
      <c r="B757" s="32"/>
      <c r="C757" s="3"/>
      <c r="G757" s="32"/>
      <c r="I757" s="4"/>
      <c r="J757" s="1"/>
      <c r="N757" s="5"/>
      <c r="O757" s="25"/>
    </row>
    <row r="758" spans="2:15" ht="13" x14ac:dyDescent="0.3">
      <c r="B758" s="32"/>
      <c r="C758" s="3"/>
      <c r="G758" s="32"/>
      <c r="I758" s="4"/>
      <c r="J758" s="1"/>
      <c r="N758" s="5"/>
      <c r="O758" s="25"/>
    </row>
    <row r="759" spans="2:15" ht="13" x14ac:dyDescent="0.3">
      <c r="B759" s="32"/>
      <c r="C759" s="3"/>
      <c r="G759" s="32"/>
      <c r="I759" s="4"/>
      <c r="J759" s="1"/>
      <c r="N759" s="5"/>
      <c r="O759" s="25"/>
    </row>
    <row r="760" spans="2:15" ht="13" x14ac:dyDescent="0.3">
      <c r="B760" s="32"/>
      <c r="C760" s="3"/>
      <c r="G760" s="32"/>
      <c r="I760" s="4"/>
      <c r="J760" s="1"/>
      <c r="N760" s="5"/>
      <c r="O760" s="25"/>
    </row>
    <row r="761" spans="2:15" ht="13" x14ac:dyDescent="0.3">
      <c r="B761" s="32"/>
      <c r="C761" s="3"/>
      <c r="G761" s="32"/>
      <c r="I761" s="4"/>
      <c r="J761" s="1"/>
      <c r="N761" s="5"/>
      <c r="O761" s="25"/>
    </row>
    <row r="762" spans="2:15" ht="13" x14ac:dyDescent="0.3">
      <c r="B762" s="32"/>
      <c r="C762" s="3"/>
      <c r="G762" s="32"/>
      <c r="I762" s="4"/>
      <c r="J762" s="1"/>
      <c r="N762" s="5"/>
      <c r="O762" s="25"/>
    </row>
    <row r="763" spans="2:15" ht="13" x14ac:dyDescent="0.3">
      <c r="B763" s="32"/>
      <c r="C763" s="3"/>
      <c r="G763" s="32"/>
      <c r="I763" s="4"/>
      <c r="J763" s="1"/>
      <c r="N763" s="5"/>
      <c r="O763" s="25"/>
    </row>
    <row r="764" spans="2:15" ht="13" x14ac:dyDescent="0.3">
      <c r="B764" s="32"/>
      <c r="C764" s="3"/>
      <c r="G764" s="32"/>
      <c r="I764" s="4"/>
      <c r="J764" s="1"/>
      <c r="N764" s="5"/>
      <c r="O764" s="25"/>
    </row>
    <row r="765" spans="2:15" ht="13" x14ac:dyDescent="0.3">
      <c r="B765" s="32"/>
      <c r="C765" s="3"/>
      <c r="G765" s="32"/>
      <c r="I765" s="4"/>
      <c r="J765" s="1"/>
      <c r="N765" s="5"/>
      <c r="O765" s="25"/>
    </row>
    <row r="766" spans="2:15" ht="13" x14ac:dyDescent="0.3">
      <c r="B766" s="32"/>
      <c r="C766" s="3"/>
      <c r="G766" s="32"/>
      <c r="I766" s="4"/>
      <c r="J766" s="1"/>
      <c r="N766" s="5"/>
      <c r="O766" s="25"/>
    </row>
    <row r="767" spans="2:15" ht="13" x14ac:dyDescent="0.3">
      <c r="B767" s="32"/>
      <c r="C767" s="3"/>
      <c r="G767" s="32"/>
      <c r="I767" s="4"/>
      <c r="J767" s="1"/>
      <c r="N767" s="5"/>
      <c r="O767" s="25"/>
    </row>
    <row r="768" spans="2:15" ht="13" x14ac:dyDescent="0.3">
      <c r="B768" s="32"/>
      <c r="C768" s="3"/>
      <c r="G768" s="32"/>
      <c r="I768" s="4"/>
      <c r="J768" s="1"/>
      <c r="N768" s="5"/>
      <c r="O768" s="25"/>
    </row>
    <row r="769" spans="2:15" ht="13" x14ac:dyDescent="0.3">
      <c r="B769" s="32"/>
      <c r="C769" s="3"/>
      <c r="G769" s="32"/>
      <c r="I769" s="4"/>
      <c r="J769" s="1"/>
      <c r="N769" s="5"/>
      <c r="O769" s="25"/>
    </row>
    <row r="770" spans="2:15" ht="13" x14ac:dyDescent="0.3">
      <c r="B770" s="32"/>
      <c r="C770" s="3"/>
      <c r="G770" s="32"/>
      <c r="I770" s="4"/>
      <c r="J770" s="1"/>
      <c r="N770" s="5"/>
      <c r="O770" s="25"/>
    </row>
    <row r="771" spans="2:15" ht="13" x14ac:dyDescent="0.3">
      <c r="B771" s="32"/>
      <c r="C771" s="3"/>
      <c r="G771" s="32"/>
      <c r="I771" s="4"/>
      <c r="J771" s="1"/>
      <c r="N771" s="5"/>
      <c r="O771" s="25"/>
    </row>
    <row r="772" spans="2:15" ht="13" x14ac:dyDescent="0.3">
      <c r="B772" s="32"/>
      <c r="C772" s="3"/>
      <c r="G772" s="32"/>
      <c r="I772" s="4"/>
      <c r="J772" s="1"/>
      <c r="N772" s="5"/>
      <c r="O772" s="25"/>
    </row>
    <row r="773" spans="2:15" ht="13" x14ac:dyDescent="0.3">
      <c r="B773" s="32"/>
      <c r="C773" s="3"/>
      <c r="G773" s="32"/>
      <c r="I773" s="4"/>
      <c r="J773" s="1"/>
      <c r="N773" s="5"/>
      <c r="O773" s="25"/>
    </row>
    <row r="774" spans="2:15" ht="13" x14ac:dyDescent="0.3">
      <c r="B774" s="32"/>
      <c r="C774" s="3"/>
      <c r="G774" s="32"/>
      <c r="I774" s="4"/>
      <c r="J774" s="1"/>
      <c r="N774" s="5"/>
      <c r="O774" s="25"/>
    </row>
    <row r="775" spans="2:15" ht="13" x14ac:dyDescent="0.3">
      <c r="B775" s="32"/>
      <c r="C775" s="3"/>
      <c r="G775" s="32"/>
      <c r="I775" s="4"/>
      <c r="J775" s="1"/>
      <c r="N775" s="5"/>
      <c r="O775" s="25"/>
    </row>
    <row r="776" spans="2:15" ht="13" x14ac:dyDescent="0.3">
      <c r="B776" s="32"/>
      <c r="C776" s="3"/>
      <c r="G776" s="32"/>
      <c r="I776" s="4"/>
      <c r="J776" s="1"/>
      <c r="N776" s="5"/>
      <c r="O776" s="25"/>
    </row>
    <row r="777" spans="2:15" ht="13" x14ac:dyDescent="0.3">
      <c r="B777" s="32"/>
      <c r="C777" s="3"/>
      <c r="G777" s="32"/>
      <c r="I777" s="4"/>
      <c r="J777" s="1"/>
      <c r="N777" s="5"/>
      <c r="O777" s="25"/>
    </row>
    <row r="778" spans="2:15" ht="13" x14ac:dyDescent="0.3">
      <c r="B778" s="32"/>
      <c r="C778" s="3"/>
      <c r="G778" s="32"/>
      <c r="I778" s="4"/>
      <c r="J778" s="1"/>
      <c r="N778" s="5"/>
      <c r="O778" s="25"/>
    </row>
    <row r="779" spans="2:15" ht="13" x14ac:dyDescent="0.3">
      <c r="B779" s="32"/>
      <c r="C779" s="3"/>
      <c r="G779" s="32"/>
      <c r="I779" s="4"/>
      <c r="J779" s="1"/>
      <c r="N779" s="5"/>
      <c r="O779" s="25"/>
    </row>
    <row r="780" spans="2:15" ht="13" x14ac:dyDescent="0.3">
      <c r="B780" s="32"/>
      <c r="C780" s="3"/>
      <c r="G780" s="32"/>
      <c r="I780" s="4"/>
      <c r="J780" s="1"/>
      <c r="N780" s="5"/>
      <c r="O780" s="25"/>
    </row>
    <row r="781" spans="2:15" ht="13" x14ac:dyDescent="0.3">
      <c r="B781" s="32"/>
      <c r="C781" s="3"/>
      <c r="G781" s="32"/>
      <c r="I781" s="4"/>
      <c r="J781" s="1"/>
      <c r="N781" s="5"/>
      <c r="O781" s="25"/>
    </row>
    <row r="782" spans="2:15" ht="13" x14ac:dyDescent="0.3">
      <c r="B782" s="32"/>
      <c r="C782" s="3"/>
      <c r="G782" s="32"/>
      <c r="I782" s="4"/>
      <c r="J782" s="1"/>
      <c r="N782" s="5"/>
      <c r="O782" s="25"/>
    </row>
    <row r="783" spans="2:15" ht="13" x14ac:dyDescent="0.3">
      <c r="B783" s="32"/>
      <c r="C783" s="3"/>
      <c r="G783" s="32"/>
      <c r="I783" s="4"/>
      <c r="J783" s="1"/>
      <c r="N783" s="5"/>
      <c r="O783" s="25"/>
    </row>
    <row r="784" spans="2:15" ht="13" x14ac:dyDescent="0.3">
      <c r="B784" s="32"/>
      <c r="C784" s="3"/>
      <c r="G784" s="32"/>
      <c r="I784" s="4"/>
      <c r="J784" s="1"/>
      <c r="N784" s="5"/>
      <c r="O784" s="25"/>
    </row>
    <row r="785" spans="2:15" ht="13" x14ac:dyDescent="0.3">
      <c r="B785" s="32"/>
      <c r="C785" s="3"/>
      <c r="G785" s="32"/>
      <c r="I785" s="4"/>
      <c r="J785" s="1"/>
      <c r="N785" s="5"/>
      <c r="O785" s="25"/>
    </row>
    <row r="786" spans="2:15" ht="13" x14ac:dyDescent="0.3">
      <c r="B786" s="32"/>
      <c r="C786" s="3"/>
      <c r="G786" s="32"/>
      <c r="I786" s="4"/>
      <c r="J786" s="1"/>
      <c r="N786" s="5"/>
      <c r="O786" s="25"/>
    </row>
    <row r="787" spans="2:15" ht="13" x14ac:dyDescent="0.3">
      <c r="N787" s="5"/>
      <c r="O787" s="25"/>
    </row>
    <row r="788" spans="2:15" ht="13" x14ac:dyDescent="0.3">
      <c r="N788" s="5"/>
      <c r="O788" s="25"/>
    </row>
    <row r="789" spans="2:15" ht="13" x14ac:dyDescent="0.3">
      <c r="N789" s="5"/>
      <c r="O789" s="25"/>
    </row>
    <row r="790" spans="2:15" ht="13" x14ac:dyDescent="0.3">
      <c r="N790" s="5"/>
      <c r="O790" s="25"/>
    </row>
    <row r="791" spans="2:15" ht="13" x14ac:dyDescent="0.3">
      <c r="N791" s="5"/>
      <c r="O791" s="25"/>
    </row>
    <row r="792" spans="2:15" ht="13" x14ac:dyDescent="0.3">
      <c r="N792" s="5"/>
      <c r="O792" s="25"/>
    </row>
    <row r="793" spans="2:15" ht="13" x14ac:dyDescent="0.3">
      <c r="N793" s="5"/>
      <c r="O793" s="25"/>
    </row>
    <row r="794" spans="2:15" ht="13" x14ac:dyDescent="0.3">
      <c r="N794" s="5"/>
      <c r="O794" s="25"/>
    </row>
    <row r="795" spans="2:15" ht="13" x14ac:dyDescent="0.3">
      <c r="N795" s="5"/>
      <c r="O795" s="25"/>
    </row>
    <row r="796" spans="2:15" ht="13" x14ac:dyDescent="0.3">
      <c r="N796" s="5"/>
      <c r="O796" s="25"/>
    </row>
    <row r="797" spans="2:15" ht="13" x14ac:dyDescent="0.3">
      <c r="N797" s="5"/>
      <c r="O797" s="25"/>
    </row>
    <row r="798" spans="2:15" ht="13" x14ac:dyDescent="0.3">
      <c r="N798" s="5"/>
      <c r="O798" s="25"/>
    </row>
    <row r="799" spans="2:15" ht="13" x14ac:dyDescent="0.3">
      <c r="N799" s="5"/>
      <c r="O799" s="25"/>
    </row>
    <row r="800" spans="2:15" ht="13" x14ac:dyDescent="0.3">
      <c r="N800" s="5"/>
      <c r="O800" s="25"/>
    </row>
    <row r="801" spans="14:15" ht="13" x14ac:dyDescent="0.3">
      <c r="N801" s="5"/>
      <c r="O801" s="25"/>
    </row>
    <row r="802" spans="14:15" ht="13" x14ac:dyDescent="0.3">
      <c r="N802" s="5"/>
      <c r="O802" s="25"/>
    </row>
    <row r="803" spans="14:15" ht="13" x14ac:dyDescent="0.3">
      <c r="N803" s="5"/>
      <c r="O803" s="25"/>
    </row>
    <row r="804" spans="14:15" ht="13" x14ac:dyDescent="0.3">
      <c r="N804" s="5"/>
      <c r="O804" s="25"/>
    </row>
    <row r="805" spans="14:15" ht="13" x14ac:dyDescent="0.3">
      <c r="N805" s="5"/>
      <c r="O805" s="25"/>
    </row>
    <row r="806" spans="14:15" ht="13" x14ac:dyDescent="0.3">
      <c r="N806" s="5"/>
      <c r="O806" s="25"/>
    </row>
    <row r="807" spans="14:15" ht="13" x14ac:dyDescent="0.3">
      <c r="N807" s="5"/>
      <c r="O807" s="25"/>
    </row>
    <row r="808" spans="14:15" ht="13" x14ac:dyDescent="0.3">
      <c r="N808" s="5"/>
      <c r="O808" s="25"/>
    </row>
    <row r="809" spans="14:15" ht="13" x14ac:dyDescent="0.3">
      <c r="N809" s="5"/>
      <c r="O809" s="25"/>
    </row>
    <row r="810" spans="14:15" ht="13" x14ac:dyDescent="0.3">
      <c r="N810" s="5"/>
      <c r="O810" s="25"/>
    </row>
    <row r="811" spans="14:15" ht="13" x14ac:dyDescent="0.3">
      <c r="N811" s="5"/>
      <c r="O811" s="25"/>
    </row>
    <row r="812" spans="14:15" ht="13" x14ac:dyDescent="0.3">
      <c r="N812" s="5"/>
      <c r="O812" s="25"/>
    </row>
    <row r="813" spans="14:15" ht="13" x14ac:dyDescent="0.3">
      <c r="N813" s="5"/>
      <c r="O813" s="25"/>
    </row>
    <row r="814" spans="14:15" ht="13" x14ac:dyDescent="0.3">
      <c r="N814" s="5"/>
      <c r="O814" s="25"/>
    </row>
    <row r="815" spans="14:15" ht="13" x14ac:dyDescent="0.3">
      <c r="N815" s="5"/>
      <c r="O815" s="25"/>
    </row>
    <row r="816" spans="14:15" ht="13" x14ac:dyDescent="0.3">
      <c r="N816" s="5"/>
      <c r="O816" s="25"/>
    </row>
    <row r="817" spans="14:15" ht="13" x14ac:dyDescent="0.3">
      <c r="N817" s="5"/>
      <c r="O817" s="25"/>
    </row>
    <row r="818" spans="14:15" ht="13" x14ac:dyDescent="0.3">
      <c r="N818" s="5"/>
      <c r="O818" s="25"/>
    </row>
    <row r="819" spans="14:15" ht="13" x14ac:dyDescent="0.3">
      <c r="N819" s="5"/>
      <c r="O819" s="25"/>
    </row>
    <row r="820" spans="14:15" ht="13" x14ac:dyDescent="0.3">
      <c r="N820" s="5"/>
      <c r="O820" s="25"/>
    </row>
    <row r="821" spans="14:15" ht="13" x14ac:dyDescent="0.3">
      <c r="N821" s="5"/>
      <c r="O821" s="25"/>
    </row>
    <row r="822" spans="14:15" ht="13" x14ac:dyDescent="0.3">
      <c r="N822" s="5"/>
      <c r="O822" s="25"/>
    </row>
    <row r="823" spans="14:15" ht="13" x14ac:dyDescent="0.3">
      <c r="N823" s="5"/>
      <c r="O823" s="25"/>
    </row>
    <row r="824" spans="14:15" ht="13" x14ac:dyDescent="0.3">
      <c r="N824" s="5"/>
      <c r="O824" s="25"/>
    </row>
    <row r="825" spans="14:15" ht="13" x14ac:dyDescent="0.3">
      <c r="N825" s="5"/>
      <c r="O825" s="25"/>
    </row>
    <row r="826" spans="14:15" ht="13" x14ac:dyDescent="0.3">
      <c r="N826" s="5"/>
      <c r="O826" s="25"/>
    </row>
    <row r="827" spans="14:15" ht="13" x14ac:dyDescent="0.3">
      <c r="N827" s="5"/>
      <c r="O827" s="25"/>
    </row>
    <row r="828" spans="14:15" ht="13" x14ac:dyDescent="0.3">
      <c r="N828" s="5"/>
      <c r="O828" s="25"/>
    </row>
    <row r="829" spans="14:15" ht="13" x14ac:dyDescent="0.3">
      <c r="N829" s="5"/>
      <c r="O829" s="25"/>
    </row>
    <row r="830" spans="14:15" ht="13" x14ac:dyDescent="0.3">
      <c r="N830" s="5"/>
      <c r="O830" s="25"/>
    </row>
    <row r="831" spans="14:15" ht="13" x14ac:dyDescent="0.3">
      <c r="N831" s="5"/>
      <c r="O831" s="25"/>
    </row>
    <row r="832" spans="14:15" ht="13" x14ac:dyDescent="0.3">
      <c r="N832" s="5"/>
      <c r="O832" s="25"/>
    </row>
    <row r="833" spans="14:15" ht="13" x14ac:dyDescent="0.3">
      <c r="N833" s="5"/>
      <c r="O833" s="25"/>
    </row>
    <row r="834" spans="14:15" ht="13" x14ac:dyDescent="0.3">
      <c r="N834" s="5"/>
      <c r="O834" s="25"/>
    </row>
    <row r="835" spans="14:15" ht="13" x14ac:dyDescent="0.3">
      <c r="N835" s="5"/>
      <c r="O835" s="25"/>
    </row>
    <row r="836" spans="14:15" ht="13" x14ac:dyDescent="0.3">
      <c r="N836" s="5"/>
      <c r="O836" s="25"/>
    </row>
    <row r="837" spans="14:15" ht="13" x14ac:dyDescent="0.3">
      <c r="N837" s="5"/>
      <c r="O837" s="25"/>
    </row>
    <row r="838" spans="14:15" ht="13" x14ac:dyDescent="0.3">
      <c r="N838" s="5"/>
      <c r="O838" s="25"/>
    </row>
    <row r="839" spans="14:15" ht="13" x14ac:dyDescent="0.3">
      <c r="N839" s="5"/>
      <c r="O839" s="25"/>
    </row>
    <row r="840" spans="14:15" ht="13" x14ac:dyDescent="0.3">
      <c r="N840" s="5"/>
      <c r="O840" s="25"/>
    </row>
    <row r="841" spans="14:15" ht="13" x14ac:dyDescent="0.3">
      <c r="N841" s="5"/>
      <c r="O841" s="25"/>
    </row>
    <row r="842" spans="14:15" ht="13" x14ac:dyDescent="0.3">
      <c r="N842" s="5"/>
      <c r="O842" s="25"/>
    </row>
    <row r="843" spans="14:15" ht="13" x14ac:dyDescent="0.3">
      <c r="N843" s="5"/>
      <c r="O843" s="25"/>
    </row>
    <row r="844" spans="14:15" ht="13" x14ac:dyDescent="0.3">
      <c r="N844" s="5"/>
      <c r="O844" s="25"/>
    </row>
    <row r="845" spans="14:15" ht="13" x14ac:dyDescent="0.3">
      <c r="N845" s="5"/>
      <c r="O845" s="25"/>
    </row>
    <row r="846" spans="14:15" ht="13" x14ac:dyDescent="0.3">
      <c r="N846" s="5"/>
      <c r="O846" s="25"/>
    </row>
    <row r="847" spans="14:15" ht="13" x14ac:dyDescent="0.3">
      <c r="N847" s="5"/>
      <c r="O847" s="25"/>
    </row>
    <row r="848" spans="14:15" ht="13" x14ac:dyDescent="0.3">
      <c r="N848" s="5"/>
      <c r="O848" s="25"/>
    </row>
    <row r="849" spans="14:15" ht="13" x14ac:dyDescent="0.3">
      <c r="N849" s="5"/>
      <c r="O849" s="25"/>
    </row>
    <row r="850" spans="14:15" ht="13" x14ac:dyDescent="0.3">
      <c r="N850" s="5"/>
      <c r="O850" s="25"/>
    </row>
    <row r="851" spans="14:15" ht="13" x14ac:dyDescent="0.3">
      <c r="N851" s="5"/>
      <c r="O851" s="25"/>
    </row>
    <row r="852" spans="14:15" ht="13" x14ac:dyDescent="0.3">
      <c r="N852" s="5"/>
      <c r="O852" s="25"/>
    </row>
    <row r="853" spans="14:15" ht="13" x14ac:dyDescent="0.3">
      <c r="N853" s="5"/>
      <c r="O853" s="25"/>
    </row>
    <row r="854" spans="14:15" ht="13" x14ac:dyDescent="0.3">
      <c r="N854" s="5"/>
      <c r="O854" s="25"/>
    </row>
    <row r="855" spans="14:15" ht="13" x14ac:dyDescent="0.3">
      <c r="N855" s="5"/>
      <c r="O855" s="25"/>
    </row>
    <row r="856" spans="14:15" ht="13" x14ac:dyDescent="0.3">
      <c r="N856" s="5"/>
      <c r="O856" s="25"/>
    </row>
    <row r="857" spans="14:15" ht="13" x14ac:dyDescent="0.3">
      <c r="N857" s="5"/>
      <c r="O857" s="25"/>
    </row>
    <row r="858" spans="14:15" ht="13" x14ac:dyDescent="0.3">
      <c r="N858" s="5"/>
      <c r="O858" s="25"/>
    </row>
    <row r="859" spans="14:15" ht="13" x14ac:dyDescent="0.3">
      <c r="N859" s="5"/>
      <c r="O859" s="25"/>
    </row>
    <row r="860" spans="14:15" ht="13" x14ac:dyDescent="0.3">
      <c r="N860" s="5"/>
      <c r="O860" s="25"/>
    </row>
    <row r="861" spans="14:15" ht="13" x14ac:dyDescent="0.3">
      <c r="N861" s="5"/>
      <c r="O861" s="25"/>
    </row>
    <row r="862" spans="14:15" ht="13" x14ac:dyDescent="0.3">
      <c r="N862" s="5"/>
      <c r="O862" s="25"/>
    </row>
    <row r="863" spans="14:15" ht="13" x14ac:dyDescent="0.3">
      <c r="N863" s="5"/>
      <c r="O863" s="25"/>
    </row>
    <row r="864" spans="14:15" ht="13" x14ac:dyDescent="0.3">
      <c r="N864" s="5"/>
      <c r="O864" s="25"/>
    </row>
    <row r="865" spans="14:15" ht="13" x14ac:dyDescent="0.3">
      <c r="N865" s="5"/>
      <c r="O865" s="25"/>
    </row>
    <row r="866" spans="14:15" ht="13" x14ac:dyDescent="0.3">
      <c r="N866" s="5"/>
      <c r="O866" s="25"/>
    </row>
    <row r="867" spans="14:15" ht="13" x14ac:dyDescent="0.3">
      <c r="N867" s="5"/>
      <c r="O867" s="25"/>
    </row>
    <row r="868" spans="14:15" ht="13" x14ac:dyDescent="0.3">
      <c r="N868" s="5"/>
      <c r="O868" s="25"/>
    </row>
    <row r="869" spans="14:15" ht="13" x14ac:dyDescent="0.3">
      <c r="N869" s="5"/>
      <c r="O869" s="25"/>
    </row>
    <row r="870" spans="14:15" ht="13" x14ac:dyDescent="0.3">
      <c r="N870" s="5"/>
      <c r="O870" s="25"/>
    </row>
    <row r="871" spans="14:15" ht="13" x14ac:dyDescent="0.3">
      <c r="N871" s="5"/>
      <c r="O871" s="25"/>
    </row>
    <row r="872" spans="14:15" ht="13" x14ac:dyDescent="0.3">
      <c r="N872" s="5"/>
      <c r="O872" s="25"/>
    </row>
    <row r="873" spans="14:15" ht="13" x14ac:dyDescent="0.3">
      <c r="N873" s="5"/>
      <c r="O873" s="25"/>
    </row>
    <row r="874" spans="14:15" ht="13" x14ac:dyDescent="0.3">
      <c r="N874" s="5"/>
      <c r="O874" s="25"/>
    </row>
    <row r="875" spans="14:15" ht="13" x14ac:dyDescent="0.3">
      <c r="N875" s="5"/>
      <c r="O875" s="25"/>
    </row>
    <row r="876" spans="14:15" ht="13" x14ac:dyDescent="0.3">
      <c r="N876" s="5"/>
      <c r="O876" s="25"/>
    </row>
    <row r="877" spans="14:15" ht="13" x14ac:dyDescent="0.3">
      <c r="N877" s="5"/>
      <c r="O877" s="25"/>
    </row>
    <row r="878" spans="14:15" ht="13" x14ac:dyDescent="0.3">
      <c r="N878" s="5"/>
      <c r="O878" s="25"/>
    </row>
    <row r="879" spans="14:15" ht="13" x14ac:dyDescent="0.3">
      <c r="N879" s="5"/>
      <c r="O879" s="25"/>
    </row>
    <row r="880" spans="14:15" ht="13" x14ac:dyDescent="0.3">
      <c r="N880" s="5"/>
      <c r="O880" s="25"/>
    </row>
    <row r="881" spans="14:15" ht="13" x14ac:dyDescent="0.3">
      <c r="N881" s="5"/>
      <c r="O881" s="25"/>
    </row>
    <row r="882" spans="14:15" ht="13" x14ac:dyDescent="0.3">
      <c r="N882" s="5"/>
      <c r="O882" s="25"/>
    </row>
    <row r="883" spans="14:15" ht="13" x14ac:dyDescent="0.3">
      <c r="N883" s="5"/>
      <c r="O883" s="25"/>
    </row>
    <row r="884" spans="14:15" ht="13" x14ac:dyDescent="0.3">
      <c r="N884" s="5"/>
      <c r="O884" s="25"/>
    </row>
    <row r="885" spans="14:15" ht="13" x14ac:dyDescent="0.3">
      <c r="N885" s="5"/>
      <c r="O885" s="25"/>
    </row>
    <row r="886" spans="14:15" ht="13" x14ac:dyDescent="0.3">
      <c r="N886" s="5"/>
      <c r="O886" s="25"/>
    </row>
    <row r="887" spans="14:15" ht="13" x14ac:dyDescent="0.3">
      <c r="N887" s="5"/>
      <c r="O887" s="25"/>
    </row>
    <row r="888" spans="14:15" ht="13" x14ac:dyDescent="0.3">
      <c r="N888" s="5"/>
      <c r="O888" s="25"/>
    </row>
    <row r="889" spans="14:15" ht="13" x14ac:dyDescent="0.3">
      <c r="N889" s="5"/>
      <c r="O889" s="25"/>
    </row>
    <row r="890" spans="14:15" ht="13" x14ac:dyDescent="0.3">
      <c r="N890" s="5"/>
      <c r="O890" s="25"/>
    </row>
    <row r="891" spans="14:15" ht="13" x14ac:dyDescent="0.3">
      <c r="N891" s="5"/>
      <c r="O891" s="25"/>
    </row>
    <row r="892" spans="14:15" ht="13" x14ac:dyDescent="0.3">
      <c r="N892" s="5"/>
      <c r="O892" s="25"/>
    </row>
    <row r="893" spans="14:15" ht="13" x14ac:dyDescent="0.3">
      <c r="N893" s="5"/>
      <c r="O893" s="25"/>
    </row>
    <row r="894" spans="14:15" ht="13" x14ac:dyDescent="0.3">
      <c r="N894" s="5"/>
      <c r="O894" s="25"/>
    </row>
    <row r="895" spans="14:15" ht="13" x14ac:dyDescent="0.3">
      <c r="N895" s="5"/>
      <c r="O895" s="25"/>
    </row>
    <row r="896" spans="14:15" ht="13" x14ac:dyDescent="0.3">
      <c r="N896" s="5"/>
      <c r="O896" s="25"/>
    </row>
    <row r="897" spans="14:15" ht="13" x14ac:dyDescent="0.3">
      <c r="N897" s="5"/>
      <c r="O897" s="25"/>
    </row>
    <row r="898" spans="14:15" ht="13" x14ac:dyDescent="0.3">
      <c r="N898" s="5"/>
      <c r="O898" s="25"/>
    </row>
    <row r="899" spans="14:15" ht="13" x14ac:dyDescent="0.3">
      <c r="N899" s="5"/>
      <c r="O899" s="25"/>
    </row>
    <row r="900" spans="14:15" ht="13" x14ac:dyDescent="0.3">
      <c r="N900" s="5"/>
      <c r="O900" s="25"/>
    </row>
    <row r="901" spans="14:15" ht="13" x14ac:dyDescent="0.3">
      <c r="N901" s="5"/>
      <c r="O901" s="25"/>
    </row>
    <row r="902" spans="14:15" ht="13" x14ac:dyDescent="0.3">
      <c r="N902" s="5"/>
      <c r="O902" s="25"/>
    </row>
    <row r="903" spans="14:15" ht="13" x14ac:dyDescent="0.3">
      <c r="N903" s="5"/>
      <c r="O903" s="25"/>
    </row>
    <row r="904" spans="14:15" ht="13" x14ac:dyDescent="0.3">
      <c r="N904" s="5"/>
      <c r="O904" s="25"/>
    </row>
    <row r="905" spans="14:15" ht="13" x14ac:dyDescent="0.3">
      <c r="N905" s="5"/>
      <c r="O905" s="25"/>
    </row>
    <row r="906" spans="14:15" ht="13" x14ac:dyDescent="0.3">
      <c r="N906" s="5"/>
      <c r="O906" s="25"/>
    </row>
    <row r="907" spans="14:15" ht="13" x14ac:dyDescent="0.3">
      <c r="N907" s="5"/>
      <c r="O907" s="25"/>
    </row>
    <row r="908" spans="14:15" ht="13" x14ac:dyDescent="0.3">
      <c r="N908" s="5"/>
      <c r="O908" s="25"/>
    </row>
    <row r="909" spans="14:15" ht="13" x14ac:dyDescent="0.3">
      <c r="N909" s="5"/>
      <c r="O909" s="25"/>
    </row>
    <row r="910" spans="14:15" ht="13" x14ac:dyDescent="0.3">
      <c r="N910" s="5"/>
      <c r="O910" s="25"/>
    </row>
    <row r="911" spans="14:15" ht="13" x14ac:dyDescent="0.3">
      <c r="N911" s="5"/>
      <c r="O911" s="25"/>
    </row>
    <row r="912" spans="14:15" ht="13" x14ac:dyDescent="0.3">
      <c r="N912" s="5"/>
      <c r="O912" s="25"/>
    </row>
    <row r="913" spans="14:15" ht="13" x14ac:dyDescent="0.3">
      <c r="N913" s="5"/>
      <c r="O913" s="25"/>
    </row>
    <row r="914" spans="14:15" ht="13" x14ac:dyDescent="0.3">
      <c r="N914" s="5"/>
      <c r="O914" s="25"/>
    </row>
    <row r="915" spans="14:15" ht="13" x14ac:dyDescent="0.3">
      <c r="N915" s="5"/>
      <c r="O915" s="25"/>
    </row>
    <row r="916" spans="14:15" ht="13" x14ac:dyDescent="0.3">
      <c r="N916" s="5"/>
      <c r="O916" s="25"/>
    </row>
    <row r="917" spans="14:15" ht="13" x14ac:dyDescent="0.3">
      <c r="N917" s="5"/>
      <c r="O917" s="25"/>
    </row>
    <row r="918" spans="14:15" ht="13" x14ac:dyDescent="0.3">
      <c r="N918" s="5"/>
      <c r="O918" s="25"/>
    </row>
    <row r="919" spans="14:15" ht="13" x14ac:dyDescent="0.3">
      <c r="N919" s="5"/>
      <c r="O919" s="25"/>
    </row>
    <row r="920" spans="14:15" ht="13" x14ac:dyDescent="0.3">
      <c r="N920" s="5"/>
      <c r="O920" s="25"/>
    </row>
    <row r="921" spans="14:15" ht="13" x14ac:dyDescent="0.3">
      <c r="N921" s="5"/>
      <c r="O921" s="25"/>
    </row>
    <row r="922" spans="14:15" ht="13" x14ac:dyDescent="0.3">
      <c r="N922" s="5"/>
      <c r="O922" s="25"/>
    </row>
    <row r="923" spans="14:15" ht="13" x14ac:dyDescent="0.3">
      <c r="N923" s="5"/>
      <c r="O923" s="25"/>
    </row>
    <row r="924" spans="14:15" ht="13" x14ac:dyDescent="0.3">
      <c r="N924" s="5"/>
      <c r="O924" s="25"/>
    </row>
    <row r="925" spans="14:15" ht="13" x14ac:dyDescent="0.3">
      <c r="N925" s="5"/>
      <c r="O925" s="25"/>
    </row>
    <row r="926" spans="14:15" ht="13" x14ac:dyDescent="0.3">
      <c r="N926" s="5"/>
      <c r="O926" s="25"/>
    </row>
    <row r="927" spans="14:15" ht="13" x14ac:dyDescent="0.3">
      <c r="N927" s="5"/>
      <c r="O927" s="25"/>
    </row>
    <row r="928" spans="14:15" ht="13" x14ac:dyDescent="0.3">
      <c r="N928" s="5"/>
      <c r="O928" s="25"/>
    </row>
    <row r="929" spans="14:15" ht="13" x14ac:dyDescent="0.3">
      <c r="N929" s="5"/>
      <c r="O929" s="25"/>
    </row>
    <row r="930" spans="14:15" ht="13" x14ac:dyDescent="0.3">
      <c r="N930" s="5"/>
      <c r="O930" s="25"/>
    </row>
    <row r="931" spans="14:15" ht="13" x14ac:dyDescent="0.3">
      <c r="N931" s="5"/>
      <c r="O931" s="25"/>
    </row>
    <row r="932" spans="14:15" ht="13" x14ac:dyDescent="0.3">
      <c r="N932" s="5"/>
      <c r="O932" s="25"/>
    </row>
    <row r="933" spans="14:15" ht="13" x14ac:dyDescent="0.3">
      <c r="N933" s="5"/>
      <c r="O933" s="25"/>
    </row>
    <row r="934" spans="14:15" ht="13" x14ac:dyDescent="0.3">
      <c r="N934" s="5"/>
      <c r="O934" s="25"/>
    </row>
    <row r="935" spans="14:15" ht="13" x14ac:dyDescent="0.3">
      <c r="N935" s="5"/>
      <c r="O935" s="25"/>
    </row>
    <row r="936" spans="14:15" ht="13" x14ac:dyDescent="0.3">
      <c r="N936" s="5"/>
      <c r="O936" s="25"/>
    </row>
    <row r="937" spans="14:15" ht="13" x14ac:dyDescent="0.3">
      <c r="N937" s="5"/>
      <c r="O937" s="25"/>
    </row>
    <row r="938" spans="14:15" ht="13" x14ac:dyDescent="0.3">
      <c r="N938" s="5"/>
      <c r="O938" s="25"/>
    </row>
    <row r="939" spans="14:15" ht="13" x14ac:dyDescent="0.3">
      <c r="N939" s="5"/>
      <c r="O939" s="25"/>
    </row>
    <row r="940" spans="14:15" ht="13" x14ac:dyDescent="0.3">
      <c r="N940" s="5"/>
      <c r="O940" s="25"/>
    </row>
    <row r="941" spans="14:15" ht="13" x14ac:dyDescent="0.3">
      <c r="N941" s="5"/>
      <c r="O941" s="25"/>
    </row>
    <row r="942" spans="14:15" ht="13" x14ac:dyDescent="0.3">
      <c r="N942" s="5"/>
      <c r="O942" s="25"/>
    </row>
    <row r="943" spans="14:15" ht="13" x14ac:dyDescent="0.3">
      <c r="N943" s="5"/>
      <c r="O943" s="25"/>
    </row>
    <row r="944" spans="14:15" ht="13" x14ac:dyDescent="0.3">
      <c r="N944" s="5"/>
      <c r="O944" s="25"/>
    </row>
    <row r="945" spans="14:15" ht="13" x14ac:dyDescent="0.3">
      <c r="N945" s="5"/>
      <c r="O945" s="25"/>
    </row>
    <row r="946" spans="14:15" ht="13" x14ac:dyDescent="0.3">
      <c r="N946" s="5"/>
      <c r="O946" s="25"/>
    </row>
    <row r="947" spans="14:15" ht="13" x14ac:dyDescent="0.3">
      <c r="N947" s="5"/>
      <c r="O947" s="25"/>
    </row>
    <row r="948" spans="14:15" ht="13" x14ac:dyDescent="0.3">
      <c r="N948" s="5"/>
      <c r="O948" s="25"/>
    </row>
    <row r="949" spans="14:15" ht="13" x14ac:dyDescent="0.3">
      <c r="N949" s="5"/>
      <c r="O949" s="25"/>
    </row>
    <row r="950" spans="14:15" ht="13" x14ac:dyDescent="0.3">
      <c r="N950" s="5"/>
      <c r="O950" s="25"/>
    </row>
    <row r="951" spans="14:15" ht="13" x14ac:dyDescent="0.3">
      <c r="N951" s="5"/>
      <c r="O951" s="25"/>
    </row>
    <row r="952" spans="14:15" ht="13" x14ac:dyDescent="0.3">
      <c r="N952" s="5"/>
      <c r="O952" s="25"/>
    </row>
    <row r="953" spans="14:15" ht="13" x14ac:dyDescent="0.3">
      <c r="N953" s="5"/>
      <c r="O953" s="25"/>
    </row>
    <row r="954" spans="14:15" ht="13" x14ac:dyDescent="0.3">
      <c r="N954" s="5"/>
      <c r="O954" s="25"/>
    </row>
    <row r="955" spans="14:15" ht="13" x14ac:dyDescent="0.3">
      <c r="N955" s="5"/>
      <c r="O955" s="25"/>
    </row>
    <row r="956" spans="14:15" ht="13" x14ac:dyDescent="0.3">
      <c r="N956" s="5"/>
      <c r="O956" s="25"/>
    </row>
    <row r="957" spans="14:15" ht="13" x14ac:dyDescent="0.3">
      <c r="N957" s="5"/>
      <c r="O957" s="25"/>
    </row>
    <row r="958" spans="14:15" ht="13" x14ac:dyDescent="0.3">
      <c r="N958" s="5"/>
      <c r="O958" s="25"/>
    </row>
    <row r="959" spans="14:15" ht="13" x14ac:dyDescent="0.3">
      <c r="N959" s="5"/>
      <c r="O959" s="25"/>
    </row>
    <row r="960" spans="14:15" ht="13" x14ac:dyDescent="0.3">
      <c r="N960" s="5"/>
      <c r="O960" s="25"/>
    </row>
    <row r="961" spans="14:15" ht="13" x14ac:dyDescent="0.3">
      <c r="N961" s="5"/>
      <c r="O961" s="25"/>
    </row>
    <row r="962" spans="14:15" ht="13" x14ac:dyDescent="0.3">
      <c r="N962" s="5"/>
      <c r="O962" s="25"/>
    </row>
    <row r="963" spans="14:15" ht="13" x14ac:dyDescent="0.3">
      <c r="N963" s="5"/>
      <c r="O963" s="25"/>
    </row>
    <row r="964" spans="14:15" ht="13" x14ac:dyDescent="0.3">
      <c r="N964" s="5"/>
      <c r="O964" s="25"/>
    </row>
    <row r="965" spans="14:15" ht="13" x14ac:dyDescent="0.3">
      <c r="N965" s="5"/>
      <c r="O965" s="25"/>
    </row>
    <row r="966" spans="14:15" ht="13" x14ac:dyDescent="0.3">
      <c r="N966" s="5"/>
      <c r="O966" s="25"/>
    </row>
    <row r="967" spans="14:15" ht="13" x14ac:dyDescent="0.3">
      <c r="N967" s="5"/>
      <c r="O967" s="25"/>
    </row>
    <row r="968" spans="14:15" ht="13" x14ac:dyDescent="0.3">
      <c r="N968" s="5"/>
      <c r="O968" s="25"/>
    </row>
    <row r="969" spans="14:15" ht="13" x14ac:dyDescent="0.3">
      <c r="N969" s="5"/>
      <c r="O969" s="25"/>
    </row>
    <row r="970" spans="14:15" ht="13" x14ac:dyDescent="0.3">
      <c r="N970" s="5"/>
      <c r="O970" s="25"/>
    </row>
    <row r="971" spans="14:15" ht="13" x14ac:dyDescent="0.3">
      <c r="N971" s="5"/>
      <c r="O971" s="25"/>
    </row>
    <row r="972" spans="14:15" ht="13" x14ac:dyDescent="0.3">
      <c r="N972" s="5"/>
      <c r="O972" s="25"/>
    </row>
    <row r="973" spans="14:15" ht="13" x14ac:dyDescent="0.3">
      <c r="N973" s="5"/>
      <c r="O973" s="25"/>
    </row>
    <row r="974" spans="14:15" ht="13" x14ac:dyDescent="0.3">
      <c r="N974" s="5"/>
      <c r="O974" s="25"/>
    </row>
    <row r="975" spans="14:15" ht="13" x14ac:dyDescent="0.3">
      <c r="N975" s="5"/>
      <c r="O975" s="25"/>
    </row>
    <row r="976" spans="14:15" ht="13" x14ac:dyDescent="0.3">
      <c r="N976" s="5"/>
      <c r="O976" s="25"/>
    </row>
    <row r="977" spans="14:15" ht="13" x14ac:dyDescent="0.3">
      <c r="N977" s="5"/>
      <c r="O977" s="25"/>
    </row>
    <row r="978" spans="14:15" ht="13" x14ac:dyDescent="0.3">
      <c r="N978" s="5"/>
      <c r="O978" s="25"/>
    </row>
    <row r="979" spans="14:15" ht="13" x14ac:dyDescent="0.3">
      <c r="N979" s="5"/>
      <c r="O979" s="25"/>
    </row>
    <row r="980" spans="14:15" ht="13" x14ac:dyDescent="0.3">
      <c r="N980" s="5"/>
      <c r="O980" s="25"/>
    </row>
    <row r="981" spans="14:15" ht="13" x14ac:dyDescent="0.3">
      <c r="N981" s="5"/>
      <c r="O981" s="25"/>
    </row>
    <row r="982" spans="14:15" ht="13" x14ac:dyDescent="0.3">
      <c r="N982" s="5"/>
      <c r="O982" s="25"/>
    </row>
    <row r="983" spans="14:15" ht="13" x14ac:dyDescent="0.3">
      <c r="N983" s="5"/>
      <c r="O983" s="25"/>
    </row>
    <row r="984" spans="14:15" ht="13" x14ac:dyDescent="0.3">
      <c r="N984" s="5"/>
      <c r="O984" s="25"/>
    </row>
    <row r="985" spans="14:15" ht="13" x14ac:dyDescent="0.3">
      <c r="N985" s="5"/>
      <c r="O985" s="25"/>
    </row>
    <row r="986" spans="14:15" ht="13" x14ac:dyDescent="0.3">
      <c r="N986" s="5"/>
      <c r="O986" s="25"/>
    </row>
    <row r="987" spans="14:15" ht="13" x14ac:dyDescent="0.3">
      <c r="N987" s="5"/>
      <c r="O987" s="25"/>
    </row>
    <row r="988" spans="14:15" ht="13" x14ac:dyDescent="0.3">
      <c r="N988" s="5"/>
      <c r="O988" s="25"/>
    </row>
    <row r="989" spans="14:15" ht="13" x14ac:dyDescent="0.3">
      <c r="N989" s="5"/>
      <c r="O989" s="25"/>
    </row>
    <row r="990" spans="14:15" ht="13" x14ac:dyDescent="0.3">
      <c r="N990" s="5"/>
      <c r="O990" s="25"/>
    </row>
    <row r="991" spans="14:15" ht="13" x14ac:dyDescent="0.3">
      <c r="N991" s="5"/>
      <c r="O991" s="25"/>
    </row>
    <row r="992" spans="14:15" ht="13" x14ac:dyDescent="0.3">
      <c r="N992" s="5"/>
      <c r="O992" s="25"/>
    </row>
    <row r="993" spans="14:15" ht="13" x14ac:dyDescent="0.3">
      <c r="N993" s="5"/>
      <c r="O993" s="25"/>
    </row>
    <row r="994" spans="14:15" ht="13" x14ac:dyDescent="0.3">
      <c r="N994" s="5"/>
      <c r="O994" s="25"/>
    </row>
    <row r="995" spans="14:15" ht="13" x14ac:dyDescent="0.3">
      <c r="N995" s="5"/>
      <c r="O995" s="25"/>
    </row>
    <row r="996" spans="14:15" ht="13" x14ac:dyDescent="0.3">
      <c r="N996" s="5"/>
      <c r="O996" s="25"/>
    </row>
    <row r="997" spans="14:15" ht="13" x14ac:dyDescent="0.3">
      <c r="N997" s="5"/>
      <c r="O997" s="25"/>
    </row>
  </sheetData>
  <mergeCells count="4">
    <mergeCell ref="A1:E1"/>
    <mergeCell ref="M1:O1"/>
    <mergeCell ref="F1:G1"/>
    <mergeCell ref="H1:J1"/>
  </mergeCells>
  <hyperlinks>
    <hyperlink ref="E4" r:id="rId1" xr:uid="{3C596831-C214-43BF-9B90-8BC8DE6C83BA}"/>
    <hyperlink ref="E15" r:id="rId2" xr:uid="{6F936ECA-6FB4-48BD-8BE1-01BA94F9A44C}"/>
    <hyperlink ref="E25" r:id="rId3" xr:uid="{42EE21ED-2611-446D-804D-768A6325BCE9}"/>
    <hyperlink ref="E28" r:id="rId4" xr:uid="{CBE7F107-2465-483E-994E-B0D84A812C3B}"/>
    <hyperlink ref="E32" r:id="rId5" xr:uid="{01E1824C-4247-43FD-9C5D-7810BE229504}"/>
    <hyperlink ref="E34" r:id="rId6" xr:uid="{64AAB2B2-DFB2-40A0-B542-4B0E0718104E}"/>
    <hyperlink ref="E38" r:id="rId7" xr:uid="{B96A2172-4DF7-47D0-9567-C0EE0EBFA0E7}"/>
    <hyperlink ref="E40" r:id="rId8" xr:uid="{92EB25B1-B513-4443-9FFA-B47B3074FFCE}"/>
    <hyperlink ref="E35" r:id="rId9" xr:uid="{79266B19-1B12-497D-B825-A8EFC9FA8903}"/>
    <hyperlink ref="E33" r:id="rId10" xr:uid="{B2EAEF24-2339-4D14-87B1-FF58D6084447}"/>
    <hyperlink ref="E23" r:id="rId11" xr:uid="{25A561B7-EDEB-4E06-8D20-4BAA0D6CC1A0}"/>
    <hyperlink ref="E24" r:id="rId12" xr:uid="{B3DC431F-CA8B-4AC8-B367-A22F6EEA0E62}"/>
    <hyperlink ref="E7" r:id="rId13" xr:uid="{B77B5420-B076-461D-AE57-CE311188A5C8}"/>
    <hyperlink ref="E30" r:id="rId14" xr:uid="{DB437427-99BB-4024-B64E-2EDC89D71A67}"/>
    <hyperlink ref="E9" r:id="rId15" xr:uid="{3413B386-CE74-41A9-8754-443F8058EF17}"/>
    <hyperlink ref="E36" r:id="rId16" xr:uid="{3CA33EB8-34B5-4F46-80D5-7541ED74DF22}"/>
    <hyperlink ref="E43" r:id="rId17" xr:uid="{603D766B-73AD-489B-A425-29D65C3B56CD}"/>
    <hyperlink ref="E3" r:id="rId18" xr:uid="{BEC4F9F5-07A0-4748-815A-65957D7C2017}"/>
    <hyperlink ref="E42" r:id="rId19" xr:uid="{EF2ED676-B923-44BE-B5CC-ACC854D0B315}"/>
    <hyperlink ref="E5" r:id="rId20" xr:uid="{71A243EE-2DED-46A7-827B-CD69785589A7}"/>
    <hyperlink ref="E31" r:id="rId21" xr:uid="{17D31ECC-760D-4176-BA4A-9C45E22D6943}"/>
    <hyperlink ref="E44" r:id="rId22" xr:uid="{E04F13B6-E73E-4ED7-BAD5-57FA474D32D9}"/>
    <hyperlink ref="E20" r:id="rId23" xr:uid="{5CFBFDD4-A975-46F0-BAF1-36B5325BB1F4}"/>
    <hyperlink ref="E10" r:id="rId24" xr:uid="{4D9A1E1B-B5AA-4B7F-8D96-749FF5084BE3}"/>
    <hyperlink ref="E19" r:id="rId25" xr:uid="{3A7B14A6-670C-4D83-82A6-7CAB8C196C55}"/>
    <hyperlink ref="E6" r:id="rId26" xr:uid="{109FF587-C475-4C65-AA82-323151195434}"/>
    <hyperlink ref="E8" r:id="rId27" xr:uid="{241A3227-626F-4B45-A87E-3D41548B28F7}"/>
    <hyperlink ref="E11" r:id="rId28" xr:uid="{37061529-E3B5-4454-BBF8-A6D0EE32B480}"/>
    <hyperlink ref="E12" r:id="rId29" xr:uid="{46DB9B4B-C76F-4C76-B8F4-7E2E7517FCE8}"/>
    <hyperlink ref="E13" r:id="rId30" xr:uid="{F209DC65-A2DD-43E5-ABFE-3D4D3FC877CD}"/>
    <hyperlink ref="E14" r:id="rId31" xr:uid="{DD8AC8C8-D534-4EB3-AE7C-5F54D4021120}"/>
    <hyperlink ref="E17" r:id="rId32" xr:uid="{B81D3240-B390-48C9-8654-AB4A82F944CB}"/>
    <hyperlink ref="E29" r:id="rId33" xr:uid="{405D68A0-8DFD-496F-8E72-9ACF9BB160B5}"/>
    <hyperlink ref="E37" r:id="rId34" xr:uid="{D8FED690-EA54-48A0-8600-55261FFC1859}"/>
    <hyperlink ref="E41" r:id="rId35" xr:uid="{9B183F83-F8A7-407D-A2BB-146CD7978C6D}"/>
  </hyperlinks>
  <pageMargins left="0.7" right="0.7" top="0.75" bottom="0.75" header="0.3" footer="0.3"/>
  <pageSetup paperSize="9" orientation="portrait" r:id="rId36"/>
  <drawing r:id="rId37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5F3C3-82FF-4655-8D7E-C9688E020E35}">
  <dimension ref="A1:G59"/>
  <sheetViews>
    <sheetView topLeftCell="A13" zoomScale="85" zoomScaleNormal="85" workbookViewId="0">
      <selection activeCell="E16" sqref="E16"/>
    </sheetView>
  </sheetViews>
  <sheetFormatPr defaultRowHeight="12.5" x14ac:dyDescent="0.25"/>
  <cols>
    <col min="1" max="1" width="15.1796875" style="29" customWidth="1"/>
    <col min="2" max="2" width="28.453125" style="29" customWidth="1"/>
    <col min="3" max="3" width="49.1796875" style="29" customWidth="1"/>
    <col min="4" max="4" width="19.453125" style="29" customWidth="1"/>
    <col min="5" max="5" width="11.54296875" customWidth="1"/>
  </cols>
  <sheetData>
    <row r="1" spans="1:7" ht="13.5" thickBot="1" x14ac:dyDescent="0.3">
      <c r="A1" s="26" t="s">
        <v>235</v>
      </c>
      <c r="B1" s="27" t="s">
        <v>275</v>
      </c>
      <c r="C1" s="27" t="s">
        <v>236</v>
      </c>
      <c r="D1" s="27" t="s">
        <v>237</v>
      </c>
    </row>
    <row r="2" spans="1:7" ht="57" customHeight="1" thickBot="1" x14ac:dyDescent="0.3">
      <c r="A2" s="90" t="s">
        <v>144</v>
      </c>
      <c r="B2" s="28" t="s">
        <v>239</v>
      </c>
      <c r="C2" s="28" t="s">
        <v>314</v>
      </c>
      <c r="D2" s="28" t="s">
        <v>238</v>
      </c>
    </row>
    <row r="3" spans="1:7" ht="43.5" customHeight="1" thickBot="1" x14ac:dyDescent="0.3">
      <c r="A3" s="91"/>
      <c r="B3" s="18" t="s">
        <v>303</v>
      </c>
      <c r="C3" s="18" t="s">
        <v>315</v>
      </c>
      <c r="D3" s="18" t="s">
        <v>238</v>
      </c>
    </row>
    <row r="4" spans="1:7" ht="30" customHeight="1" thickBot="1" x14ac:dyDescent="0.3">
      <c r="A4" s="91"/>
      <c r="B4" s="18" t="s">
        <v>240</v>
      </c>
      <c r="C4" s="18" t="s">
        <v>316</v>
      </c>
      <c r="D4" s="18" t="s">
        <v>238</v>
      </c>
    </row>
    <row r="5" spans="1:7" ht="35.5" customHeight="1" thickBot="1" x14ac:dyDescent="0.3">
      <c r="A5" s="91"/>
      <c r="B5" s="18" t="s">
        <v>304</v>
      </c>
      <c r="C5" s="18" t="s">
        <v>317</v>
      </c>
      <c r="D5" s="18" t="s">
        <v>238</v>
      </c>
    </row>
    <row r="6" spans="1:7" ht="29.15" customHeight="1" thickBot="1" x14ac:dyDescent="0.3">
      <c r="A6" s="91"/>
      <c r="B6" s="18" t="s">
        <v>276</v>
      </c>
      <c r="C6" s="18" t="s">
        <v>318</v>
      </c>
      <c r="D6" s="18" t="s">
        <v>238</v>
      </c>
    </row>
    <row r="7" spans="1:7" ht="26.15" customHeight="1" thickBot="1" x14ac:dyDescent="0.3">
      <c r="A7" s="91"/>
      <c r="B7" s="18" t="s">
        <v>319</v>
      </c>
      <c r="C7" s="18" t="s">
        <v>320</v>
      </c>
      <c r="D7" s="18" t="s">
        <v>238</v>
      </c>
    </row>
    <row r="8" spans="1:7" ht="24.65" customHeight="1" thickBot="1" x14ac:dyDescent="0.3">
      <c r="A8" s="91"/>
      <c r="B8" s="43" t="s">
        <v>241</v>
      </c>
      <c r="C8" s="18" t="s">
        <v>321</v>
      </c>
      <c r="D8" s="18" t="s">
        <v>242</v>
      </c>
      <c r="E8" s="38"/>
    </row>
    <row r="9" spans="1:7" ht="29.5" customHeight="1" thickBot="1" x14ac:dyDescent="0.3">
      <c r="A9" s="91"/>
      <c r="B9" s="18" t="s">
        <v>243</v>
      </c>
      <c r="C9" s="18" t="s">
        <v>322</v>
      </c>
      <c r="D9" s="18" t="s">
        <v>242</v>
      </c>
      <c r="E9" s="38"/>
      <c r="G9" s="38"/>
    </row>
    <row r="10" spans="1:7" ht="32.15" customHeight="1" thickBot="1" x14ac:dyDescent="0.3">
      <c r="A10" s="92"/>
      <c r="B10" s="18" t="s">
        <v>277</v>
      </c>
      <c r="C10" s="18" t="s">
        <v>323</v>
      </c>
      <c r="D10" s="18" t="s">
        <v>242</v>
      </c>
      <c r="E10" s="38"/>
    </row>
    <row r="11" spans="1:7" ht="45" customHeight="1" thickBot="1" x14ac:dyDescent="0.3">
      <c r="A11" s="87" t="s">
        <v>330</v>
      </c>
      <c r="B11" s="18" t="s">
        <v>244</v>
      </c>
      <c r="C11" s="18" t="s">
        <v>324</v>
      </c>
      <c r="D11" s="18" t="s">
        <v>245</v>
      </c>
    </row>
    <row r="12" spans="1:7" ht="32.15" customHeight="1" thickBot="1" x14ac:dyDescent="0.3">
      <c r="A12" s="88"/>
      <c r="B12" s="18" t="s">
        <v>246</v>
      </c>
      <c r="C12" s="18" t="s">
        <v>325</v>
      </c>
      <c r="D12" s="18" t="s">
        <v>245</v>
      </c>
    </row>
    <row r="13" spans="1:7" ht="46" customHeight="1" thickBot="1" x14ac:dyDescent="0.3">
      <c r="A13" s="88"/>
      <c r="B13" s="18" t="s">
        <v>309</v>
      </c>
      <c r="C13" s="18" t="s">
        <v>326</v>
      </c>
      <c r="D13" s="18" t="s">
        <v>245</v>
      </c>
      <c r="E13" s="42"/>
    </row>
    <row r="14" spans="1:7" ht="27.65" customHeight="1" thickBot="1" x14ac:dyDescent="0.3">
      <c r="A14" s="88"/>
      <c r="B14" s="43" t="s">
        <v>327</v>
      </c>
      <c r="C14" s="18" t="s">
        <v>328</v>
      </c>
      <c r="D14" s="18" t="s">
        <v>245</v>
      </c>
      <c r="E14" s="44"/>
    </row>
    <row r="15" spans="1:7" ht="48.65" customHeight="1" thickBot="1" x14ac:dyDescent="0.3">
      <c r="A15" s="88"/>
      <c r="B15" s="18" t="s">
        <v>247</v>
      </c>
      <c r="C15" s="18" t="s">
        <v>329</v>
      </c>
      <c r="D15" s="18" t="s">
        <v>245</v>
      </c>
      <c r="E15" s="39"/>
    </row>
    <row r="16" spans="1:7" ht="79.5" customHeight="1" thickBot="1" x14ac:dyDescent="0.3">
      <c r="A16" s="88"/>
      <c r="B16" s="18" t="s">
        <v>305</v>
      </c>
      <c r="C16" s="18" t="s">
        <v>331</v>
      </c>
      <c r="D16" s="18" t="s">
        <v>238</v>
      </c>
    </row>
    <row r="17" spans="1:5" ht="34.5" customHeight="1" thickBot="1" x14ac:dyDescent="0.3">
      <c r="A17" s="88"/>
      <c r="B17" s="18" t="s">
        <v>248</v>
      </c>
      <c r="C17" s="18" t="s">
        <v>332</v>
      </c>
      <c r="D17" s="18" t="s">
        <v>242</v>
      </c>
    </row>
    <row r="18" spans="1:5" ht="34.5" customHeight="1" thickBot="1" x14ac:dyDescent="0.3">
      <c r="A18" s="88"/>
      <c r="B18" s="18" t="s">
        <v>249</v>
      </c>
      <c r="C18" s="18" t="s">
        <v>333</v>
      </c>
      <c r="D18" s="18" t="s">
        <v>242</v>
      </c>
      <c r="E18" s="38"/>
    </row>
    <row r="19" spans="1:5" ht="29.15" customHeight="1" thickBot="1" x14ac:dyDescent="0.3">
      <c r="A19" s="89"/>
      <c r="B19" s="18" t="s">
        <v>250</v>
      </c>
      <c r="C19" s="18" t="s">
        <v>334</v>
      </c>
      <c r="D19" s="18" t="s">
        <v>242</v>
      </c>
    </row>
    <row r="20" spans="1:5" ht="57.65" customHeight="1" thickBot="1" x14ac:dyDescent="0.3">
      <c r="A20" s="88" t="s">
        <v>143</v>
      </c>
      <c r="B20" s="18" t="s">
        <v>251</v>
      </c>
      <c r="C20" s="18" t="s">
        <v>335</v>
      </c>
      <c r="D20" s="18" t="s">
        <v>245</v>
      </c>
    </row>
    <row r="21" spans="1:5" ht="46" customHeight="1" thickBot="1" x14ac:dyDescent="0.3">
      <c r="A21" s="88"/>
      <c r="B21" s="43" t="s">
        <v>336</v>
      </c>
      <c r="C21" s="18" t="s">
        <v>337</v>
      </c>
      <c r="D21" s="18" t="s">
        <v>245</v>
      </c>
    </row>
    <row r="22" spans="1:5" ht="31.5" customHeight="1" thickBot="1" x14ac:dyDescent="0.3">
      <c r="A22" s="88"/>
      <c r="B22" s="18" t="s">
        <v>338</v>
      </c>
      <c r="C22" s="18" t="s">
        <v>339</v>
      </c>
      <c r="D22" s="18" t="s">
        <v>245</v>
      </c>
      <c r="E22" s="41"/>
    </row>
    <row r="23" spans="1:5" ht="39" customHeight="1" thickBot="1" x14ac:dyDescent="0.3">
      <c r="A23" s="88"/>
      <c r="B23" s="18" t="s">
        <v>252</v>
      </c>
      <c r="C23" s="18" t="s">
        <v>375</v>
      </c>
      <c r="D23" s="18" t="s">
        <v>238</v>
      </c>
      <c r="E23" s="45"/>
    </row>
    <row r="24" spans="1:5" ht="35.15" customHeight="1" thickBot="1" x14ac:dyDescent="0.3">
      <c r="A24" s="88"/>
      <c r="B24" s="18" t="s">
        <v>253</v>
      </c>
      <c r="C24" s="18" t="s">
        <v>340</v>
      </c>
      <c r="D24" s="18" t="s">
        <v>238</v>
      </c>
      <c r="E24" s="45"/>
    </row>
    <row r="25" spans="1:5" ht="40.5" customHeight="1" thickBot="1" x14ac:dyDescent="0.3">
      <c r="A25" s="88"/>
      <c r="B25" s="43" t="s">
        <v>341</v>
      </c>
      <c r="C25" s="18" t="s">
        <v>377</v>
      </c>
      <c r="D25" s="18" t="s">
        <v>238</v>
      </c>
      <c r="E25" s="41"/>
    </row>
    <row r="26" spans="1:5" ht="35.15" customHeight="1" thickBot="1" x14ac:dyDescent="0.3">
      <c r="A26" s="88"/>
      <c r="B26" s="43" t="s">
        <v>313</v>
      </c>
      <c r="C26" s="18" t="s">
        <v>342</v>
      </c>
      <c r="D26" s="18" t="s">
        <v>238</v>
      </c>
      <c r="E26" s="50"/>
    </row>
    <row r="27" spans="1:5" ht="43.5" customHeight="1" thickBot="1" x14ac:dyDescent="0.3">
      <c r="A27" s="88"/>
      <c r="B27" s="18" t="s">
        <v>343</v>
      </c>
      <c r="C27" s="18" t="s">
        <v>344</v>
      </c>
      <c r="D27" s="18" t="s">
        <v>242</v>
      </c>
      <c r="E27" s="51"/>
    </row>
    <row r="28" spans="1:5" ht="32.15" customHeight="1" thickBot="1" x14ac:dyDescent="0.3">
      <c r="A28" s="88"/>
      <c r="B28" s="18" t="s">
        <v>254</v>
      </c>
      <c r="C28" s="18" t="s">
        <v>345</v>
      </c>
      <c r="D28" s="18" t="s">
        <v>242</v>
      </c>
    </row>
    <row r="29" spans="1:5" ht="26.15" customHeight="1" thickBot="1" x14ac:dyDescent="0.3">
      <c r="A29" s="89"/>
      <c r="B29" s="18" t="s">
        <v>255</v>
      </c>
      <c r="C29" s="18" t="s">
        <v>346</v>
      </c>
      <c r="D29" s="18" t="s">
        <v>242</v>
      </c>
    </row>
    <row r="30" spans="1:5" ht="72" customHeight="1" thickBot="1" x14ac:dyDescent="0.3">
      <c r="A30" s="87" t="s">
        <v>256</v>
      </c>
      <c r="B30" s="18" t="s">
        <v>257</v>
      </c>
      <c r="C30" s="18" t="s">
        <v>347</v>
      </c>
      <c r="D30" s="18" t="s">
        <v>245</v>
      </c>
      <c r="E30" s="51"/>
    </row>
    <row r="31" spans="1:5" ht="29.15" customHeight="1" thickBot="1" x14ac:dyDescent="0.3">
      <c r="A31" s="88"/>
      <c r="B31" s="18" t="s">
        <v>258</v>
      </c>
      <c r="C31" s="18" t="s">
        <v>348</v>
      </c>
      <c r="D31" s="18" t="s">
        <v>245</v>
      </c>
      <c r="E31" s="51"/>
    </row>
    <row r="32" spans="1:5" ht="34.5" customHeight="1" thickBot="1" x14ac:dyDescent="0.3">
      <c r="A32" s="88"/>
      <c r="B32" s="18" t="s">
        <v>306</v>
      </c>
      <c r="C32" s="18" t="s">
        <v>349</v>
      </c>
      <c r="D32" s="18" t="s">
        <v>245</v>
      </c>
      <c r="E32" s="41"/>
    </row>
    <row r="33" spans="1:5" ht="40.5" customHeight="1" thickBot="1" x14ac:dyDescent="0.3">
      <c r="A33" s="88"/>
      <c r="B33" s="18" t="s">
        <v>259</v>
      </c>
      <c r="C33" s="18" t="s">
        <v>350</v>
      </c>
      <c r="D33" s="18" t="s">
        <v>245</v>
      </c>
    </row>
    <row r="34" spans="1:5" ht="29.15" customHeight="1" thickBot="1" x14ac:dyDescent="0.3">
      <c r="A34" s="88"/>
      <c r="B34" s="43" t="s">
        <v>260</v>
      </c>
      <c r="C34" s="18" t="s">
        <v>351</v>
      </c>
      <c r="D34" s="18" t="s">
        <v>245</v>
      </c>
      <c r="E34" s="47"/>
    </row>
    <row r="35" spans="1:5" ht="22" customHeight="1" thickBot="1" x14ac:dyDescent="0.3">
      <c r="A35" s="88"/>
      <c r="B35" s="43" t="s">
        <v>261</v>
      </c>
      <c r="C35" s="18" t="s">
        <v>352</v>
      </c>
      <c r="D35" s="18" t="s">
        <v>245</v>
      </c>
      <c r="E35" s="47"/>
    </row>
    <row r="36" spans="1:5" ht="38.15" customHeight="1" thickBot="1" x14ac:dyDescent="0.3">
      <c r="A36" s="88"/>
      <c r="B36" s="18" t="s">
        <v>355</v>
      </c>
      <c r="C36" s="18" t="s">
        <v>353</v>
      </c>
      <c r="D36" s="18" t="s">
        <v>238</v>
      </c>
    </row>
    <row r="37" spans="1:5" ht="36.65" customHeight="1" thickBot="1" x14ac:dyDescent="0.3">
      <c r="A37" s="88"/>
      <c r="B37" s="18" t="s">
        <v>262</v>
      </c>
      <c r="C37" s="18" t="s">
        <v>376</v>
      </c>
      <c r="D37" s="18" t="s">
        <v>238</v>
      </c>
    </row>
    <row r="38" spans="1:5" ht="37" customHeight="1" thickBot="1" x14ac:dyDescent="0.3">
      <c r="A38" s="88"/>
      <c r="B38" s="18" t="s">
        <v>263</v>
      </c>
      <c r="C38" s="18" t="s">
        <v>354</v>
      </c>
      <c r="D38" s="18" t="s">
        <v>238</v>
      </c>
    </row>
    <row r="39" spans="1:5" ht="52.5" customHeight="1" thickBot="1" x14ac:dyDescent="0.3">
      <c r="A39" s="88"/>
      <c r="B39" s="52" t="s">
        <v>356</v>
      </c>
      <c r="C39" s="18" t="s">
        <v>357</v>
      </c>
      <c r="D39" s="18" t="s">
        <v>238</v>
      </c>
    </row>
    <row r="40" spans="1:5" ht="60.65" customHeight="1" thickBot="1" x14ac:dyDescent="0.3">
      <c r="A40" s="88"/>
      <c r="B40" s="40" t="s">
        <v>308</v>
      </c>
      <c r="C40" s="18" t="s">
        <v>358</v>
      </c>
      <c r="D40" s="18" t="s">
        <v>238</v>
      </c>
      <c r="E40" s="41"/>
    </row>
    <row r="41" spans="1:5" ht="32.15" customHeight="1" thickBot="1" x14ac:dyDescent="0.3">
      <c r="A41" s="88"/>
      <c r="B41" s="53" t="s">
        <v>264</v>
      </c>
      <c r="C41" s="18" t="s">
        <v>359</v>
      </c>
      <c r="D41" s="18" t="s">
        <v>238</v>
      </c>
      <c r="E41" s="47"/>
    </row>
    <row r="42" spans="1:5" ht="50.5" customHeight="1" thickBot="1" x14ac:dyDescent="0.3">
      <c r="A42" s="88"/>
      <c r="B42" s="43" t="s">
        <v>361</v>
      </c>
      <c r="C42" s="18" t="s">
        <v>360</v>
      </c>
      <c r="D42" s="18" t="s">
        <v>238</v>
      </c>
      <c r="E42" s="47"/>
    </row>
    <row r="43" spans="1:5" ht="32.5" customHeight="1" thickBot="1" x14ac:dyDescent="0.3">
      <c r="A43" s="88"/>
      <c r="B43" s="18" t="s">
        <v>278</v>
      </c>
      <c r="C43" s="18" t="s">
        <v>362</v>
      </c>
      <c r="D43" s="18" t="s">
        <v>242</v>
      </c>
    </row>
    <row r="44" spans="1:5" ht="31.5" customHeight="1" thickBot="1" x14ac:dyDescent="0.3">
      <c r="A44" s="89"/>
      <c r="B44" s="18" t="s">
        <v>265</v>
      </c>
      <c r="C44" s="18" t="s">
        <v>363</v>
      </c>
      <c r="D44" s="18" t="s">
        <v>242</v>
      </c>
    </row>
    <row r="45" spans="1:5" ht="63" customHeight="1" thickBot="1" x14ac:dyDescent="0.3">
      <c r="A45" s="87" t="s">
        <v>266</v>
      </c>
      <c r="B45" s="52" t="s">
        <v>307</v>
      </c>
      <c r="C45" s="18" t="s">
        <v>364</v>
      </c>
      <c r="D45" s="18" t="s">
        <v>245</v>
      </c>
      <c r="E45" s="41"/>
    </row>
    <row r="46" spans="1:5" ht="63" customHeight="1" thickBot="1" x14ac:dyDescent="0.3">
      <c r="A46" s="88"/>
      <c r="B46" s="18" t="s">
        <v>312</v>
      </c>
      <c r="C46" s="18" t="s">
        <v>365</v>
      </c>
      <c r="D46" s="18" t="s">
        <v>245</v>
      </c>
      <c r="E46" s="46"/>
    </row>
    <row r="47" spans="1:5" ht="36" customHeight="1" thickBot="1" x14ac:dyDescent="0.3">
      <c r="A47" s="88"/>
      <c r="B47" s="18" t="s">
        <v>268</v>
      </c>
      <c r="C47" s="18" t="s">
        <v>366</v>
      </c>
      <c r="D47" s="18" t="s">
        <v>245</v>
      </c>
    </row>
    <row r="48" spans="1:5" ht="36" customHeight="1" thickBot="1" x14ac:dyDescent="0.3">
      <c r="A48" s="88"/>
      <c r="B48" s="18" t="s">
        <v>273</v>
      </c>
      <c r="C48" s="18" t="s">
        <v>367</v>
      </c>
      <c r="D48" s="18" t="s">
        <v>238</v>
      </c>
    </row>
    <row r="49" spans="1:5" s="49" customFormat="1" ht="56.15" customHeight="1" thickBot="1" x14ac:dyDescent="0.3">
      <c r="A49" s="88"/>
      <c r="B49" s="43" t="s">
        <v>267</v>
      </c>
      <c r="C49" s="43" t="s">
        <v>368</v>
      </c>
      <c r="D49" s="18" t="s">
        <v>238</v>
      </c>
      <c r="E49" s="48"/>
    </row>
    <row r="50" spans="1:5" ht="23.15" customHeight="1" thickBot="1" x14ac:dyDescent="0.3">
      <c r="A50" s="89"/>
      <c r="B50" s="18" t="s">
        <v>269</v>
      </c>
      <c r="C50" s="18" t="s">
        <v>369</v>
      </c>
      <c r="D50" s="18" t="s">
        <v>242</v>
      </c>
      <c r="E50" s="38"/>
    </row>
    <row r="51" spans="1:5" ht="33" customHeight="1" thickBot="1" x14ac:dyDescent="0.3">
      <c r="A51" s="87" t="s">
        <v>270</v>
      </c>
      <c r="B51" s="18" t="s">
        <v>271</v>
      </c>
      <c r="C51" s="18" t="s">
        <v>370</v>
      </c>
      <c r="D51" s="18" t="s">
        <v>245</v>
      </c>
    </row>
    <row r="52" spans="1:5" ht="37" customHeight="1" thickBot="1" x14ac:dyDescent="0.3">
      <c r="A52" s="88"/>
      <c r="B52" s="18" t="s">
        <v>272</v>
      </c>
      <c r="C52" s="18" t="s">
        <v>371</v>
      </c>
      <c r="D52" s="18" t="s">
        <v>238</v>
      </c>
    </row>
    <row r="53" spans="1:5" ht="28.5" customHeight="1" thickBot="1" x14ac:dyDescent="0.3">
      <c r="A53" s="88"/>
      <c r="B53" s="18" t="s">
        <v>279</v>
      </c>
      <c r="C53" s="18" t="s">
        <v>372</v>
      </c>
      <c r="D53" s="18" t="s">
        <v>242</v>
      </c>
    </row>
    <row r="54" spans="1:5" ht="22" customHeight="1" thickBot="1" x14ac:dyDescent="0.3">
      <c r="A54" s="89"/>
      <c r="B54" s="18" t="s">
        <v>274</v>
      </c>
      <c r="C54" s="18" t="s">
        <v>373</v>
      </c>
      <c r="D54" s="18" t="s">
        <v>242</v>
      </c>
    </row>
    <row r="56" spans="1:5" x14ac:dyDescent="0.25">
      <c r="D56" s="29" t="s">
        <v>245</v>
      </c>
      <c r="E56">
        <f>COUNTIF($D$2:$D$54, "Generic")</f>
        <v>18</v>
      </c>
    </row>
    <row r="57" spans="1:5" x14ac:dyDescent="0.25">
      <c r="D57" s="29" t="s">
        <v>238</v>
      </c>
      <c r="E57">
        <f>COUNTIF($D$2:$D$54, "AI-specific")</f>
        <v>21</v>
      </c>
    </row>
    <row r="58" spans="1:5" x14ac:dyDescent="0.25">
      <c r="D58" s="29" t="s">
        <v>242</v>
      </c>
      <c r="E58">
        <f>COUNTIF($D$2:$D$54, "AI/Govt-specific")</f>
        <v>14</v>
      </c>
    </row>
    <row r="59" spans="1:5" x14ac:dyDescent="0.25">
      <c r="D59" s="29" t="s">
        <v>374</v>
      </c>
      <c r="E59">
        <f>SUM(E56:E58)</f>
        <v>53</v>
      </c>
    </row>
  </sheetData>
  <mergeCells count="6">
    <mergeCell ref="A51:A54"/>
    <mergeCell ref="A30:A44"/>
    <mergeCell ref="A45:A50"/>
    <mergeCell ref="A2:A10"/>
    <mergeCell ref="A11:A19"/>
    <mergeCell ref="A20:A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Included Paper</vt:lpstr>
      <vt:lpstr>Mapping the factors</vt:lpstr>
      <vt:lpstr>'Mapping the factors'!_Hlk160787552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Emyana Sirait</dc:creator>
  <cp:lastModifiedBy>Emyana Sirait</cp:lastModifiedBy>
  <dcterms:created xsi:type="dcterms:W3CDTF">2019-12-10T08:48:43Z</dcterms:created>
  <dcterms:modified xsi:type="dcterms:W3CDTF">2024-06-19T14:37:30Z</dcterms:modified>
</cp:coreProperties>
</file>