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2df049287fd5811/1TUDelft Computer Science/1SP/"/>
    </mc:Choice>
  </mc:AlternateContent>
  <xr:revisionPtr revIDLastSave="63" documentId="8_{2F75DA7A-2F0E-4660-A66F-0B44BCFF8493}" xr6:coauthVersionLast="47" xr6:coauthVersionMax="47" xr10:uidLastSave="{A84DAC50-E298-4D6E-A246-CBC47EA20DDE}"/>
  <bookViews>
    <workbookView xWindow="-110" yWindow="-110" windowWidth="19420" windowHeight="10300" xr2:uid="{00000000-000D-0000-FFFF-FFFF00000000}"/>
  </bookViews>
  <sheets>
    <sheet name="Sheet0" sheetId="1" r:id="rId1"/>
  </sheets>
  <definedNames>
    <definedName name="_xlnm._FilterDatabase" localSheetId="0" hidden="1">Sheet0!$A$2:$I$13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D26" i="1"/>
  <c r="D39" i="1" s="1"/>
  <c r="E26" i="1"/>
  <c r="F26" i="1"/>
  <c r="G26" i="1"/>
  <c r="H26" i="1"/>
  <c r="H39" i="1" s="1"/>
  <c r="I26" i="1"/>
  <c r="C27" i="1"/>
  <c r="D27" i="1"/>
  <c r="E27" i="1"/>
  <c r="E36" i="1" s="1"/>
  <c r="F27" i="1"/>
  <c r="G27" i="1"/>
  <c r="C44" i="1" s="1"/>
  <c r="H27" i="1"/>
  <c r="I27" i="1"/>
  <c r="C28" i="1"/>
  <c r="C38" i="1" s="1"/>
  <c r="D28" i="1"/>
  <c r="E28" i="1"/>
  <c r="F28" i="1"/>
  <c r="G28" i="1"/>
  <c r="H28" i="1"/>
  <c r="I28" i="1"/>
  <c r="C29" i="1"/>
  <c r="C37" i="1" s="1"/>
  <c r="D29" i="1"/>
  <c r="E29" i="1"/>
  <c r="B44" i="1" s="1"/>
  <c r="F29" i="1"/>
  <c r="G29" i="1"/>
  <c r="H29" i="1"/>
  <c r="H38" i="1" s="1"/>
  <c r="I29" i="1"/>
  <c r="C30" i="1"/>
  <c r="D30" i="1"/>
  <c r="E30" i="1"/>
  <c r="F30" i="1"/>
  <c r="G30" i="1"/>
  <c r="H30" i="1"/>
  <c r="I30" i="1"/>
  <c r="C31" i="1"/>
  <c r="D31" i="1"/>
  <c r="E31" i="1"/>
  <c r="F31" i="1"/>
  <c r="F37" i="1" s="1"/>
  <c r="G31" i="1"/>
  <c r="H31" i="1"/>
  <c r="I31" i="1"/>
  <c r="C32" i="1"/>
  <c r="D32" i="1"/>
  <c r="E32" i="1"/>
  <c r="F32" i="1"/>
  <c r="G32" i="1"/>
  <c r="H32" i="1"/>
  <c r="I32" i="1"/>
  <c r="C33" i="1"/>
  <c r="D33" i="1"/>
  <c r="D37" i="1" s="1"/>
  <c r="E33" i="1"/>
  <c r="F33" i="1"/>
  <c r="G33" i="1"/>
  <c r="H33" i="1"/>
  <c r="I33" i="1"/>
  <c r="C34" i="1"/>
  <c r="D34" i="1"/>
  <c r="E34" i="1"/>
  <c r="F34" i="1"/>
  <c r="F38" i="1" s="1"/>
  <c r="G34" i="1"/>
  <c r="H34" i="1"/>
  <c r="I34" i="1"/>
  <c r="I36" i="1" s="1"/>
  <c r="C35" i="1"/>
  <c r="D35" i="1"/>
  <c r="E35" i="1"/>
  <c r="F35" i="1"/>
  <c r="G35" i="1"/>
  <c r="H35" i="1"/>
  <c r="I35" i="1"/>
  <c r="I37" i="1" s="1"/>
  <c r="B27" i="1"/>
  <c r="B28" i="1"/>
  <c r="B29" i="1"/>
  <c r="B37" i="1" s="1"/>
  <c r="B30" i="1"/>
  <c r="B31" i="1"/>
  <c r="B32" i="1"/>
  <c r="B33" i="1"/>
  <c r="B34" i="1"/>
  <c r="B35" i="1"/>
  <c r="B26" i="1"/>
  <c r="I39" i="1"/>
  <c r="G39" i="1"/>
  <c r="F39" i="1"/>
  <c r="E39" i="1"/>
  <c r="C39" i="1"/>
  <c r="D38" i="1"/>
  <c r="H37" i="1"/>
  <c r="G37" i="1"/>
  <c r="H36" i="1"/>
  <c r="F36" i="1"/>
  <c r="D36" i="1"/>
  <c r="C36" i="1"/>
  <c r="B36" i="1"/>
  <c r="C15" i="1"/>
  <c r="D15" i="1"/>
  <c r="E15" i="1"/>
  <c r="F15" i="1"/>
  <c r="G15" i="1"/>
  <c r="H15" i="1"/>
  <c r="I15" i="1"/>
  <c r="C16" i="1"/>
  <c r="D16" i="1"/>
  <c r="E16" i="1"/>
  <c r="F16" i="1"/>
  <c r="G16" i="1"/>
  <c r="H16" i="1"/>
  <c r="I16" i="1"/>
  <c r="B16" i="1"/>
  <c r="B15" i="1"/>
  <c r="C21" i="1"/>
  <c r="C20" i="1"/>
  <c r="B21" i="1"/>
  <c r="B20" i="1"/>
  <c r="C13" i="1"/>
  <c r="D13" i="1"/>
  <c r="E13" i="1"/>
  <c r="F13" i="1"/>
  <c r="G13" i="1"/>
  <c r="H13" i="1"/>
  <c r="I13" i="1"/>
  <c r="C14" i="1"/>
  <c r="D14" i="1"/>
  <c r="E14" i="1"/>
  <c r="F14" i="1"/>
  <c r="G14" i="1"/>
  <c r="H14" i="1"/>
  <c r="I14" i="1"/>
  <c r="B14" i="1"/>
  <c r="B13" i="1"/>
  <c r="G36" i="1" l="1"/>
  <c r="E38" i="1"/>
  <c r="C43" i="1"/>
  <c r="G38" i="1"/>
  <c r="I38" i="1"/>
  <c r="E37" i="1"/>
  <c r="B38" i="1"/>
  <c r="B39" i="1"/>
  <c r="B43" i="1"/>
</calcChain>
</file>

<file path=xl/sharedStrings.xml><?xml version="1.0" encoding="utf-8"?>
<sst xmlns="http://schemas.openxmlformats.org/spreadsheetml/2006/main" count="57" uniqueCount="29">
  <si>
    <t>(By the researcher)</t>
  </si>
  <si>
    <t>Q1_1</t>
  </si>
  <si>
    <t>Q1_2</t>
  </si>
  <si>
    <t>Q1_3</t>
  </si>
  <si>
    <t>Q1_4</t>
  </si>
  <si>
    <t>Q1_5</t>
  </si>
  <si>
    <t>Q2_1</t>
  </si>
  <si>
    <t>Q2_2</t>
  </si>
  <si>
    <t>Q2_3</t>
  </si>
  <si>
    <t>Participant ID</t>
  </si>
  <si>
    <t>Human-like behaviour - A human would behave like Lilobot</t>
  </si>
  <si>
    <t>Human-like behaviour - Lilobot’s manners is consistent with that of people</t>
  </si>
  <si>
    <t>Human-like behaviour - Lilobot behavior makes me think of human behavior</t>
  </si>
  <si>
    <t>Human-like behaviour - Lilobot behaves like a real person</t>
  </si>
  <si>
    <t>Human-like behaviour - Lilobot has a human-like manner</t>
  </si>
  <si>
    <t>Natural Behavior - Lilobot is alive</t>
  </si>
  <si>
    <t>Natural Behavior - Lilobot acts naturally</t>
  </si>
  <si>
    <t>Natural Behavior - Lilobot reacts like a living organism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</si>
  <si>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</si>
  <si>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</si>
  <si>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</si>
  <si>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</si>
  <si>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</si>
  <si>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</si>
  <si>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</si>
  <si>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</si>
  <si>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</si>
  <si>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</si>
  <si>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Graph adjusted for -3 to 3 range: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</si>
</sst>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 applyAlignment="1">
      <alignment wrapText="1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Believability Questionnaire Results</a:t>
            </a:r>
          </a:p>
        </c:rich>
      </c:tx>
      <c:layout>
        <c:manualLayout>
          <c:xMode val="edge"/>
          <c:yMode val="edge"/>
          <c:x val="0.2325180916077576"/>
          <c:y val="4.173736549148048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150"/>
        </a:p>
      </c:txPr>
    </c:title>
    <c:autoTitleDeleted val="0"/>
    <c:plotArea>
      <c:layout>
        <c:manualLayout>
          <c:layoutTarget val="inner"/>
          <c:xMode val="edge"/>
          <c:yMode val="edge"/>
          <c:x val="0.68308817745727013"/>
          <c:y val="0.16211258806344278"/>
          <c:w val="0.56136953053098226"/>
          <c:h val="0.821089266213723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Sheet0!$B$14:$I$14</c:f>
                <c:numCache>
                  <c:formatCode>General</c:formatCode>
                  <c:ptCount val="8"/>
                  <c:pt idx="0">
                    <c:v>1.9465068427541909</c:v>
                  </c:pt>
                  <c:pt idx="1">
                    <c:v>1.7669811040931427</c:v>
                  </c:pt>
                  <c:pt idx="2">
                    <c:v>1.8885620632287057</c:v>
                  </c:pt>
                  <c:pt idx="3">
                    <c:v>1.3165611772087664</c:v>
                  </c:pt>
                  <c:pt idx="4">
                    <c:v>1.3703203194062981</c:v>
                  </c:pt>
                  <c:pt idx="5">
                    <c:v>1.9888578520235063</c:v>
                  </c:pt>
                  <c:pt idx="6">
                    <c:v>1.5491933384829666</c:v>
                  </c:pt>
                  <c:pt idx="7">
                    <c:v>1.5634719199411433</c:v>
                  </c:pt>
                </c:numCache>
              </c:numRef>
            </c:plus>
            <c:minus>
              <c:numRef>
                <c:f>Sheet0!$B$14:$I$14</c:f>
                <c:numCache>
                  <c:formatCode>General</c:formatCode>
                  <c:ptCount val="8"/>
                  <c:pt idx="0">
                    <c:v>1.9465068427541909</c:v>
                  </c:pt>
                  <c:pt idx="1">
                    <c:v>1.7669811040931427</c:v>
                  </c:pt>
                  <c:pt idx="2">
                    <c:v>1.8885620632287057</c:v>
                  </c:pt>
                  <c:pt idx="3">
                    <c:v>1.3165611772087664</c:v>
                  </c:pt>
                  <c:pt idx="4">
                    <c:v>1.3703203194062981</c:v>
                  </c:pt>
                  <c:pt idx="5">
                    <c:v>1.9888578520235063</c:v>
                  </c:pt>
                  <c:pt idx="6">
                    <c:v>1.5491933384829666</c:v>
                  </c:pt>
                  <c:pt idx="7">
                    <c:v>1.5634719199411433</c:v>
                  </c:pt>
                </c:numCache>
              </c:numRef>
            </c:minus>
            <c:spPr>
              <a:noFill/>
              <a:ln w="22225" cap="flat" cmpd="sng" algn="ctr">
                <a:solidFill>
                  <a:schemeClr val="tx1">
                    <a:lumMod val="95000"/>
                    <a:lumOff val="5000"/>
                  </a:schemeClr>
                </a:solidFill>
                <a:round/>
              </a:ln>
              <a:effectLst/>
            </c:spPr>
          </c:errBars>
          <c:cat>
            <c:strRef>
              <c:f>Sheet0!$B$2:$I$2</c:f>
              <c:strCache>
                <c:ptCount val="8"/>
                <c:pt idx="0">
                  <c:v>Human-like behaviour - A human would behave like Lilobot</c:v>
                </c:pt>
                <c:pt idx="1">
                  <c:v>Human-like behaviour - Lilobot’s manners is consistent with that of people</c:v>
                </c:pt>
                <c:pt idx="2">
                  <c:v>Human-like behaviour - Lilobot behavior makes me think of human behavior</c:v>
                </c:pt>
                <c:pt idx="3">
                  <c:v>Human-like behaviour - Lilobot behaves like a real person</c:v>
                </c:pt>
                <c:pt idx="4">
                  <c:v>Human-like behaviour - Lilobot has a human-like manner</c:v>
                </c:pt>
                <c:pt idx="5">
                  <c:v>Natural Behavior - Lilobot is alive</c:v>
                </c:pt>
                <c:pt idx="6">
                  <c:v>Natural Behavior - Lilobot acts naturally</c:v>
                </c:pt>
                <c:pt idx="7">
                  <c:v>Natural Behavior - Lilobot reacts like a living organism</c:v>
                </c:pt>
              </c:strCache>
            </c:strRef>
          </c:cat>
          <c:val>
            <c:numRef>
              <c:f>Sheet0!$B$36:$I$36</c:f>
              <c:numCache>
                <c:formatCode>General</c:formatCode>
                <c:ptCount val="8"/>
                <c:pt idx="0">
                  <c:v>-0.3</c:v>
                </c:pt>
                <c:pt idx="1">
                  <c:v>-0.3</c:v>
                </c:pt>
                <c:pt idx="2">
                  <c:v>-0.3</c:v>
                </c:pt>
                <c:pt idx="3">
                  <c:v>-1.2</c:v>
                </c:pt>
                <c:pt idx="4">
                  <c:v>-0.9</c:v>
                </c:pt>
                <c:pt idx="5">
                  <c:v>-0.8</c:v>
                </c:pt>
                <c:pt idx="6">
                  <c:v>-0.8</c:v>
                </c:pt>
                <c:pt idx="7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8E-48D6-BDB2-8F005D5F3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96"/>
        <c:axId val="1141470112"/>
        <c:axId val="1141471072"/>
      </c:barChart>
      <c:catAx>
        <c:axId val="11414701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1141471072"/>
        <c:crosses val="autoZero"/>
        <c:auto val="1"/>
        <c:lblAlgn val="ctr"/>
        <c:lblOffset val="100"/>
        <c:noMultiLvlLbl val="0"/>
      </c:catAx>
      <c:valAx>
        <c:axId val="1141471072"/>
        <c:scaling>
          <c:orientation val="minMax"/>
          <c:max val="3"/>
          <c:min val="-3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1141470112"/>
        <c:crosses val="autoZero"/>
        <c:crossBetween val="between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150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256897</xdr:colOff>
      <xdr:row>16</xdr:row>
      <xdr:rowOff>124996</xdr:rowOff>
    </xdr:from>
    <xdr:to>
      <xdr:col>19</xdr:col>
      <xdr:colOff>127274</xdr:colOff>
      <xdr:row>33</xdr:row>
      <xdr:rowOff>172253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EB8565DA-1A75-BA43-DBF0-89C38EA6AB57}"/>
            </a:ext>
          </a:extLst>
        </xdr:cNvPr>
        <xdr:cNvGrpSpPr/>
      </xdr:nvGrpSpPr>
      <xdr:grpSpPr>
        <a:xfrm>
          <a:off x="9541035" y="3102927"/>
          <a:ext cx="6001411" cy="3211309"/>
          <a:chOff x="9011211" y="2859030"/>
          <a:chExt cx="4936568" cy="2910437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9022225A-7DEA-6825-27CA-3B2A4F9ED031}"/>
              </a:ext>
            </a:extLst>
          </xdr:cNvPr>
          <xdr:cNvGraphicFramePr/>
        </xdr:nvGraphicFramePr>
        <xdr:xfrm>
          <a:off x="9011211" y="2859030"/>
          <a:ext cx="4936568" cy="291043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B39E6D1A-0E36-699F-A8A5-6D8E3E1E5C2F}"/>
              </a:ext>
            </a:extLst>
          </xdr:cNvPr>
          <xdr:cNvCxnSpPr/>
        </xdr:nvCxnSpPr>
        <xdr:spPr>
          <a:xfrm>
            <a:off x="9016870" y="4829513"/>
            <a:ext cx="2440259" cy="0"/>
          </a:xfrm>
          <a:prstGeom prst="line">
            <a:avLst/>
          </a:prstGeom>
          <a:ln w="254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zoomScale="58" zoomScaleNormal="145" workbookViewId="0">
      <selection activeCell="C12" sqref="C12"/>
    </sheetView>
  </sheetViews>
  <sheetFormatPr defaultRowHeight="14.5" x14ac:dyDescent="0.35"/>
  <cols>
    <col min="2" max="9" width="15.54296875" customWidth="1"/>
  </cols>
  <sheetData>
    <row r="1" spans="1: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35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</row>
    <row r="3" spans="1:9" x14ac:dyDescent="0.35">
      <c r="A3" s="1" t="s">
        <v>18</v>
      </c>
      <c r="B3">
        <v>5</v>
      </c>
      <c r="C3">
        <v>6</v>
      </c>
      <c r="D3">
        <v>3</v>
      </c>
      <c r="E3">
        <v>3</v>
      </c>
      <c r="F3">
        <v>3</v>
      </c>
      <c r="G3">
        <v>4</v>
      </c>
      <c r="H3">
        <v>3</v>
      </c>
      <c r="I3">
        <v>5</v>
      </c>
    </row>
    <row r="4" spans="1:9" x14ac:dyDescent="0.35">
      <c r="A4" s="1" t="s">
        <v>19</v>
      </c>
      <c r="B4">
        <v>5</v>
      </c>
      <c r="C4">
        <v>5</v>
      </c>
      <c r="D4">
        <v>6</v>
      </c>
      <c r="E4">
        <v>4</v>
      </c>
      <c r="F4">
        <v>3</v>
      </c>
      <c r="G4">
        <v>3</v>
      </c>
      <c r="H4">
        <v>5</v>
      </c>
      <c r="I4">
        <v>3</v>
      </c>
    </row>
    <row r="5" spans="1:9" x14ac:dyDescent="0.35">
      <c r="A5" s="1" t="s">
        <v>20</v>
      </c>
      <c r="B5">
        <v>5</v>
      </c>
      <c r="C5">
        <v>4</v>
      </c>
      <c r="D5">
        <v>5</v>
      </c>
      <c r="E5">
        <v>3</v>
      </c>
      <c r="F5">
        <v>5</v>
      </c>
      <c r="G5">
        <v>5</v>
      </c>
      <c r="H5">
        <v>5</v>
      </c>
      <c r="I5">
        <v>3</v>
      </c>
    </row>
    <row r="6" spans="1:9" x14ac:dyDescent="0.35">
      <c r="A6" s="1" t="s">
        <v>21</v>
      </c>
      <c r="B6">
        <v>2</v>
      </c>
      <c r="C6">
        <v>4</v>
      </c>
      <c r="D6">
        <v>3</v>
      </c>
      <c r="E6">
        <v>3</v>
      </c>
      <c r="F6">
        <v>3</v>
      </c>
      <c r="G6">
        <v>3</v>
      </c>
      <c r="H6">
        <v>5</v>
      </c>
      <c r="I6">
        <v>3</v>
      </c>
    </row>
    <row r="7" spans="1:9" x14ac:dyDescent="0.35">
      <c r="A7" s="1" t="s">
        <v>22</v>
      </c>
      <c r="B7">
        <v>6</v>
      </c>
      <c r="C7">
        <v>3</v>
      </c>
      <c r="D7">
        <v>6</v>
      </c>
      <c r="E7">
        <v>2</v>
      </c>
      <c r="F7">
        <v>5</v>
      </c>
      <c r="G7">
        <v>6</v>
      </c>
      <c r="H7">
        <v>3</v>
      </c>
      <c r="I7">
        <v>5</v>
      </c>
    </row>
    <row r="8" spans="1:9" x14ac:dyDescent="0.35">
      <c r="A8" s="1" t="s">
        <v>23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</row>
    <row r="9" spans="1:9" x14ac:dyDescent="0.35">
      <c r="A9" s="1" t="s">
        <v>24</v>
      </c>
      <c r="B9">
        <v>2</v>
      </c>
      <c r="C9">
        <v>4</v>
      </c>
      <c r="D9">
        <v>2</v>
      </c>
      <c r="E9">
        <v>2</v>
      </c>
      <c r="F9">
        <v>3</v>
      </c>
      <c r="G9">
        <v>1</v>
      </c>
      <c r="H9">
        <v>2</v>
      </c>
      <c r="I9">
        <v>2</v>
      </c>
    </row>
    <row r="10" spans="1:9" x14ac:dyDescent="0.35">
      <c r="A10" s="1" t="s">
        <v>25</v>
      </c>
      <c r="B10">
        <v>5</v>
      </c>
      <c r="C10">
        <v>3</v>
      </c>
      <c r="D10">
        <v>6</v>
      </c>
      <c r="E10">
        <v>5</v>
      </c>
      <c r="F10">
        <v>3</v>
      </c>
      <c r="G10">
        <v>2</v>
      </c>
      <c r="H10">
        <v>3</v>
      </c>
      <c r="I10">
        <v>2</v>
      </c>
    </row>
    <row r="11" spans="1:9" x14ac:dyDescent="0.35">
      <c r="A11" s="1" t="s">
        <v>26</v>
      </c>
      <c r="B11">
        <v>1</v>
      </c>
      <c r="C11">
        <v>1</v>
      </c>
      <c r="D11">
        <v>2</v>
      </c>
      <c r="E11">
        <v>1</v>
      </c>
      <c r="F11">
        <v>1</v>
      </c>
      <c r="G11">
        <v>1</v>
      </c>
      <c r="H11">
        <v>1</v>
      </c>
      <c r="I11">
        <v>1</v>
      </c>
    </row>
    <row r="12" spans="1:9" x14ac:dyDescent="0.35">
      <c r="A12" s="1" t="s">
        <v>27</v>
      </c>
      <c r="B12">
        <v>5</v>
      </c>
      <c r="C12">
        <v>6</v>
      </c>
      <c r="D12">
        <v>3</v>
      </c>
      <c r="E12">
        <v>4</v>
      </c>
      <c r="F12">
        <v>4</v>
      </c>
      <c r="G12">
        <v>6</v>
      </c>
      <c r="H12">
        <v>4</v>
      </c>
      <c r="I12">
        <v>5</v>
      </c>
    </row>
    <row r="13" spans="1:9" x14ac:dyDescent="0.35">
      <c r="B13">
        <f>AVERAGE(B3:B12)</f>
        <v>3.7</v>
      </c>
      <c r="C13">
        <f t="shared" ref="C13:I13" si="0">AVERAGE(C3:C12)</f>
        <v>3.7</v>
      </c>
      <c r="D13">
        <f t="shared" si="0"/>
        <v>3.7</v>
      </c>
      <c r="E13">
        <f t="shared" si="0"/>
        <v>2.8</v>
      </c>
      <c r="F13">
        <f t="shared" si="0"/>
        <v>3.1</v>
      </c>
      <c r="G13">
        <f t="shared" si="0"/>
        <v>3.2</v>
      </c>
      <c r="H13">
        <f t="shared" si="0"/>
        <v>3.2</v>
      </c>
      <c r="I13">
        <f t="shared" si="0"/>
        <v>3</v>
      </c>
    </row>
    <row r="14" spans="1:9" x14ac:dyDescent="0.35">
      <c r="B14">
        <f>_xlfn.STDEV.S(B3:B12)</f>
        <v>1.9465068427541909</v>
      </c>
      <c r="C14">
        <f t="shared" ref="C14:I14" si="1">_xlfn.STDEV.S(C3:C12)</f>
        <v>1.7669811040931427</v>
      </c>
      <c r="D14">
        <f t="shared" si="1"/>
        <v>1.8885620632287057</v>
      </c>
      <c r="E14">
        <f t="shared" si="1"/>
        <v>1.3165611772087664</v>
      </c>
      <c r="F14">
        <f t="shared" si="1"/>
        <v>1.3703203194062981</v>
      </c>
      <c r="G14">
        <f t="shared" si="1"/>
        <v>1.9888578520235063</v>
      </c>
      <c r="H14">
        <f t="shared" si="1"/>
        <v>1.5491933384829666</v>
      </c>
      <c r="I14">
        <f t="shared" si="1"/>
        <v>1.5634719199411433</v>
      </c>
    </row>
    <row r="15" spans="1:9" x14ac:dyDescent="0.35">
      <c r="B15">
        <f>_xlfn.MODE.SNGL(B3:B12)</f>
        <v>5</v>
      </c>
      <c r="C15">
        <f t="shared" ref="C15:I15" si="2">_xlfn.MODE.SNGL(C3:C12)</f>
        <v>4</v>
      </c>
      <c r="D15">
        <f t="shared" si="2"/>
        <v>3</v>
      </c>
      <c r="E15">
        <f t="shared" si="2"/>
        <v>3</v>
      </c>
      <c r="F15">
        <f t="shared" si="2"/>
        <v>3</v>
      </c>
      <c r="G15">
        <f t="shared" si="2"/>
        <v>1</v>
      </c>
      <c r="H15">
        <f t="shared" si="2"/>
        <v>3</v>
      </c>
      <c r="I15">
        <f t="shared" si="2"/>
        <v>5</v>
      </c>
    </row>
    <row r="16" spans="1:9" x14ac:dyDescent="0.35">
      <c r="B16">
        <f>MEDIAN(B3:B12)</f>
        <v>5</v>
      </c>
      <c r="C16">
        <f t="shared" ref="C16:I16" si="3">MEDIAN(C3:C12)</f>
        <v>4</v>
      </c>
      <c r="D16">
        <f t="shared" si="3"/>
        <v>3</v>
      </c>
      <c r="E16">
        <f t="shared" si="3"/>
        <v>3</v>
      </c>
      <c r="F16">
        <f t="shared" si="3"/>
        <v>3</v>
      </c>
      <c r="G16">
        <f t="shared" si="3"/>
        <v>3</v>
      </c>
      <c r="H16">
        <f t="shared" si="3"/>
        <v>3</v>
      </c>
      <c r="I16">
        <f t="shared" si="3"/>
        <v>3</v>
      </c>
    </row>
    <row r="20" spans="1:9" x14ac:dyDescent="0.35">
      <c r="B20">
        <f>AVERAGE(B3:F12)</f>
        <v>3.4</v>
      </c>
      <c r="C20">
        <f>AVERAGE(G3:I12)</f>
        <v>3.1333333333333333</v>
      </c>
    </row>
    <row r="21" spans="1:9" x14ac:dyDescent="0.35">
      <c r="B21">
        <f>_xlfn.STDEV.S(B3:F12)</f>
        <v>1.6536909861128892</v>
      </c>
      <c r="C21">
        <f>_xlfn.STDEV.S(G3:I12)</f>
        <v>1.6553639735893342</v>
      </c>
    </row>
    <row r="23" spans="1:9" x14ac:dyDescent="0.35">
      <c r="A23" t="s">
        <v>28</v>
      </c>
    </row>
    <row r="24" spans="1:9" x14ac:dyDescent="0.35">
      <c r="A24" s="2" t="s">
        <v>0</v>
      </c>
      <c r="B24" s="2" t="s">
        <v>1</v>
      </c>
      <c r="C24" s="2" t="s">
        <v>2</v>
      </c>
      <c r="D24" s="2" t="s">
        <v>3</v>
      </c>
      <c r="E24" s="2" t="s">
        <v>4</v>
      </c>
      <c r="F24" s="2" t="s">
        <v>5</v>
      </c>
      <c r="G24" s="2" t="s">
        <v>6</v>
      </c>
      <c r="H24" s="2" t="s">
        <v>7</v>
      </c>
      <c r="I24" s="2" t="s">
        <v>8</v>
      </c>
    </row>
    <row r="25" spans="1:9" x14ac:dyDescent="0.35">
      <c r="A25" s="2" t="s">
        <v>9</v>
      </c>
      <c r="B25" s="2" t="s">
        <v>10</v>
      </c>
      <c r="C25" s="2" t="s">
        <v>11</v>
      </c>
      <c r="D25" s="2" t="s">
        <v>12</v>
      </c>
      <c r="E25" s="2" t="s">
        <v>13</v>
      </c>
      <c r="F25" s="2" t="s">
        <v>14</v>
      </c>
      <c r="G25" s="2" t="s">
        <v>15</v>
      </c>
      <c r="H25" s="2" t="s">
        <v>16</v>
      </c>
      <c r="I25" s="2" t="s">
        <v>17</v>
      </c>
    </row>
    <row r="26" spans="1:9" x14ac:dyDescent="0.35">
      <c r="A26" s="1" t="s">
        <v>18</v>
      </c>
      <c r="B26">
        <f>B3-4</f>
        <v>1</v>
      </c>
      <c r="C26">
        <f t="shared" ref="C26:I26" si="4">C3-4</f>
        <v>2</v>
      </c>
      <c r="D26">
        <f t="shared" si="4"/>
        <v>-1</v>
      </c>
      <c r="E26">
        <f t="shared" si="4"/>
        <v>-1</v>
      </c>
      <c r="F26">
        <f t="shared" si="4"/>
        <v>-1</v>
      </c>
      <c r="G26">
        <f t="shared" si="4"/>
        <v>0</v>
      </c>
      <c r="H26">
        <f t="shared" si="4"/>
        <v>-1</v>
      </c>
      <c r="I26">
        <f t="shared" si="4"/>
        <v>1</v>
      </c>
    </row>
    <row r="27" spans="1:9" x14ac:dyDescent="0.35">
      <c r="A27" s="1" t="s">
        <v>19</v>
      </c>
      <c r="B27">
        <f t="shared" ref="B27:I35" si="5">B4-4</f>
        <v>1</v>
      </c>
      <c r="C27">
        <f t="shared" si="5"/>
        <v>1</v>
      </c>
      <c r="D27">
        <f t="shared" si="5"/>
        <v>2</v>
      </c>
      <c r="E27">
        <f t="shared" si="5"/>
        <v>0</v>
      </c>
      <c r="F27">
        <f t="shared" si="5"/>
        <v>-1</v>
      </c>
      <c r="G27">
        <f t="shared" si="5"/>
        <v>-1</v>
      </c>
      <c r="H27">
        <f t="shared" si="5"/>
        <v>1</v>
      </c>
      <c r="I27">
        <f t="shared" si="5"/>
        <v>-1</v>
      </c>
    </row>
    <row r="28" spans="1:9" x14ac:dyDescent="0.35">
      <c r="A28" s="1" t="s">
        <v>20</v>
      </c>
      <c r="B28">
        <f t="shared" si="5"/>
        <v>1</v>
      </c>
      <c r="C28">
        <f t="shared" si="5"/>
        <v>0</v>
      </c>
      <c r="D28">
        <f t="shared" si="5"/>
        <v>1</v>
      </c>
      <c r="E28">
        <f t="shared" si="5"/>
        <v>-1</v>
      </c>
      <c r="F28">
        <f t="shared" si="5"/>
        <v>1</v>
      </c>
      <c r="G28">
        <f t="shared" si="5"/>
        <v>1</v>
      </c>
      <c r="H28">
        <f t="shared" si="5"/>
        <v>1</v>
      </c>
      <c r="I28">
        <f t="shared" si="5"/>
        <v>-1</v>
      </c>
    </row>
    <row r="29" spans="1:9" x14ac:dyDescent="0.35">
      <c r="A29" s="1" t="s">
        <v>21</v>
      </c>
      <c r="B29">
        <f t="shared" si="5"/>
        <v>-2</v>
      </c>
      <c r="C29">
        <f t="shared" si="5"/>
        <v>0</v>
      </c>
      <c r="D29">
        <f t="shared" si="5"/>
        <v>-1</v>
      </c>
      <c r="E29">
        <f t="shared" si="5"/>
        <v>-1</v>
      </c>
      <c r="F29">
        <f t="shared" si="5"/>
        <v>-1</v>
      </c>
      <c r="G29">
        <f t="shared" si="5"/>
        <v>-1</v>
      </c>
      <c r="H29">
        <f t="shared" si="5"/>
        <v>1</v>
      </c>
      <c r="I29">
        <f t="shared" si="5"/>
        <v>-1</v>
      </c>
    </row>
    <row r="30" spans="1:9" x14ac:dyDescent="0.35">
      <c r="A30" s="1" t="s">
        <v>22</v>
      </c>
      <c r="B30">
        <f t="shared" si="5"/>
        <v>2</v>
      </c>
      <c r="C30">
        <f t="shared" si="5"/>
        <v>-1</v>
      </c>
      <c r="D30">
        <f t="shared" si="5"/>
        <v>2</v>
      </c>
      <c r="E30">
        <f t="shared" si="5"/>
        <v>-2</v>
      </c>
      <c r="F30">
        <f t="shared" si="5"/>
        <v>1</v>
      </c>
      <c r="G30">
        <f t="shared" si="5"/>
        <v>2</v>
      </c>
      <c r="H30">
        <f t="shared" si="5"/>
        <v>-1</v>
      </c>
      <c r="I30">
        <f t="shared" si="5"/>
        <v>1</v>
      </c>
    </row>
    <row r="31" spans="1:9" x14ac:dyDescent="0.35">
      <c r="A31" s="1" t="s">
        <v>23</v>
      </c>
      <c r="B31">
        <f t="shared" si="5"/>
        <v>-3</v>
      </c>
      <c r="C31">
        <f t="shared" si="5"/>
        <v>-3</v>
      </c>
      <c r="D31">
        <f t="shared" si="5"/>
        <v>-3</v>
      </c>
      <c r="E31">
        <f t="shared" si="5"/>
        <v>-3</v>
      </c>
      <c r="F31">
        <f t="shared" si="5"/>
        <v>-3</v>
      </c>
      <c r="G31">
        <f t="shared" si="5"/>
        <v>-3</v>
      </c>
      <c r="H31">
        <f t="shared" si="5"/>
        <v>-3</v>
      </c>
      <c r="I31">
        <f t="shared" si="5"/>
        <v>-3</v>
      </c>
    </row>
    <row r="32" spans="1:9" x14ac:dyDescent="0.35">
      <c r="A32" s="1" t="s">
        <v>24</v>
      </c>
      <c r="B32">
        <f t="shared" si="5"/>
        <v>-2</v>
      </c>
      <c r="C32">
        <f t="shared" si="5"/>
        <v>0</v>
      </c>
      <c r="D32">
        <f t="shared" si="5"/>
        <v>-2</v>
      </c>
      <c r="E32">
        <f t="shared" si="5"/>
        <v>-2</v>
      </c>
      <c r="F32">
        <f t="shared" si="5"/>
        <v>-1</v>
      </c>
      <c r="G32">
        <f t="shared" si="5"/>
        <v>-3</v>
      </c>
      <c r="H32">
        <f t="shared" si="5"/>
        <v>-2</v>
      </c>
      <c r="I32">
        <f t="shared" si="5"/>
        <v>-2</v>
      </c>
    </row>
    <row r="33" spans="1:9" x14ac:dyDescent="0.35">
      <c r="A33" s="1" t="s">
        <v>25</v>
      </c>
      <c r="B33">
        <f t="shared" si="5"/>
        <v>1</v>
      </c>
      <c r="C33">
        <f t="shared" si="5"/>
        <v>-1</v>
      </c>
      <c r="D33">
        <f t="shared" si="5"/>
        <v>2</v>
      </c>
      <c r="E33">
        <f t="shared" si="5"/>
        <v>1</v>
      </c>
      <c r="F33">
        <f t="shared" si="5"/>
        <v>-1</v>
      </c>
      <c r="G33">
        <f t="shared" si="5"/>
        <v>-2</v>
      </c>
      <c r="H33">
        <f t="shared" si="5"/>
        <v>-1</v>
      </c>
      <c r="I33">
        <f t="shared" si="5"/>
        <v>-2</v>
      </c>
    </row>
    <row r="34" spans="1:9" x14ac:dyDescent="0.35">
      <c r="A34" s="1" t="s">
        <v>26</v>
      </c>
      <c r="B34">
        <f t="shared" si="5"/>
        <v>-3</v>
      </c>
      <c r="C34">
        <f t="shared" si="5"/>
        <v>-3</v>
      </c>
      <c r="D34">
        <f t="shared" si="5"/>
        <v>-2</v>
      </c>
      <c r="E34">
        <f t="shared" si="5"/>
        <v>-3</v>
      </c>
      <c r="F34">
        <f t="shared" si="5"/>
        <v>-3</v>
      </c>
      <c r="G34">
        <f t="shared" si="5"/>
        <v>-3</v>
      </c>
      <c r="H34">
        <f t="shared" si="5"/>
        <v>-3</v>
      </c>
      <c r="I34">
        <f t="shared" si="5"/>
        <v>-3</v>
      </c>
    </row>
    <row r="35" spans="1:9" x14ac:dyDescent="0.35">
      <c r="A35" s="1" t="s">
        <v>27</v>
      </c>
      <c r="B35">
        <f t="shared" si="5"/>
        <v>1</v>
      </c>
      <c r="C35">
        <f t="shared" si="5"/>
        <v>2</v>
      </c>
      <c r="D35">
        <f t="shared" si="5"/>
        <v>-1</v>
      </c>
      <c r="E35">
        <f t="shared" si="5"/>
        <v>0</v>
      </c>
      <c r="F35">
        <f t="shared" si="5"/>
        <v>0</v>
      </c>
      <c r="G35">
        <f t="shared" si="5"/>
        <v>2</v>
      </c>
      <c r="H35">
        <f t="shared" si="5"/>
        <v>0</v>
      </c>
      <c r="I35">
        <f t="shared" si="5"/>
        <v>1</v>
      </c>
    </row>
    <row r="36" spans="1:9" x14ac:dyDescent="0.35">
      <c r="B36">
        <f>AVERAGE(B26:B35)</f>
        <v>-0.3</v>
      </c>
      <c r="C36">
        <f t="shared" ref="C36:I36" si="6">AVERAGE(C26:C35)</f>
        <v>-0.3</v>
      </c>
      <c r="D36">
        <f t="shared" si="6"/>
        <v>-0.3</v>
      </c>
      <c r="E36">
        <f t="shared" si="6"/>
        <v>-1.2</v>
      </c>
      <c r="F36">
        <f t="shared" si="6"/>
        <v>-0.9</v>
      </c>
      <c r="G36">
        <f t="shared" si="6"/>
        <v>-0.8</v>
      </c>
      <c r="H36">
        <f t="shared" si="6"/>
        <v>-0.8</v>
      </c>
      <c r="I36">
        <f t="shared" si="6"/>
        <v>-1</v>
      </c>
    </row>
    <row r="37" spans="1:9" x14ac:dyDescent="0.35">
      <c r="B37">
        <f>_xlfn.STDEV.S(B26:B35)</f>
        <v>1.9465068427541912</v>
      </c>
      <c r="C37">
        <f t="shared" ref="C37:I37" si="7">_xlfn.STDEV.S(C26:C35)</f>
        <v>1.7669811040931429</v>
      </c>
      <c r="D37">
        <f t="shared" si="7"/>
        <v>1.8885620632287059</v>
      </c>
      <c r="E37">
        <f t="shared" si="7"/>
        <v>1.3165611772087666</v>
      </c>
      <c r="F37">
        <f t="shared" si="7"/>
        <v>1.3703203194062976</v>
      </c>
      <c r="G37">
        <f t="shared" si="7"/>
        <v>1.9888578520235065</v>
      </c>
      <c r="H37">
        <f t="shared" si="7"/>
        <v>1.5491933384829668</v>
      </c>
      <c r="I37">
        <f t="shared" si="7"/>
        <v>1.5634719199411433</v>
      </c>
    </row>
    <row r="38" spans="1:9" x14ac:dyDescent="0.35">
      <c r="B38">
        <f>_xlfn.MODE.SNGL(B26:B35)</f>
        <v>1</v>
      </c>
      <c r="C38">
        <f t="shared" ref="C38:I38" si="8">_xlfn.MODE.SNGL(C26:C35)</f>
        <v>0</v>
      </c>
      <c r="D38">
        <f t="shared" si="8"/>
        <v>-1</v>
      </c>
      <c r="E38">
        <f t="shared" si="8"/>
        <v>-1</v>
      </c>
      <c r="F38">
        <f t="shared" si="8"/>
        <v>-1</v>
      </c>
      <c r="G38">
        <f t="shared" si="8"/>
        <v>-3</v>
      </c>
      <c r="H38">
        <f t="shared" si="8"/>
        <v>-1</v>
      </c>
      <c r="I38">
        <f t="shared" si="8"/>
        <v>1</v>
      </c>
    </row>
    <row r="39" spans="1:9" x14ac:dyDescent="0.35">
      <c r="B39">
        <f>MEDIAN(B26:B35)</f>
        <v>1</v>
      </c>
      <c r="C39">
        <f t="shared" ref="C39:I39" si="9">MEDIAN(C26:C35)</f>
        <v>0</v>
      </c>
      <c r="D39">
        <f t="shared" si="9"/>
        <v>-1</v>
      </c>
      <c r="E39">
        <f t="shared" si="9"/>
        <v>-1</v>
      </c>
      <c r="F39">
        <f t="shared" si="9"/>
        <v>-1</v>
      </c>
      <c r="G39">
        <f t="shared" si="9"/>
        <v>-1</v>
      </c>
      <c r="H39">
        <f t="shared" si="9"/>
        <v>-1</v>
      </c>
      <c r="I39">
        <f t="shared" si="9"/>
        <v>-1</v>
      </c>
    </row>
    <row r="43" spans="1:9" x14ac:dyDescent="0.35">
      <c r="B43">
        <f>AVERAGE(B26:F35)</f>
        <v>-0.6</v>
      </c>
      <c r="C43">
        <f>AVERAGE(G26:I35)</f>
        <v>-0.8666666666666667</v>
      </c>
    </row>
    <row r="44" spans="1:9" x14ac:dyDescent="0.35">
      <c r="B44">
        <f>_xlfn.STDEV.S(B26:F35)</f>
        <v>1.6536909861128892</v>
      </c>
      <c r="C44">
        <f>_xlfn.STDEV.S(G26:I35)</f>
        <v>1.6553639735893346</v>
      </c>
    </row>
  </sheetData>
  <autoFilter ref="A2:I13" xr:uid="{00000000-0009-0000-0000-000000000000}"/>
  <pageMargins left="0.7" right="0.7" top="0.75" bottom="0.75" header="0.3" footer="0.3"/>
  <pageSetup orientation="portrait" r:id="rId1"/>
  <ignoredErrors>
    <ignoredError sqref="A1:A1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Vlad Makarov</cp:lastModifiedBy>
  <dcterms:created xsi:type="dcterms:W3CDTF">2023-06-12T09:21:36Z</dcterms:created>
  <dcterms:modified xsi:type="dcterms:W3CDTF">2023-06-20T11:32:43Z</dcterms:modified>
</cp:coreProperties>
</file>