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heredias/Documents/MATLAB/Codes/Thickess/"/>
    </mc:Choice>
  </mc:AlternateContent>
  <xr:revisionPtr revIDLastSave="0" documentId="8_{B9C30B88-F79A-5E4C-A7DA-5368494D836D}" xr6:coauthVersionLast="36" xr6:coauthVersionMax="36" xr10:uidLastSave="{00000000-0000-0000-0000-000000000000}"/>
  <bookViews>
    <workbookView xWindow="-51200" yWindow="-10300" windowWidth="25480" windowHeight="28300" xr2:uid="{00000000-000D-0000-FFFF-FFFF00000000}"/>
  </bookViews>
  <sheets>
    <sheet name="MB" sheetId="1" r:id="rId1"/>
    <sheet name="H2O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" i="1" l="1"/>
  <c r="X7" i="1"/>
  <c r="Y7" i="1" l="1"/>
  <c r="Y10" i="1"/>
  <c r="X10" i="1"/>
  <c r="Y9" i="1"/>
  <c r="X9" i="1"/>
  <c r="Y8" i="1"/>
  <c r="X8" i="1"/>
  <c r="Y6" i="1"/>
  <c r="X6" i="1"/>
  <c r="Y5" i="1"/>
  <c r="X5" i="1"/>
  <c r="Y4" i="1"/>
  <c r="X4" i="1"/>
  <c r="W10" i="1"/>
  <c r="V10" i="1"/>
  <c r="W9" i="1"/>
  <c r="V9" i="1"/>
  <c r="W8" i="1"/>
  <c r="V8" i="1"/>
  <c r="W7" i="1"/>
  <c r="V7" i="1"/>
  <c r="W6" i="1"/>
  <c r="V6" i="1"/>
  <c r="V5" i="1"/>
  <c r="W4" i="1"/>
  <c r="V4" i="1"/>
  <c r="Y3" i="1"/>
  <c r="X3" i="1"/>
  <c r="W3" i="1"/>
  <c r="V3" i="1"/>
  <c r="U4" i="1" l="1"/>
  <c r="U10" i="1" l="1"/>
  <c r="U9" i="1"/>
  <c r="U8" i="1"/>
  <c r="U7" i="1"/>
  <c r="U6" i="1"/>
  <c r="U5" i="1"/>
  <c r="U3" i="1"/>
  <c r="S8" i="1" l="1"/>
  <c r="S5" i="1"/>
  <c r="S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wetsus</author>
  </authors>
  <commentList>
    <comment ref="B24" authorId="0" shapeId="0" xr:uid="{00000000-0006-0000-0000-000001000000}">
      <text>
        <r>
          <rPr>
            <b/>
            <sz val="9"/>
            <color rgb="FF000000"/>
            <rFont val="Tahoma"/>
            <family val="2"/>
          </rPr>
          <t>wetsus: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There was a mark on the membrane after the experiment so it is possible that not the whole area was iluminated</t>
        </r>
      </text>
    </comment>
  </commentList>
</comments>
</file>

<file path=xl/sharedStrings.xml><?xml version="1.0" encoding="utf-8"?>
<sst xmlns="http://schemas.openxmlformats.org/spreadsheetml/2006/main" count="129" uniqueCount="35">
  <si>
    <t>Ticknnes (μm)=</t>
  </si>
  <si>
    <t>AGLT6</t>
  </si>
  <si>
    <t>Membrane</t>
  </si>
  <si>
    <t>%TiO2</t>
  </si>
  <si>
    <t>Thickness (μm)</t>
  </si>
  <si>
    <t xml:space="preserve">cp/cb (Pe=8) </t>
  </si>
  <si>
    <t>σ</t>
  </si>
  <si>
    <t xml:space="preserve">cp/cb (Pe=79) </t>
  </si>
  <si>
    <t>Cn</t>
  </si>
  <si>
    <t>P</t>
  </si>
  <si>
    <t>1% 6L</t>
  </si>
  <si>
    <t>F (mL/h)</t>
  </si>
  <si>
    <t>I</t>
  </si>
  <si>
    <t>II</t>
  </si>
  <si>
    <t>AGLT3</t>
  </si>
  <si>
    <t>1% 3L</t>
  </si>
  <si>
    <t>AGPT100_4</t>
  </si>
  <si>
    <t xml:space="preserve">AGPT070_2 </t>
  </si>
  <si>
    <t>AGPT030_2</t>
  </si>
  <si>
    <t>AGPT015_4</t>
  </si>
  <si>
    <t>AGPT005_2</t>
  </si>
  <si>
    <t>AGLT2</t>
  </si>
  <si>
    <t>AGPT150</t>
  </si>
  <si>
    <t>III</t>
  </si>
  <si>
    <t>?</t>
  </si>
  <si>
    <t>test</t>
  </si>
  <si>
    <t>IV</t>
  </si>
  <si>
    <t>AGPT070_2</t>
  </si>
  <si>
    <t>AGPT050_2</t>
  </si>
  <si>
    <t xml:space="preserve">  </t>
  </si>
  <si>
    <t>F (L/m2.h)</t>
  </si>
  <si>
    <t>AGLT4</t>
  </si>
  <si>
    <t>AGPT050</t>
  </si>
  <si>
    <t>AGT0-2</t>
  </si>
  <si>
    <t>Flux (L/m2/h)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</si>
</sst>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1EB8"/>
        <bgColor indexed="64"/>
      </patternFill>
    </fill>
    <fill>
      <patternFill patternType="solid">
        <fgColor rgb="FFC9D9FF"/>
        <bgColor indexed="64"/>
      </patternFill>
    </fill>
    <fill>
      <patternFill patternType="solid">
        <fgColor theme="7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180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164" fontId="0" fillId="0" borderId="0" xfId="0" applyNumberFormat="1"/>
    <xf numFmtId="0" fontId="0" fillId="2" borderId="0" xfId="0" applyFill="1"/>
    <xf numFmtId="0" fontId="1" fillId="2" borderId="0" xfId="0" applyFont="1" applyFill="1"/>
    <xf numFmtId="14" fontId="0" fillId="2" borderId="0" xfId="0" applyNumberFormat="1" applyFill="1"/>
    <xf numFmtId="0" fontId="1" fillId="2" borderId="0" xfId="0" applyFont="1" applyFill="1" applyAlignment="1">
      <alignment horizontal="right"/>
    </xf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165" fontId="0" fillId="2" borderId="0" xfId="0" applyNumberFormat="1" applyFill="1"/>
    <xf numFmtId="0" fontId="1" fillId="3" borderId="0" xfId="0" applyFont="1" applyFill="1"/>
    <xf numFmtId="14" fontId="0" fillId="3" borderId="0" xfId="0" applyNumberFormat="1" applyFill="1"/>
    <xf numFmtId="0" fontId="0" fillId="3" borderId="0" xfId="0" applyFill="1"/>
    <xf numFmtId="0" fontId="1" fillId="3" borderId="0" xfId="0" applyFont="1" applyFill="1" applyAlignment="1">
      <alignment horizontal="right"/>
    </xf>
    <xf numFmtId="164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0" fontId="1" fillId="4" borderId="0" xfId="0" applyFont="1" applyFill="1"/>
    <xf numFmtId="14" fontId="0" fillId="4" borderId="0" xfId="0" applyNumberFormat="1" applyFill="1"/>
    <xf numFmtId="0" fontId="0" fillId="4" borderId="0" xfId="0" applyFill="1"/>
    <xf numFmtId="0" fontId="1" fillId="4" borderId="0" xfId="0" applyFont="1" applyFill="1" applyAlignment="1">
      <alignment horizontal="right"/>
    </xf>
    <xf numFmtId="0" fontId="0" fillId="4" borderId="0" xfId="0" applyFill="1" applyAlignment="1">
      <alignment horizontal="center"/>
    </xf>
    <xf numFmtId="164" fontId="0" fillId="4" borderId="0" xfId="0" applyNumberFormat="1" applyFill="1" applyAlignment="1">
      <alignment horizontal="center"/>
    </xf>
    <xf numFmtId="165" fontId="0" fillId="4" borderId="0" xfId="0" applyNumberFormat="1" applyFill="1"/>
    <xf numFmtId="0" fontId="1" fillId="5" borderId="0" xfId="0" applyFont="1" applyFill="1"/>
    <xf numFmtId="14" fontId="0" fillId="5" borderId="0" xfId="0" applyNumberFormat="1" applyFill="1"/>
    <xf numFmtId="0" fontId="0" fillId="5" borderId="0" xfId="0" applyFill="1"/>
    <xf numFmtId="0" fontId="1" fillId="5" borderId="0" xfId="0" applyFont="1" applyFill="1" applyAlignment="1">
      <alignment horizontal="right"/>
    </xf>
    <xf numFmtId="164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1" fillId="6" borderId="0" xfId="0" applyFont="1" applyFill="1"/>
    <xf numFmtId="14" fontId="0" fillId="6" borderId="0" xfId="0" applyNumberFormat="1" applyFill="1"/>
    <xf numFmtId="0" fontId="0" fillId="6" borderId="0" xfId="0" applyFill="1"/>
    <xf numFmtId="0" fontId="1" fillId="6" borderId="0" xfId="0" applyFont="1" applyFill="1" applyAlignment="1">
      <alignment horizontal="right"/>
    </xf>
    <xf numFmtId="164" fontId="0" fillId="6" borderId="0" xfId="0" applyNumberFormat="1" applyFill="1" applyAlignment="1">
      <alignment horizontal="center"/>
    </xf>
    <xf numFmtId="0" fontId="0" fillId="6" borderId="0" xfId="0" applyFill="1" applyAlignment="1">
      <alignment horizontal="center"/>
    </xf>
    <xf numFmtId="0" fontId="1" fillId="7" borderId="0" xfId="0" applyFont="1" applyFill="1"/>
    <xf numFmtId="14" fontId="0" fillId="7" borderId="0" xfId="0" applyNumberFormat="1" applyFill="1"/>
    <xf numFmtId="0" fontId="0" fillId="7" borderId="0" xfId="0" applyFill="1"/>
    <xf numFmtId="0" fontId="1" fillId="7" borderId="0" xfId="0" applyFont="1" applyFill="1" applyAlignment="1">
      <alignment horizontal="right"/>
    </xf>
    <xf numFmtId="164" fontId="0" fillId="7" borderId="0" xfId="0" applyNumberFormat="1" applyFill="1" applyAlignment="1">
      <alignment horizontal="center"/>
    </xf>
    <xf numFmtId="0" fontId="0" fillId="7" borderId="0" xfId="0" applyFill="1" applyAlignment="1">
      <alignment horizontal="center"/>
    </xf>
    <xf numFmtId="0" fontId="1" fillId="8" borderId="0" xfId="0" applyFont="1" applyFill="1"/>
    <xf numFmtId="14" fontId="0" fillId="8" borderId="0" xfId="0" applyNumberFormat="1" applyFill="1"/>
    <xf numFmtId="0" fontId="0" fillId="8" borderId="0" xfId="0" applyFill="1"/>
    <xf numFmtId="0" fontId="1" fillId="8" borderId="0" xfId="0" applyFont="1" applyFill="1" applyAlignment="1">
      <alignment horizontal="right"/>
    </xf>
    <xf numFmtId="164" fontId="0" fillId="8" borderId="0" xfId="0" applyNumberFormat="1" applyFill="1" applyAlignment="1">
      <alignment horizontal="center"/>
    </xf>
    <xf numFmtId="0" fontId="0" fillId="8" borderId="0" xfId="0" applyFill="1" applyAlignment="1">
      <alignment horizontal="center"/>
    </xf>
    <xf numFmtId="0" fontId="1" fillId="0" borderId="3" xfId="0" applyFont="1" applyBorder="1"/>
    <xf numFmtId="0" fontId="1" fillId="2" borderId="0" xfId="0" applyFont="1" applyFill="1" applyAlignment="1">
      <alignment horizontal="center"/>
    </xf>
    <xf numFmtId="165" fontId="0" fillId="2" borderId="0" xfId="0" applyNumberForma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165" fontId="1" fillId="2" borderId="0" xfId="0" applyNumberFormat="1" applyFont="1" applyFill="1"/>
    <xf numFmtId="165" fontId="1" fillId="2" borderId="0" xfId="0" applyNumberFormat="1" applyFont="1" applyFill="1" applyAlignment="1">
      <alignment horizontal="center"/>
    </xf>
    <xf numFmtId="165" fontId="1" fillId="3" borderId="0" xfId="0" applyNumberFormat="1" applyFont="1" applyFill="1"/>
    <xf numFmtId="165" fontId="0" fillId="3" borderId="0" xfId="0" applyNumberFormat="1" applyFill="1"/>
    <xf numFmtId="165" fontId="1" fillId="3" borderId="0" xfId="0" applyNumberFormat="1" applyFont="1" applyFill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4" borderId="0" xfId="0" applyNumberFormat="1" applyFont="1" applyFill="1"/>
    <xf numFmtId="165" fontId="1" fillId="4" borderId="0" xfId="0" applyNumberFormat="1" applyFont="1" applyFill="1" applyAlignment="1">
      <alignment horizontal="center"/>
    </xf>
    <xf numFmtId="165" fontId="0" fillId="4" borderId="0" xfId="0" applyNumberFormat="1" applyFill="1" applyAlignment="1">
      <alignment horizontal="center"/>
    </xf>
    <xf numFmtId="165" fontId="1" fillId="5" borderId="0" xfId="0" applyNumberFormat="1" applyFont="1" applyFill="1"/>
    <xf numFmtId="165" fontId="0" fillId="5" borderId="0" xfId="0" applyNumberFormat="1" applyFill="1"/>
    <xf numFmtId="165" fontId="1" fillId="5" borderId="0" xfId="0" applyNumberFormat="1" applyFont="1" applyFill="1" applyAlignment="1">
      <alignment horizontal="center"/>
    </xf>
    <xf numFmtId="165" fontId="0" fillId="5" borderId="0" xfId="0" applyNumberFormat="1" applyFill="1" applyAlignment="1">
      <alignment horizontal="center"/>
    </xf>
    <xf numFmtId="165" fontId="1" fillId="6" borderId="0" xfId="0" applyNumberFormat="1" applyFont="1" applyFill="1"/>
    <xf numFmtId="165" fontId="0" fillId="6" borderId="0" xfId="0" applyNumberFormat="1" applyFill="1"/>
    <xf numFmtId="165" fontId="1" fillId="6" borderId="0" xfId="0" applyNumberFormat="1" applyFont="1" applyFill="1" applyAlignment="1">
      <alignment horizontal="center"/>
    </xf>
    <xf numFmtId="165" fontId="0" fillId="6" borderId="0" xfId="0" applyNumberFormat="1" applyFill="1" applyAlignment="1">
      <alignment horizontal="center"/>
    </xf>
    <xf numFmtId="165" fontId="1" fillId="7" borderId="0" xfId="0" applyNumberFormat="1" applyFont="1" applyFill="1"/>
    <xf numFmtId="165" fontId="0" fillId="7" borderId="0" xfId="0" applyNumberFormat="1" applyFill="1"/>
    <xf numFmtId="165" fontId="1" fillId="7" borderId="0" xfId="0" applyNumberFormat="1" applyFont="1" applyFill="1" applyAlignment="1">
      <alignment horizontal="center"/>
    </xf>
    <xf numFmtId="165" fontId="0" fillId="7" borderId="0" xfId="0" applyNumberFormat="1" applyFill="1" applyAlignment="1">
      <alignment horizontal="center"/>
    </xf>
    <xf numFmtId="165" fontId="1" fillId="8" borderId="0" xfId="0" applyNumberFormat="1" applyFont="1" applyFill="1"/>
    <xf numFmtId="165" fontId="0" fillId="8" borderId="0" xfId="0" applyNumberFormat="1" applyFill="1"/>
    <xf numFmtId="165" fontId="1" fillId="8" borderId="0" xfId="0" applyNumberFormat="1" applyFont="1" applyFill="1" applyAlignment="1">
      <alignment horizontal="center"/>
    </xf>
    <xf numFmtId="165" fontId="0" fillId="8" borderId="0" xfId="0" applyNumberFormat="1" applyFill="1" applyAlignment="1">
      <alignment horizontal="center"/>
    </xf>
    <xf numFmtId="165" fontId="0" fillId="0" borderId="0" xfId="0" applyNumberFormat="1"/>
    <xf numFmtId="14" fontId="0" fillId="5" borderId="0" xfId="0" applyNumberFormat="1" applyFill="1" applyAlignment="1">
      <alignment horizontal="right"/>
    </xf>
    <xf numFmtId="2" fontId="0" fillId="5" borderId="0" xfId="0" applyNumberFormat="1" applyFill="1" applyAlignment="1">
      <alignment horizontal="center"/>
    </xf>
    <xf numFmtId="2" fontId="0" fillId="8" borderId="0" xfId="0" applyNumberFormat="1" applyFill="1" applyAlignment="1">
      <alignment horizontal="center"/>
    </xf>
    <xf numFmtId="14" fontId="0" fillId="8" borderId="0" xfId="0" applyNumberFormat="1" applyFill="1" applyAlignment="1">
      <alignment horizontal="right"/>
    </xf>
    <xf numFmtId="14" fontId="1" fillId="7" borderId="0" xfId="0" applyNumberFormat="1" applyFont="1" applyFill="1" applyAlignment="1">
      <alignment horizontal="right"/>
    </xf>
    <xf numFmtId="2" fontId="0" fillId="7" borderId="0" xfId="0" applyNumberFormat="1" applyFill="1" applyAlignment="1">
      <alignment horizontal="center"/>
    </xf>
    <xf numFmtId="14" fontId="1" fillId="6" borderId="0" xfId="0" applyNumberFormat="1" applyFont="1" applyFill="1" applyAlignment="1">
      <alignment horizontal="right"/>
    </xf>
    <xf numFmtId="2" fontId="0" fillId="6" borderId="0" xfId="0" applyNumberFormat="1" applyFill="1" applyAlignment="1">
      <alignment horizontal="center"/>
    </xf>
    <xf numFmtId="14" fontId="0" fillId="6" borderId="0" xfId="0" applyNumberFormat="1" applyFill="1" applyAlignment="1">
      <alignment horizontal="right"/>
    </xf>
    <xf numFmtId="0" fontId="1" fillId="9" borderId="0" xfId="0" applyFont="1" applyFill="1"/>
    <xf numFmtId="14" fontId="0" fillId="9" borderId="0" xfId="0" applyNumberFormat="1" applyFill="1"/>
    <xf numFmtId="0" fontId="1" fillId="9" borderId="0" xfId="0" applyFont="1" applyFill="1" applyAlignment="1">
      <alignment horizontal="right"/>
    </xf>
    <xf numFmtId="164" fontId="0" fillId="9" borderId="0" xfId="0" applyNumberFormat="1" applyFill="1" applyAlignment="1">
      <alignment horizontal="center"/>
    </xf>
    <xf numFmtId="0" fontId="0" fillId="9" borderId="0" xfId="0" applyFill="1" applyAlignment="1">
      <alignment horizontal="center"/>
    </xf>
    <xf numFmtId="164" fontId="2" fillId="9" borderId="0" xfId="0" applyNumberFormat="1" applyFont="1" applyFill="1" applyAlignment="1">
      <alignment horizontal="center"/>
    </xf>
    <xf numFmtId="164" fontId="1" fillId="9" borderId="0" xfId="0" applyNumberFormat="1" applyFont="1" applyFill="1" applyAlignment="1">
      <alignment horizontal="center"/>
    </xf>
    <xf numFmtId="0" fontId="1" fillId="9" borderId="0" xfId="0" applyFont="1" applyFill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10" borderId="0" xfId="0" applyFill="1"/>
    <xf numFmtId="165" fontId="0" fillId="10" borderId="0" xfId="0" applyNumberFormat="1" applyFill="1"/>
    <xf numFmtId="0" fontId="1" fillId="10" borderId="0" xfId="0" applyFont="1" applyFill="1" applyAlignment="1">
      <alignment horizontal="center"/>
    </xf>
    <xf numFmtId="165" fontId="1" fillId="10" borderId="0" xfId="0" applyNumberFormat="1" applyFont="1" applyFill="1" applyAlignment="1">
      <alignment horizontal="center"/>
    </xf>
    <xf numFmtId="0" fontId="0" fillId="10" borderId="0" xfId="0" applyFill="1" applyAlignment="1">
      <alignment horizontal="center"/>
    </xf>
    <xf numFmtId="165" fontId="0" fillId="10" borderId="0" xfId="0" applyNumberFormat="1" applyFill="1" applyAlignment="1">
      <alignment horizontal="center"/>
    </xf>
    <xf numFmtId="2" fontId="0" fillId="10" borderId="0" xfId="0" applyNumberFormat="1" applyFill="1" applyAlignment="1">
      <alignment horizontal="center"/>
    </xf>
    <xf numFmtId="164" fontId="4" fillId="3" borderId="0" xfId="0" applyNumberFormat="1" applyFont="1" applyFill="1" applyAlignment="1">
      <alignment horizontal="center"/>
    </xf>
    <xf numFmtId="164" fontId="4" fillId="5" borderId="0" xfId="0" applyNumberFormat="1" applyFont="1" applyFill="1" applyAlignment="1">
      <alignment horizontal="center"/>
    </xf>
    <xf numFmtId="0" fontId="0" fillId="11" borderId="0" xfId="0" applyFill="1"/>
    <xf numFmtId="0" fontId="1" fillId="11" borderId="0" xfId="0" applyFont="1" applyFill="1"/>
    <xf numFmtId="14" fontId="0" fillId="11" borderId="0" xfId="0" applyNumberFormat="1" applyFill="1"/>
    <xf numFmtId="0" fontId="1" fillId="11" borderId="0" xfId="0" applyFont="1" applyFill="1" applyAlignment="1">
      <alignment horizontal="right"/>
    </xf>
    <xf numFmtId="164" fontId="0" fillId="11" borderId="0" xfId="0" applyNumberFormat="1" applyFill="1" applyAlignment="1">
      <alignment horizontal="center"/>
    </xf>
    <xf numFmtId="0" fontId="0" fillId="11" borderId="0" xfId="0" applyFill="1" applyAlignment="1">
      <alignment horizontal="center"/>
    </xf>
    <xf numFmtId="0" fontId="0" fillId="12" borderId="0" xfId="0" applyFill="1"/>
    <xf numFmtId="164" fontId="4" fillId="11" borderId="0" xfId="0" applyNumberFormat="1" applyFont="1" applyFill="1" applyAlignment="1">
      <alignment horizontal="center"/>
    </xf>
    <xf numFmtId="0" fontId="1" fillId="13" borderId="0" xfId="0" applyFont="1" applyFill="1"/>
    <xf numFmtId="14" fontId="0" fillId="13" borderId="0" xfId="0" applyNumberFormat="1" applyFill="1"/>
    <xf numFmtId="164" fontId="0" fillId="13" borderId="0" xfId="0" applyNumberFormat="1" applyFill="1" applyAlignment="1">
      <alignment horizontal="center"/>
    </xf>
    <xf numFmtId="0" fontId="0" fillId="13" borderId="0" xfId="0" applyFill="1" applyAlignment="1">
      <alignment horizontal="center"/>
    </xf>
    <xf numFmtId="164" fontId="0" fillId="8" borderId="0" xfId="0" applyNumberFormat="1" applyFill="1" applyAlignment="1">
      <alignment horizontal="left"/>
    </xf>
    <xf numFmtId="2" fontId="0" fillId="0" borderId="0" xfId="0" applyNumberFormat="1"/>
    <xf numFmtId="164" fontId="4" fillId="9" borderId="0" xfId="0" applyNumberFormat="1" applyFont="1" applyFill="1" applyAlignment="1">
      <alignment horizontal="center"/>
    </xf>
    <xf numFmtId="165" fontId="0" fillId="11" borderId="0" xfId="0" applyNumberFormat="1" applyFill="1"/>
    <xf numFmtId="165" fontId="0" fillId="9" borderId="0" xfId="0" applyNumberFormat="1" applyFill="1"/>
    <xf numFmtId="2" fontId="0" fillId="5" borderId="0" xfId="0" applyNumberFormat="1" applyFill="1"/>
    <xf numFmtId="2" fontId="0" fillId="6" borderId="0" xfId="0" applyNumberFormat="1" applyFill="1"/>
    <xf numFmtId="2" fontId="0" fillId="7" borderId="0" xfId="0" applyNumberFormat="1" applyFill="1"/>
    <xf numFmtId="2" fontId="0" fillId="8" borderId="0" xfId="0" applyNumberFormat="1" applyFill="1"/>
    <xf numFmtId="2" fontId="0" fillId="13" borderId="0" xfId="0" applyNumberFormat="1" applyFill="1"/>
    <xf numFmtId="0" fontId="0" fillId="4" borderId="0" xfId="0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14" fontId="0" fillId="4" borderId="0" xfId="0" applyNumberFormat="1" applyFill="1" applyBorder="1"/>
    <xf numFmtId="0" fontId="0" fillId="4" borderId="0" xfId="0" applyFill="1" applyBorder="1" applyAlignment="1"/>
    <xf numFmtId="0" fontId="0" fillId="0" borderId="0" xfId="0" applyFill="1" applyBorder="1"/>
    <xf numFmtId="14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2" fontId="0" fillId="0" borderId="0" xfId="0" applyNumberFormat="1" applyFill="1" applyBorder="1" applyAlignment="1">
      <alignment horizontal="center"/>
    </xf>
    <xf numFmtId="0" fontId="1" fillId="0" borderId="0" xfId="0" applyFont="1" applyFill="1"/>
    <xf numFmtId="165" fontId="0" fillId="0" borderId="0" xfId="0" applyNumberFormat="1" applyFill="1"/>
    <xf numFmtId="164" fontId="0" fillId="0" borderId="0" xfId="0" applyNumberFormat="1" applyFill="1" applyAlignment="1">
      <alignment horizontal="center"/>
    </xf>
    <xf numFmtId="2" fontId="0" fillId="11" borderId="0" xfId="0" applyNumberFormat="1" applyFill="1" applyAlignment="1">
      <alignment horizontal="center"/>
    </xf>
    <xf numFmtId="2" fontId="0" fillId="9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13" borderId="0" xfId="0" applyNumberFormat="1" applyFill="1" applyAlignment="1">
      <alignment horizontal="center"/>
    </xf>
    <xf numFmtId="0" fontId="0" fillId="13" borderId="1" xfId="0" applyFill="1" applyBorder="1" applyAlignment="1">
      <alignment horizontal="center"/>
    </xf>
    <xf numFmtId="0" fontId="0" fillId="13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11" borderId="3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9" borderId="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3" xfId="0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1EB8"/>
      <color rgb="FFC9D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AGPT015_4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MB!$A$45:$A$50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MB!$B$75:$B$80</c:f>
              <c:numCache>
                <c:formatCode>0.000</c:formatCode>
                <c:ptCount val="6"/>
                <c:pt idx="0">
                  <c:v>0.4306074029909317</c:v>
                </c:pt>
                <c:pt idx="1">
                  <c:v>0.53736782150686335</c:v>
                </c:pt>
                <c:pt idx="2">
                  <c:v>0.71237046186279829</c:v>
                </c:pt>
                <c:pt idx="3">
                  <c:v>0.76755642431873006</c:v>
                </c:pt>
                <c:pt idx="4">
                  <c:v>0.75767829510340778</c:v>
                </c:pt>
                <c:pt idx="5">
                  <c:v>0.8128558514396288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F64-4174-B05D-E1E11D4E7687}"/>
            </c:ext>
          </c:extLst>
        </c:ser>
        <c:ser>
          <c:idx val="3"/>
          <c:order val="1"/>
          <c:tx>
            <c:v>AGPT015_4 II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MB!$A$45:$A$50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MB!$C$75:$C$80</c:f>
              <c:numCache>
                <c:formatCode>0.000</c:formatCode>
                <c:ptCount val="6"/>
                <c:pt idx="0">
                  <c:v>0.40613503994922245</c:v>
                </c:pt>
                <c:pt idx="1">
                  <c:v>0.5421850932343365</c:v>
                </c:pt>
                <c:pt idx="2">
                  <c:v>0.68120289749004037</c:v>
                </c:pt>
                <c:pt idx="3">
                  <c:v>0.75624913024739637</c:v>
                </c:pt>
                <c:pt idx="4">
                  <c:v>0.81091592433754556</c:v>
                </c:pt>
                <c:pt idx="5">
                  <c:v>0.82022389697828268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F64-4174-B05D-E1E11D4E7687}"/>
            </c:ext>
          </c:extLst>
        </c:ser>
        <c:ser>
          <c:idx val="6"/>
          <c:order val="2"/>
          <c:tx>
            <c:v>AGPT030_2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MB!$A$65:$A$70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MB!$B$65:$B$70</c:f>
              <c:numCache>
                <c:formatCode>0.000</c:formatCode>
                <c:ptCount val="6"/>
                <c:pt idx="0">
                  <c:v>0.37222739218394801</c:v>
                </c:pt>
                <c:pt idx="1">
                  <c:v>0.5482879688973421</c:v>
                </c:pt>
                <c:pt idx="2">
                  <c:v>0.67191790447709343</c:v>
                </c:pt>
                <c:pt idx="3">
                  <c:v>0.72354926098392092</c:v>
                </c:pt>
                <c:pt idx="4">
                  <c:v>0.77923334020117851</c:v>
                </c:pt>
                <c:pt idx="5">
                  <c:v>0.81565104343114392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754-4C49-902E-240E25B625AD}"/>
            </c:ext>
          </c:extLst>
        </c:ser>
        <c:ser>
          <c:idx val="7"/>
          <c:order val="3"/>
          <c:tx>
            <c:v>AGPT030_2 II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MB!$A$65:$A$70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MB!$C$65:$C$70</c:f>
              <c:numCache>
                <c:formatCode>0.000</c:formatCode>
                <c:ptCount val="6"/>
                <c:pt idx="0">
                  <c:v>0.36107813486489554</c:v>
                </c:pt>
                <c:pt idx="1">
                  <c:v>0.51517675707994159</c:v>
                </c:pt>
                <c:pt idx="2">
                  <c:v>0.65365099101587365</c:v>
                </c:pt>
                <c:pt idx="3">
                  <c:v>0.7363959046903803</c:v>
                </c:pt>
                <c:pt idx="4">
                  <c:v>0.77421438309245094</c:v>
                </c:pt>
                <c:pt idx="5">
                  <c:v>0.81962268866414001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54-4C49-902E-240E25B625AD}"/>
            </c:ext>
          </c:extLst>
        </c:ser>
        <c:ser>
          <c:idx val="8"/>
          <c:order val="4"/>
          <c:tx>
            <c:v>AGPT050_2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MB!$A$55:$A$60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MB!$B$55:$B$60</c:f>
              <c:numCache>
                <c:formatCode>0.000</c:formatCode>
                <c:ptCount val="6"/>
                <c:pt idx="0">
                  <c:v>0.38381911541948033</c:v>
                </c:pt>
                <c:pt idx="1">
                  <c:v>0.48725839328571713</c:v>
                </c:pt>
                <c:pt idx="2">
                  <c:v>0.67445862269998302</c:v>
                </c:pt>
                <c:pt idx="3">
                  <c:v>0.72633461792158416</c:v>
                </c:pt>
                <c:pt idx="4">
                  <c:v>0.75014101428048841</c:v>
                </c:pt>
                <c:pt idx="5">
                  <c:v>0.76401325185078495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754-4C49-902E-240E25B625AD}"/>
            </c:ext>
          </c:extLst>
        </c:ser>
        <c:ser>
          <c:idx val="9"/>
          <c:order val="5"/>
          <c:tx>
            <c:v>AGPT050_2 II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MB!$A$55:$A$60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MB!$C$55:$C$60</c:f>
              <c:numCache>
                <c:formatCode>0.000</c:formatCode>
                <c:ptCount val="6"/>
                <c:pt idx="0">
                  <c:v>0.36113465212847556</c:v>
                </c:pt>
                <c:pt idx="1">
                  <c:v>0.46613154989303124</c:v>
                </c:pt>
                <c:pt idx="2">
                  <c:v>0.64166201501409637</c:v>
                </c:pt>
                <c:pt idx="3">
                  <c:v>0.70835699602485502</c:v>
                </c:pt>
                <c:pt idx="4">
                  <c:v>0.7500820990189061</c:v>
                </c:pt>
                <c:pt idx="5">
                  <c:v>0.75428710552912859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754-4C49-902E-240E25B625AD}"/>
            </c:ext>
          </c:extLst>
        </c:ser>
        <c:ser>
          <c:idx val="4"/>
          <c:order val="6"/>
          <c:tx>
            <c:v>AGPT70_2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MB!$A$45:$A$50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MB!$B$45:$B$50</c:f>
              <c:numCache>
                <c:formatCode>0.000</c:formatCode>
                <c:ptCount val="6"/>
                <c:pt idx="0">
                  <c:v>0.32125363538955787</c:v>
                </c:pt>
                <c:pt idx="1">
                  <c:v>0.48624280167358341</c:v>
                </c:pt>
                <c:pt idx="2">
                  <c:v>0.60061405766837983</c:v>
                </c:pt>
                <c:pt idx="3">
                  <c:v>0.65757669429740417</c:v>
                </c:pt>
                <c:pt idx="4">
                  <c:v>0.74009852305785695</c:v>
                </c:pt>
                <c:pt idx="5">
                  <c:v>0.70227796532558517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F64-4174-B05D-E1E11D4E7687}"/>
            </c:ext>
          </c:extLst>
        </c:ser>
        <c:ser>
          <c:idx val="5"/>
          <c:order val="7"/>
          <c:tx>
            <c:v>AGPT70_2 II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MB!$A$45:$A$50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MB!$C$45:$C$50</c:f>
              <c:numCache>
                <c:formatCode>0.000</c:formatCode>
                <c:ptCount val="6"/>
                <c:pt idx="0">
                  <c:v>0.29701037507809125</c:v>
                </c:pt>
                <c:pt idx="1">
                  <c:v>0.38789101336605719</c:v>
                </c:pt>
                <c:pt idx="2">
                  <c:v>0.57750740739372253</c:v>
                </c:pt>
                <c:pt idx="3">
                  <c:v>0.64954272623153531</c:v>
                </c:pt>
                <c:pt idx="4">
                  <c:v>0.67334576574020677</c:v>
                </c:pt>
                <c:pt idx="5">
                  <c:v>0.74627668693370741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F64-4174-B05D-E1E11D4E7687}"/>
            </c:ext>
          </c:extLst>
        </c:ser>
        <c:ser>
          <c:idx val="0"/>
          <c:order val="8"/>
          <c:tx>
            <c:v>AGPT100_4 II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MB!$A$35:$A$40</c:f>
              <c:numCache>
                <c:formatCode>0.000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MB!$C$35:$C$40</c:f>
              <c:numCache>
                <c:formatCode>0.000</c:formatCode>
                <c:ptCount val="6"/>
                <c:pt idx="0">
                  <c:v>0.29569770293879105</c:v>
                </c:pt>
                <c:pt idx="1">
                  <c:v>0.42893924467101069</c:v>
                </c:pt>
                <c:pt idx="2">
                  <c:v>0.60547466894257274</c:v>
                </c:pt>
                <c:pt idx="3">
                  <c:v>0.6805765833030335</c:v>
                </c:pt>
                <c:pt idx="4">
                  <c:v>0.69013079964788349</c:v>
                </c:pt>
                <c:pt idx="5">
                  <c:v>0.71823385411465945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64-4174-B05D-E1E11D4E7687}"/>
            </c:ext>
          </c:extLst>
        </c:ser>
        <c:ser>
          <c:idx val="1"/>
          <c:order val="9"/>
          <c:tx>
            <c:v>AGPT100_4 III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MB!$A$35:$A$40</c:f>
              <c:numCache>
                <c:formatCode>0.000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MB!$D$35:$D$40</c:f>
              <c:numCache>
                <c:formatCode>0.000</c:formatCode>
                <c:ptCount val="6"/>
                <c:pt idx="0">
                  <c:v>0.27399523215599397</c:v>
                </c:pt>
                <c:pt idx="1">
                  <c:v>0.38873686246423078</c:v>
                </c:pt>
                <c:pt idx="2">
                  <c:v>0.55555553912835065</c:v>
                </c:pt>
                <c:pt idx="3">
                  <c:v>0.62544416633195032</c:v>
                </c:pt>
                <c:pt idx="4">
                  <c:v>0.67107337211485441</c:v>
                </c:pt>
                <c:pt idx="5">
                  <c:v>0.66639046782523603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F64-4174-B05D-E1E11D4E7687}"/>
            </c:ext>
          </c:extLst>
        </c:ser>
        <c:ser>
          <c:idx val="10"/>
          <c:order val="10"/>
          <c:tx>
            <c:v>AGPT150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MB!$A$25:$A$30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MB!$B$25:$B$30</c:f>
              <c:numCache>
                <c:formatCode>0.000</c:formatCode>
                <c:ptCount val="6"/>
                <c:pt idx="0">
                  <c:v>0.30138903609248408</c:v>
                </c:pt>
                <c:pt idx="1">
                  <c:v>0.43866962845734897</c:v>
                </c:pt>
                <c:pt idx="2">
                  <c:v>0.63016388901055798</c:v>
                </c:pt>
                <c:pt idx="3">
                  <c:v>0.71233011420870773</c:v>
                </c:pt>
                <c:pt idx="4">
                  <c:v>0.79468349976289165</c:v>
                </c:pt>
                <c:pt idx="5">
                  <c:v>0.75632694561641467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06-C14E-A304-190E70708D38}"/>
            </c:ext>
          </c:extLst>
        </c:ser>
        <c:ser>
          <c:idx val="11"/>
          <c:order val="11"/>
          <c:tx>
            <c:v>AGPT150 II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MB!$A$25:$A$30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MB!$C$25:$C$30</c:f>
              <c:numCache>
                <c:formatCode>0.000</c:formatCode>
                <c:ptCount val="6"/>
                <c:pt idx="0">
                  <c:v>0.27386333555614317</c:v>
                </c:pt>
                <c:pt idx="1">
                  <c:v>0.35614401412540742</c:v>
                </c:pt>
                <c:pt idx="2">
                  <c:v>0.53231074482323504</c:v>
                </c:pt>
                <c:pt idx="3">
                  <c:v>0.60264315435809523</c:v>
                </c:pt>
                <c:pt idx="4">
                  <c:v>0.64378404357569441</c:v>
                </c:pt>
                <c:pt idx="5">
                  <c:v>0.65879166636983344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06-C14E-A304-190E70708D38}"/>
            </c:ext>
          </c:extLst>
        </c:ser>
        <c:ser>
          <c:idx val="13"/>
          <c:order val="12"/>
          <c:tx>
            <c:v>AGLT3_3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MB!$A$15:$A$20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MB!$B$15:$B$20</c:f>
              <c:numCache>
                <c:formatCode>0.000</c:formatCode>
                <c:ptCount val="6"/>
                <c:pt idx="0">
                  <c:v>0.12339752488954774</c:v>
                </c:pt>
                <c:pt idx="1">
                  <c:v>0.13514653528820006</c:v>
                </c:pt>
                <c:pt idx="2">
                  <c:v>0.20272549673773313</c:v>
                </c:pt>
                <c:pt idx="3">
                  <c:v>0.28787063391638967</c:v>
                </c:pt>
                <c:pt idx="4">
                  <c:v>0.31527525943492823</c:v>
                </c:pt>
                <c:pt idx="5">
                  <c:v>0.32435168469183706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795-4497-A3D4-9C64781BF426}"/>
            </c:ext>
          </c:extLst>
        </c:ser>
        <c:ser>
          <c:idx val="12"/>
          <c:order val="13"/>
          <c:tx>
            <c:v>AGLT6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1EB8"/>
              </a:solidFill>
              <a:ln w="9525">
                <a:solidFill>
                  <a:srgbClr val="FF1EB8"/>
                </a:solidFill>
              </a:ln>
              <a:effectLst/>
            </c:spPr>
          </c:marker>
          <c:dPt>
            <c:idx val="5"/>
            <c:marker>
              <c:symbol val="circle"/>
              <c:size val="5"/>
              <c:spPr>
                <a:solidFill>
                  <a:srgbClr val="FF1EB8"/>
                </a:solidFill>
                <a:ln w="9525">
                  <a:solidFill>
                    <a:srgbClr val="FF1EB8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E18A-7742-A1CD-5B0B4C637FFB}"/>
              </c:ext>
            </c:extLst>
          </c:dPt>
          <c:xVal>
            <c:numRef>
              <c:f>MB!$A$5:$A$10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MB!$B$5:$B$10</c:f>
              <c:numCache>
                <c:formatCode>0.000</c:formatCode>
                <c:ptCount val="6"/>
                <c:pt idx="0">
                  <c:v>0.24735325230762029</c:v>
                </c:pt>
                <c:pt idx="1">
                  <c:v>0.1233245388750286</c:v>
                </c:pt>
                <c:pt idx="2">
                  <c:v>0.21838634407341548</c:v>
                </c:pt>
                <c:pt idx="3">
                  <c:v>0.26019870058640138</c:v>
                </c:pt>
                <c:pt idx="4">
                  <c:v>0.28778627786443112</c:v>
                </c:pt>
                <c:pt idx="5">
                  <c:v>0.28773844208676763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9CF-4990-AF2F-6DF1703F4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170824"/>
        <c:axId val="514169840"/>
      </c:scatterChart>
      <c:valAx>
        <c:axId val="514170824"/>
        <c:scaling>
          <c:orientation val="minMax"/>
          <c:max val="1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FLow [mL/h]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169840"/>
        <c:crosses val="autoZero"/>
        <c:crossBetween val="midCat"/>
      </c:valAx>
      <c:valAx>
        <c:axId val="5141698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Cp/Cb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170824"/>
        <c:crosses val="autoZero"/>
        <c:crossBetween val="midCat"/>
        <c:majorUnit val="0.2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egendEntry>
        <c:idx val="1"/>
        <c:delete val="1"/>
      </c:legendEntry>
      <c:legendEntry>
        <c:idx val="3"/>
        <c:delete val="1"/>
      </c:legendEntry>
      <c:legendEntry>
        <c:idx val="5"/>
        <c:delete val="1"/>
      </c:legendEntry>
      <c:legendEntry>
        <c:idx val="7"/>
        <c:delete val="1"/>
      </c:legendEntry>
      <c:legendEntry>
        <c:idx val="9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78293282969656508"/>
          <c:y val="0.315215873015873"/>
          <c:w val="0.16433622736730522"/>
          <c:h val="0.364528571428571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Pe=8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MB!$W$3:$W$10</c:f>
                <c:numCache>
                  <c:formatCode>General</c:formatCode>
                  <c:ptCount val="8"/>
                  <c:pt idx="0">
                    <c:v>8.7239443156640922E-2</c:v>
                  </c:pt>
                  <c:pt idx="1">
                    <c:v>2.7246213191738856E-2</c:v>
                  </c:pt>
                  <c:pt idx="2">
                    <c:v>0</c:v>
                  </c:pt>
                  <c:pt idx="3">
                    <c:v>1.5345964259018734E-2</c:v>
                  </c:pt>
                  <c:pt idx="4">
                    <c:v>1.7142573764308739E-2</c:v>
                  </c:pt>
                  <c:pt idx="5">
                    <c:v>1.6040337820646774E-2</c:v>
                  </c:pt>
                  <c:pt idx="6">
                    <c:v>7.8837154554957517E-3</c:v>
                  </c:pt>
                  <c:pt idx="7">
                    <c:v>1.730457385845165E-2</c:v>
                  </c:pt>
                </c:numCache>
              </c:numRef>
            </c:plus>
            <c:minus>
              <c:numRef>
                <c:f>MB!$W$3:$W$10</c:f>
                <c:numCache>
                  <c:formatCode>General</c:formatCode>
                  <c:ptCount val="8"/>
                  <c:pt idx="0">
                    <c:v>8.7239443156640922E-2</c:v>
                  </c:pt>
                  <c:pt idx="1">
                    <c:v>2.7246213191738856E-2</c:v>
                  </c:pt>
                  <c:pt idx="2">
                    <c:v>0</c:v>
                  </c:pt>
                  <c:pt idx="3">
                    <c:v>1.5345964259018734E-2</c:v>
                  </c:pt>
                  <c:pt idx="4">
                    <c:v>1.7142573764308739E-2</c:v>
                  </c:pt>
                  <c:pt idx="5">
                    <c:v>1.6040337820646774E-2</c:v>
                  </c:pt>
                  <c:pt idx="6">
                    <c:v>7.8837154554957517E-3</c:v>
                  </c:pt>
                  <c:pt idx="7">
                    <c:v>1.730457385845165E-2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MB!$U$3:$U$10</c:f>
              <c:numCache>
                <c:formatCode>General</c:formatCode>
                <c:ptCount val="8"/>
                <c:pt idx="0">
                  <c:v>21.875</c:v>
                </c:pt>
                <c:pt idx="1">
                  <c:v>10.647</c:v>
                </c:pt>
                <c:pt idx="2">
                  <c:v>4.2796666666666701</c:v>
                </c:pt>
                <c:pt idx="3">
                  <c:v>3.4072500000000003</c:v>
                </c:pt>
                <c:pt idx="4">
                  <c:v>2.7403333333333335</c:v>
                </c:pt>
                <c:pt idx="5">
                  <c:v>1.6924999999999999</c:v>
                </c:pt>
                <c:pt idx="6">
                  <c:v>1.1679999999999999</c:v>
                </c:pt>
                <c:pt idx="7">
                  <c:v>0.64542857142857135</c:v>
                </c:pt>
              </c:numCache>
            </c:numRef>
          </c:xVal>
          <c:yVal>
            <c:numRef>
              <c:f>MB!$V$3:$V$10</c:f>
              <c:numCache>
                <c:formatCode>0.000</c:formatCode>
                <c:ptCount val="8"/>
                <c:pt idx="0">
                  <c:v>0.18566565046462113</c:v>
                </c:pt>
                <c:pt idx="1">
                  <c:v>0.14266350699908059</c:v>
                </c:pt>
                <c:pt idx="2">
                  <c:v>0.27386333555614317</c:v>
                </c:pt>
                <c:pt idx="3">
                  <c:v>0.28484646754739251</c:v>
                </c:pt>
                <c:pt idx="4">
                  <c:v>0.30913200523382456</c:v>
                </c:pt>
                <c:pt idx="5">
                  <c:v>0.37247688377397792</c:v>
                </c:pt>
                <c:pt idx="6">
                  <c:v>0.36665276352442178</c:v>
                </c:pt>
                <c:pt idx="7">
                  <c:v>0.4183712214700771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11-DE4F-A574-EF395686C2EE}"/>
            </c:ext>
          </c:extLst>
        </c:ser>
        <c:ser>
          <c:idx val="1"/>
          <c:order val="1"/>
          <c:tx>
            <c:v>Pe=79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MB!$Y$3:$Y$10</c:f>
                <c:numCache>
                  <c:formatCode>General</c:formatCode>
                  <c:ptCount val="8"/>
                  <c:pt idx="0">
                    <c:v>8.7844370941327646E-2</c:v>
                  </c:pt>
                  <c:pt idx="1">
                    <c:v>0.11491669722827334</c:v>
                  </c:pt>
                  <c:pt idx="2">
                    <c:v>0</c:v>
                  </c:pt>
                  <c:pt idx="3">
                    <c:v>3.6658810004924984E-2</c:v>
                  </c:pt>
                  <c:pt idx="4">
                    <c:v>3.1111794412642311E-2</c:v>
                  </c:pt>
                  <c:pt idx="5">
                    <c:v>6.8774240188558076E-3</c:v>
                  </c:pt>
                  <c:pt idx="6">
                    <c:v>2.8083772767187611E-3</c:v>
                  </c:pt>
                  <c:pt idx="7">
                    <c:v>5.2099949644734533E-3</c:v>
                  </c:pt>
                </c:numCache>
              </c:numRef>
            </c:plus>
            <c:minus>
              <c:numRef>
                <c:f>MB!$Y$3:$Y$10</c:f>
                <c:numCache>
                  <c:formatCode>General</c:formatCode>
                  <c:ptCount val="8"/>
                  <c:pt idx="0">
                    <c:v>8.7844370941327646E-2</c:v>
                  </c:pt>
                  <c:pt idx="1">
                    <c:v>0.11491669722827334</c:v>
                  </c:pt>
                  <c:pt idx="2">
                    <c:v>0</c:v>
                  </c:pt>
                  <c:pt idx="3">
                    <c:v>3.6658810004924984E-2</c:v>
                  </c:pt>
                  <c:pt idx="4">
                    <c:v>3.1111794412642311E-2</c:v>
                  </c:pt>
                  <c:pt idx="5">
                    <c:v>6.8774240188558076E-3</c:v>
                  </c:pt>
                  <c:pt idx="6">
                    <c:v>2.8083772767187611E-3</c:v>
                  </c:pt>
                  <c:pt idx="7">
                    <c:v>5.2099949644734533E-3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MB!$U$3:$U$10</c:f>
              <c:numCache>
                <c:formatCode>General</c:formatCode>
                <c:ptCount val="8"/>
                <c:pt idx="0">
                  <c:v>21.875</c:v>
                </c:pt>
                <c:pt idx="1">
                  <c:v>10.647</c:v>
                </c:pt>
                <c:pt idx="2">
                  <c:v>4.2796666666666701</c:v>
                </c:pt>
                <c:pt idx="3">
                  <c:v>3.4072500000000003</c:v>
                </c:pt>
                <c:pt idx="4">
                  <c:v>2.7403333333333335</c:v>
                </c:pt>
                <c:pt idx="5">
                  <c:v>1.6924999999999999</c:v>
                </c:pt>
                <c:pt idx="6">
                  <c:v>1.1679999999999999</c:v>
                </c:pt>
                <c:pt idx="7">
                  <c:v>0.64542857142857135</c:v>
                </c:pt>
              </c:numCache>
            </c:numRef>
          </c:xVal>
          <c:yVal>
            <c:numRef>
              <c:f>MB!$X$3:$X$10</c:f>
              <c:numCache>
                <c:formatCode>0.000</c:formatCode>
                <c:ptCount val="8"/>
                <c:pt idx="0">
                  <c:v>0.34985379246844694</c:v>
                </c:pt>
                <c:pt idx="1">
                  <c:v>0.40561006057351068</c:v>
                </c:pt>
                <c:pt idx="2">
                  <c:v>0.65879166636983344</c:v>
                </c:pt>
                <c:pt idx="3">
                  <c:v>0.69231216096994774</c:v>
                </c:pt>
                <c:pt idx="4">
                  <c:v>0.75915017868995682</c:v>
                </c:pt>
                <c:pt idx="5">
                  <c:v>0.75915017868995682</c:v>
                </c:pt>
                <c:pt idx="6">
                  <c:v>0.81763686604764196</c:v>
                </c:pt>
                <c:pt idx="7">
                  <c:v>0.8165398742089558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11-DE4F-A574-EF395686C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139160"/>
        <c:axId val="514140800"/>
      </c:scatterChart>
      <c:valAx>
        <c:axId val="514139160"/>
        <c:scaling>
          <c:logBase val="10"/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Thickness [</a:t>
                </a:r>
                <a:r>
                  <a:rPr lang="el-GR" sz="1000" b="0" i="0" u="none" strike="noStrike" baseline="0">
                    <a:effectLst/>
                  </a:rPr>
                  <a:t>μ</a:t>
                </a:r>
                <a:r>
                  <a:rPr lang="es-ES"/>
                  <a:t>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140800"/>
        <c:crosses val="autoZero"/>
        <c:crossBetween val="midCat"/>
      </c:valAx>
      <c:valAx>
        <c:axId val="514140800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cp/cb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139160"/>
        <c:crossesAt val="0.1"/>
        <c:crossBetween val="midCat"/>
        <c:majorUnit val="0.2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0.6 um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MB!$A$45:$A$50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MB!$B$75:$B$80</c:f>
              <c:numCache>
                <c:formatCode>0.000</c:formatCode>
                <c:ptCount val="6"/>
                <c:pt idx="0">
                  <c:v>0.4306074029909317</c:v>
                </c:pt>
                <c:pt idx="1">
                  <c:v>0.53736782150686335</c:v>
                </c:pt>
                <c:pt idx="2">
                  <c:v>0.71237046186279829</c:v>
                </c:pt>
                <c:pt idx="3">
                  <c:v>0.76755642431873006</c:v>
                </c:pt>
                <c:pt idx="4">
                  <c:v>0.75767829510340778</c:v>
                </c:pt>
                <c:pt idx="5">
                  <c:v>0.8128558514396288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E6-D841-B058-54087F01E8BB}"/>
            </c:ext>
          </c:extLst>
        </c:ser>
        <c:ser>
          <c:idx val="3"/>
          <c:order val="1"/>
          <c:tx>
            <c:v>AGPT015_4 II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MB!$A$45:$A$50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MB!$C$75:$C$80</c:f>
              <c:numCache>
                <c:formatCode>0.000</c:formatCode>
                <c:ptCount val="6"/>
                <c:pt idx="0">
                  <c:v>0.40613503994922245</c:v>
                </c:pt>
                <c:pt idx="1">
                  <c:v>0.5421850932343365</c:v>
                </c:pt>
                <c:pt idx="2">
                  <c:v>0.68120289749004037</c:v>
                </c:pt>
                <c:pt idx="3">
                  <c:v>0.75624913024739637</c:v>
                </c:pt>
                <c:pt idx="4">
                  <c:v>0.81091592433754556</c:v>
                </c:pt>
                <c:pt idx="5">
                  <c:v>0.82022389697828268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E6-D841-B058-54087F01E8BB}"/>
            </c:ext>
          </c:extLst>
        </c:ser>
        <c:ser>
          <c:idx val="6"/>
          <c:order val="2"/>
          <c:tx>
            <c:v>1.1 um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MB!$A$65:$A$70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MB!$B$65:$B$70</c:f>
              <c:numCache>
                <c:formatCode>0.000</c:formatCode>
                <c:ptCount val="6"/>
                <c:pt idx="0">
                  <c:v>0.37222739218394801</c:v>
                </c:pt>
                <c:pt idx="1">
                  <c:v>0.5482879688973421</c:v>
                </c:pt>
                <c:pt idx="2">
                  <c:v>0.67191790447709343</c:v>
                </c:pt>
                <c:pt idx="3">
                  <c:v>0.72354926098392092</c:v>
                </c:pt>
                <c:pt idx="4">
                  <c:v>0.77923334020117851</c:v>
                </c:pt>
                <c:pt idx="5">
                  <c:v>0.81565104343114392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6E6-D841-B058-54087F01E8BB}"/>
            </c:ext>
          </c:extLst>
        </c:ser>
        <c:ser>
          <c:idx val="7"/>
          <c:order val="3"/>
          <c:tx>
            <c:v>AGPT030_2 II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MB!$A$65:$A$70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MB!$C$65:$C$70</c:f>
              <c:numCache>
                <c:formatCode>0.000</c:formatCode>
                <c:ptCount val="6"/>
                <c:pt idx="0">
                  <c:v>0.36107813486489554</c:v>
                </c:pt>
                <c:pt idx="1">
                  <c:v>0.51517675707994159</c:v>
                </c:pt>
                <c:pt idx="2">
                  <c:v>0.65365099101587365</c:v>
                </c:pt>
                <c:pt idx="3">
                  <c:v>0.7363959046903803</c:v>
                </c:pt>
                <c:pt idx="4">
                  <c:v>0.77421438309245094</c:v>
                </c:pt>
                <c:pt idx="5">
                  <c:v>0.81962268866414001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6E6-D841-B058-54087F01E8BB}"/>
            </c:ext>
          </c:extLst>
        </c:ser>
        <c:ser>
          <c:idx val="8"/>
          <c:order val="4"/>
          <c:tx>
            <c:v>1.5 um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MB!$A$55:$A$60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MB!$B$55:$B$60</c:f>
              <c:numCache>
                <c:formatCode>0.000</c:formatCode>
                <c:ptCount val="6"/>
                <c:pt idx="0">
                  <c:v>0.38381911541948033</c:v>
                </c:pt>
                <c:pt idx="1">
                  <c:v>0.48725839328571713</c:v>
                </c:pt>
                <c:pt idx="2">
                  <c:v>0.67445862269998302</c:v>
                </c:pt>
                <c:pt idx="3">
                  <c:v>0.72633461792158416</c:v>
                </c:pt>
                <c:pt idx="4">
                  <c:v>0.75014101428048841</c:v>
                </c:pt>
                <c:pt idx="5">
                  <c:v>0.76401325185078495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6E6-D841-B058-54087F01E8BB}"/>
            </c:ext>
          </c:extLst>
        </c:ser>
        <c:ser>
          <c:idx val="9"/>
          <c:order val="5"/>
          <c:tx>
            <c:v>AGPT050_2 II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MB!$A$55:$A$60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MB!$C$55:$C$60</c:f>
              <c:numCache>
                <c:formatCode>0.000</c:formatCode>
                <c:ptCount val="6"/>
                <c:pt idx="0">
                  <c:v>0.36113465212847556</c:v>
                </c:pt>
                <c:pt idx="1">
                  <c:v>0.46613154989303124</c:v>
                </c:pt>
                <c:pt idx="2">
                  <c:v>0.64166201501409637</c:v>
                </c:pt>
                <c:pt idx="3">
                  <c:v>0.70835699602485502</c:v>
                </c:pt>
                <c:pt idx="4">
                  <c:v>0.7500820990189061</c:v>
                </c:pt>
                <c:pt idx="5">
                  <c:v>0.75428710552912859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6E6-D841-B058-54087F01E8BB}"/>
            </c:ext>
          </c:extLst>
        </c:ser>
        <c:ser>
          <c:idx val="4"/>
          <c:order val="6"/>
          <c:tx>
            <c:v>2.6 um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MB!$A$45:$A$50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MB!$B$45:$B$50</c:f>
              <c:numCache>
                <c:formatCode>0.000</c:formatCode>
                <c:ptCount val="6"/>
                <c:pt idx="0">
                  <c:v>0.32125363538955787</c:v>
                </c:pt>
                <c:pt idx="1">
                  <c:v>0.48624280167358341</c:v>
                </c:pt>
                <c:pt idx="2">
                  <c:v>0.60061405766837983</c:v>
                </c:pt>
                <c:pt idx="3">
                  <c:v>0.65757669429740417</c:v>
                </c:pt>
                <c:pt idx="4">
                  <c:v>0.74009852305785695</c:v>
                </c:pt>
                <c:pt idx="5">
                  <c:v>0.70227796532558517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6E6-D841-B058-54087F01E8BB}"/>
            </c:ext>
          </c:extLst>
        </c:ser>
        <c:ser>
          <c:idx val="5"/>
          <c:order val="7"/>
          <c:tx>
            <c:v>AGPT70_2 II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MB!$A$45:$A$50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MB!$C$45:$C$50</c:f>
              <c:numCache>
                <c:formatCode>0.000</c:formatCode>
                <c:ptCount val="6"/>
                <c:pt idx="0">
                  <c:v>0.29701037507809125</c:v>
                </c:pt>
                <c:pt idx="1">
                  <c:v>0.38789101336605719</c:v>
                </c:pt>
                <c:pt idx="2">
                  <c:v>0.57750740739372253</c:v>
                </c:pt>
                <c:pt idx="3">
                  <c:v>0.64954272623153531</c:v>
                </c:pt>
                <c:pt idx="4">
                  <c:v>0.67334576574020677</c:v>
                </c:pt>
                <c:pt idx="5">
                  <c:v>0.74627668693370741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6E6-D841-B058-54087F01E8BB}"/>
            </c:ext>
          </c:extLst>
        </c:ser>
        <c:ser>
          <c:idx val="0"/>
          <c:order val="8"/>
          <c:tx>
            <c:v>3.4 um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MB!$A$35:$A$40</c:f>
              <c:numCache>
                <c:formatCode>0.000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MB!$C$35:$C$40</c:f>
              <c:numCache>
                <c:formatCode>0.000</c:formatCode>
                <c:ptCount val="6"/>
                <c:pt idx="0">
                  <c:v>0.29569770293879105</c:v>
                </c:pt>
                <c:pt idx="1">
                  <c:v>0.42893924467101069</c:v>
                </c:pt>
                <c:pt idx="2">
                  <c:v>0.60547466894257274</c:v>
                </c:pt>
                <c:pt idx="3">
                  <c:v>0.6805765833030335</c:v>
                </c:pt>
                <c:pt idx="4">
                  <c:v>0.69013079964788349</c:v>
                </c:pt>
                <c:pt idx="5">
                  <c:v>0.71823385411465945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6E6-D841-B058-54087F01E8BB}"/>
            </c:ext>
          </c:extLst>
        </c:ser>
        <c:ser>
          <c:idx val="1"/>
          <c:order val="9"/>
          <c:tx>
            <c:v>AGPT100_4 III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MB!$A$35:$A$40</c:f>
              <c:numCache>
                <c:formatCode>0.000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MB!$D$35:$D$40</c:f>
              <c:numCache>
                <c:formatCode>0.000</c:formatCode>
                <c:ptCount val="6"/>
                <c:pt idx="0">
                  <c:v>0.27399523215599397</c:v>
                </c:pt>
                <c:pt idx="1">
                  <c:v>0.38873686246423078</c:v>
                </c:pt>
                <c:pt idx="2">
                  <c:v>0.55555553912835065</c:v>
                </c:pt>
                <c:pt idx="3">
                  <c:v>0.62544416633195032</c:v>
                </c:pt>
                <c:pt idx="4">
                  <c:v>0.67107337211485441</c:v>
                </c:pt>
                <c:pt idx="5">
                  <c:v>0.66639046782523603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6E6-D841-B058-54087F01E8BB}"/>
            </c:ext>
          </c:extLst>
        </c:ser>
        <c:ser>
          <c:idx val="10"/>
          <c:order val="10"/>
          <c:tx>
            <c:v>4.4 um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MB!$A$25:$A$30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MB!$B$25:$B$30</c:f>
              <c:numCache>
                <c:formatCode>0.000</c:formatCode>
                <c:ptCount val="6"/>
                <c:pt idx="0">
                  <c:v>0.30138903609248408</c:v>
                </c:pt>
                <c:pt idx="1">
                  <c:v>0.43866962845734897</c:v>
                </c:pt>
                <c:pt idx="2">
                  <c:v>0.63016388901055798</c:v>
                </c:pt>
                <c:pt idx="3">
                  <c:v>0.71233011420870773</c:v>
                </c:pt>
                <c:pt idx="4">
                  <c:v>0.79468349976289165</c:v>
                </c:pt>
                <c:pt idx="5">
                  <c:v>0.75632694561641467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C6E6-D841-B058-54087F01E8BB}"/>
            </c:ext>
          </c:extLst>
        </c:ser>
        <c:ser>
          <c:idx val="11"/>
          <c:order val="11"/>
          <c:tx>
            <c:v>AGPT150 II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MB!$A$25:$A$30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MB!$C$25:$C$30</c:f>
              <c:numCache>
                <c:formatCode>0.000</c:formatCode>
                <c:ptCount val="6"/>
                <c:pt idx="0">
                  <c:v>0.27386333555614317</c:v>
                </c:pt>
                <c:pt idx="1">
                  <c:v>0.35614401412540742</c:v>
                </c:pt>
                <c:pt idx="2">
                  <c:v>0.53231074482323504</c:v>
                </c:pt>
                <c:pt idx="3">
                  <c:v>0.60264315435809523</c:v>
                </c:pt>
                <c:pt idx="4">
                  <c:v>0.64378404357569441</c:v>
                </c:pt>
                <c:pt idx="5">
                  <c:v>0.65879166636983344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6E6-D841-B058-54087F01E8BB}"/>
            </c:ext>
          </c:extLst>
        </c:ser>
        <c:ser>
          <c:idx val="13"/>
          <c:order val="12"/>
          <c:tx>
            <c:v>11.6 um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MB!$A$15:$A$20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MB!$B$15:$B$20</c:f>
              <c:numCache>
                <c:formatCode>0.000</c:formatCode>
                <c:ptCount val="6"/>
                <c:pt idx="0">
                  <c:v>0.12339752488954774</c:v>
                </c:pt>
                <c:pt idx="1">
                  <c:v>0.13514653528820006</c:v>
                </c:pt>
                <c:pt idx="2">
                  <c:v>0.20272549673773313</c:v>
                </c:pt>
                <c:pt idx="3">
                  <c:v>0.28787063391638967</c:v>
                </c:pt>
                <c:pt idx="4">
                  <c:v>0.31527525943492823</c:v>
                </c:pt>
                <c:pt idx="5">
                  <c:v>0.32435168469183706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6E6-D841-B058-54087F01E8BB}"/>
            </c:ext>
          </c:extLst>
        </c:ser>
        <c:ser>
          <c:idx val="12"/>
          <c:order val="13"/>
          <c:tx>
            <c:v>19.5 um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1EB8"/>
              </a:solidFill>
              <a:ln w="9525">
                <a:solidFill>
                  <a:srgbClr val="FF1EB8"/>
                </a:solidFill>
              </a:ln>
              <a:effectLst/>
            </c:spPr>
          </c:marker>
          <c:dPt>
            <c:idx val="5"/>
            <c:marker>
              <c:symbol val="circle"/>
              <c:size val="5"/>
              <c:spPr>
                <a:solidFill>
                  <a:srgbClr val="FF1EB8"/>
                </a:solidFill>
                <a:ln w="9525">
                  <a:solidFill>
                    <a:srgbClr val="FF1EB8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C6E6-D841-B058-54087F01E8BB}"/>
              </c:ext>
            </c:extLst>
          </c:dPt>
          <c:xVal>
            <c:numRef>
              <c:f>MB!$A$5:$A$10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MB!$B$5:$B$10</c:f>
              <c:numCache>
                <c:formatCode>0.000</c:formatCode>
                <c:ptCount val="6"/>
                <c:pt idx="0">
                  <c:v>0.24735325230762029</c:v>
                </c:pt>
                <c:pt idx="1">
                  <c:v>0.1233245388750286</c:v>
                </c:pt>
                <c:pt idx="2">
                  <c:v>0.21838634407341548</c:v>
                </c:pt>
                <c:pt idx="3">
                  <c:v>0.26019870058640138</c:v>
                </c:pt>
                <c:pt idx="4">
                  <c:v>0.28778627786443112</c:v>
                </c:pt>
                <c:pt idx="5">
                  <c:v>0.28773844208676763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C6E6-D841-B058-54087F01E8BB}"/>
            </c:ext>
          </c:extLst>
        </c:ser>
        <c:ser>
          <c:idx val="14"/>
          <c:order val="14"/>
          <c:tx>
            <c:v>AGLT6 II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1EB8"/>
              </a:solidFill>
              <a:ln w="9525">
                <a:solidFill>
                  <a:srgbClr val="FF1EB8"/>
                </a:solidFill>
              </a:ln>
              <a:effectLst/>
            </c:spPr>
          </c:marker>
          <c:xVal>
            <c:numRef>
              <c:f>MB!$A$5:$A$10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MB!$C$5:$C$10</c:f>
              <c:numCache>
                <c:formatCode>0.000</c:formatCode>
                <c:ptCount val="6"/>
                <c:pt idx="0">
                  <c:v>0.123978048621622</c:v>
                </c:pt>
                <c:pt idx="1">
                  <c:v>0.13117109341698799</c:v>
                </c:pt>
                <c:pt idx="2">
                  <c:v>0.21012154242381803</c:v>
                </c:pt>
                <c:pt idx="3">
                  <c:v>0.31651697461965583</c:v>
                </c:pt>
                <c:pt idx="4">
                  <c:v>0.37008199983254225</c:v>
                </c:pt>
                <c:pt idx="5">
                  <c:v>0.41196914285012626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CB9-4DFC-A306-1A8F484EF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170824"/>
        <c:axId val="514169840"/>
      </c:scatterChart>
      <c:valAx>
        <c:axId val="514170824"/>
        <c:scaling>
          <c:orientation val="minMax"/>
          <c:max val="1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FLow [mL/h]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169840"/>
        <c:crosses val="autoZero"/>
        <c:crossBetween val="midCat"/>
      </c:valAx>
      <c:valAx>
        <c:axId val="5141698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Cp/Cb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170824"/>
        <c:crosses val="autoZero"/>
        <c:crossBetween val="midCat"/>
        <c:majorUnit val="0.2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egendEntry>
        <c:idx val="1"/>
        <c:delete val="1"/>
      </c:legendEntry>
      <c:legendEntry>
        <c:idx val="3"/>
        <c:delete val="1"/>
      </c:legendEntry>
      <c:legendEntry>
        <c:idx val="5"/>
        <c:delete val="1"/>
      </c:legendEntry>
      <c:legendEntry>
        <c:idx val="7"/>
        <c:delete val="1"/>
      </c:legendEntry>
      <c:legendEntry>
        <c:idx val="9"/>
        <c:delete val="1"/>
      </c:legendEntry>
      <c:legendEntry>
        <c:idx val="11"/>
        <c:delete val="1"/>
      </c:legendEntry>
      <c:legendEntry>
        <c:idx val="14"/>
        <c:delete val="1"/>
      </c:legendEntry>
      <c:layout>
        <c:manualLayout>
          <c:xMode val="edge"/>
          <c:yMode val="edge"/>
          <c:x val="0.82420052416831879"/>
          <c:y val="0.29757698412698413"/>
          <c:w val="0.13314436189565657"/>
          <c:h val="0.41139044112158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0.6 um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MB!$A$45:$A$50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MB!$B$75:$B$80</c:f>
              <c:numCache>
                <c:formatCode>0.000</c:formatCode>
                <c:ptCount val="6"/>
                <c:pt idx="0">
                  <c:v>0.4306074029909317</c:v>
                </c:pt>
                <c:pt idx="1">
                  <c:v>0.53736782150686335</c:v>
                </c:pt>
                <c:pt idx="2">
                  <c:v>0.71237046186279829</c:v>
                </c:pt>
                <c:pt idx="3">
                  <c:v>0.76755642431873006</c:v>
                </c:pt>
                <c:pt idx="4">
                  <c:v>0.75767829510340778</c:v>
                </c:pt>
                <c:pt idx="5">
                  <c:v>0.8128558514396288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EC-3241-8823-5A3247BFB716}"/>
            </c:ext>
          </c:extLst>
        </c:ser>
        <c:ser>
          <c:idx val="3"/>
          <c:order val="1"/>
          <c:tx>
            <c:v>AGPT015_4 II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MB!$A$45:$A$50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MB!$C$75:$C$80</c:f>
              <c:numCache>
                <c:formatCode>0.000</c:formatCode>
                <c:ptCount val="6"/>
                <c:pt idx="0">
                  <c:v>0.40613503994922245</c:v>
                </c:pt>
                <c:pt idx="1">
                  <c:v>0.5421850932343365</c:v>
                </c:pt>
                <c:pt idx="2">
                  <c:v>0.68120289749004037</c:v>
                </c:pt>
                <c:pt idx="3">
                  <c:v>0.75624913024739637</c:v>
                </c:pt>
                <c:pt idx="4">
                  <c:v>0.81091592433754556</c:v>
                </c:pt>
                <c:pt idx="5">
                  <c:v>0.82022389697828268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EC-3241-8823-5A3247BFB716}"/>
            </c:ext>
          </c:extLst>
        </c:ser>
        <c:ser>
          <c:idx val="0"/>
          <c:order val="8"/>
          <c:tx>
            <c:v>3.4 um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MB!$A$35:$A$40</c:f>
              <c:numCache>
                <c:formatCode>0.000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MB!$C$35:$C$40</c:f>
              <c:numCache>
                <c:formatCode>0.000</c:formatCode>
                <c:ptCount val="6"/>
                <c:pt idx="0">
                  <c:v>0.29569770293879105</c:v>
                </c:pt>
                <c:pt idx="1">
                  <c:v>0.42893924467101069</c:v>
                </c:pt>
                <c:pt idx="2">
                  <c:v>0.60547466894257274</c:v>
                </c:pt>
                <c:pt idx="3">
                  <c:v>0.6805765833030335</c:v>
                </c:pt>
                <c:pt idx="4">
                  <c:v>0.69013079964788349</c:v>
                </c:pt>
                <c:pt idx="5">
                  <c:v>0.71823385411465945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2EC-3241-8823-5A3247BFB716}"/>
            </c:ext>
          </c:extLst>
        </c:ser>
        <c:ser>
          <c:idx val="1"/>
          <c:order val="9"/>
          <c:tx>
            <c:v>AGPT100_4 III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MB!$A$35:$A$40</c:f>
              <c:numCache>
                <c:formatCode>0.000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MB!$D$35:$D$40</c:f>
              <c:numCache>
                <c:formatCode>0.000</c:formatCode>
                <c:ptCount val="6"/>
                <c:pt idx="0">
                  <c:v>0.27399523215599397</c:v>
                </c:pt>
                <c:pt idx="1">
                  <c:v>0.38873686246423078</c:v>
                </c:pt>
                <c:pt idx="2">
                  <c:v>0.55555553912835065</c:v>
                </c:pt>
                <c:pt idx="3">
                  <c:v>0.62544416633195032</c:v>
                </c:pt>
                <c:pt idx="4">
                  <c:v>0.67107337211485441</c:v>
                </c:pt>
                <c:pt idx="5">
                  <c:v>0.66639046782523603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2EC-3241-8823-5A3247BFB716}"/>
            </c:ext>
          </c:extLst>
        </c:ser>
        <c:ser>
          <c:idx val="10"/>
          <c:order val="10"/>
          <c:tx>
            <c:v>4.4 um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MB!$A$25:$A$30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MB!$B$25:$B$30</c:f>
              <c:numCache>
                <c:formatCode>0.000</c:formatCode>
                <c:ptCount val="6"/>
                <c:pt idx="0">
                  <c:v>0.30138903609248408</c:v>
                </c:pt>
                <c:pt idx="1">
                  <c:v>0.43866962845734897</c:v>
                </c:pt>
                <c:pt idx="2">
                  <c:v>0.63016388901055798</c:v>
                </c:pt>
                <c:pt idx="3">
                  <c:v>0.71233011420870773</c:v>
                </c:pt>
                <c:pt idx="4">
                  <c:v>0.79468349976289165</c:v>
                </c:pt>
                <c:pt idx="5">
                  <c:v>0.75632694561641467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B2EC-3241-8823-5A3247BFB716}"/>
            </c:ext>
          </c:extLst>
        </c:ser>
        <c:ser>
          <c:idx val="11"/>
          <c:order val="11"/>
          <c:tx>
            <c:v>AGPT150 II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MB!$A$25:$A$30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MB!$C$25:$C$30</c:f>
              <c:numCache>
                <c:formatCode>0.000</c:formatCode>
                <c:ptCount val="6"/>
                <c:pt idx="0">
                  <c:v>0.27386333555614317</c:v>
                </c:pt>
                <c:pt idx="1">
                  <c:v>0.35614401412540742</c:v>
                </c:pt>
                <c:pt idx="2">
                  <c:v>0.53231074482323504</c:v>
                </c:pt>
                <c:pt idx="3">
                  <c:v>0.60264315435809523</c:v>
                </c:pt>
                <c:pt idx="4">
                  <c:v>0.64378404357569441</c:v>
                </c:pt>
                <c:pt idx="5">
                  <c:v>0.65879166636983344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B2EC-3241-8823-5A3247BFB716}"/>
            </c:ext>
          </c:extLst>
        </c:ser>
        <c:ser>
          <c:idx val="13"/>
          <c:order val="12"/>
          <c:tx>
            <c:v>11.6 um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MB!$A$15:$A$20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MB!$B$15:$B$20</c:f>
              <c:numCache>
                <c:formatCode>0.000</c:formatCode>
                <c:ptCount val="6"/>
                <c:pt idx="0">
                  <c:v>0.12339752488954774</c:v>
                </c:pt>
                <c:pt idx="1">
                  <c:v>0.13514653528820006</c:v>
                </c:pt>
                <c:pt idx="2">
                  <c:v>0.20272549673773313</c:v>
                </c:pt>
                <c:pt idx="3">
                  <c:v>0.28787063391638967</c:v>
                </c:pt>
                <c:pt idx="4">
                  <c:v>0.31527525943492823</c:v>
                </c:pt>
                <c:pt idx="5">
                  <c:v>0.32435168469183706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B2EC-3241-8823-5A3247BFB716}"/>
            </c:ext>
          </c:extLst>
        </c:ser>
        <c:ser>
          <c:idx val="12"/>
          <c:order val="13"/>
          <c:tx>
            <c:v>19.5 um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1EB8"/>
              </a:solidFill>
              <a:ln w="9525">
                <a:solidFill>
                  <a:srgbClr val="FF1EB8"/>
                </a:solidFill>
              </a:ln>
              <a:effectLst/>
            </c:spPr>
          </c:marker>
          <c:dPt>
            <c:idx val="5"/>
            <c:marker>
              <c:symbol val="circle"/>
              <c:size val="5"/>
              <c:spPr>
                <a:solidFill>
                  <a:srgbClr val="FF1EB8"/>
                </a:solidFill>
                <a:ln w="9525">
                  <a:solidFill>
                    <a:srgbClr val="FF1EB8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B2EC-3241-8823-5A3247BFB716}"/>
              </c:ext>
            </c:extLst>
          </c:dPt>
          <c:xVal>
            <c:numRef>
              <c:f>MB!$A$5:$A$10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MB!$B$5:$B$10</c:f>
              <c:numCache>
                <c:formatCode>0.000</c:formatCode>
                <c:ptCount val="6"/>
                <c:pt idx="0">
                  <c:v>0.24735325230762029</c:v>
                </c:pt>
                <c:pt idx="1">
                  <c:v>0.1233245388750286</c:v>
                </c:pt>
                <c:pt idx="2">
                  <c:v>0.21838634407341548</c:v>
                </c:pt>
                <c:pt idx="3">
                  <c:v>0.26019870058640138</c:v>
                </c:pt>
                <c:pt idx="4">
                  <c:v>0.28778627786443112</c:v>
                </c:pt>
                <c:pt idx="5">
                  <c:v>0.28773844208676763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B2EC-3241-8823-5A3247BFB716}"/>
            </c:ext>
          </c:extLst>
        </c:ser>
        <c:ser>
          <c:idx val="14"/>
          <c:order val="14"/>
          <c:tx>
            <c:v>AGLT6 II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1EB8"/>
              </a:solidFill>
              <a:ln w="9525">
                <a:solidFill>
                  <a:srgbClr val="FF1EB8"/>
                </a:solidFill>
              </a:ln>
              <a:effectLst/>
            </c:spPr>
          </c:marker>
          <c:xVal>
            <c:numRef>
              <c:f>MB!$A$5:$A$10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MB!$C$5:$C$10</c:f>
              <c:numCache>
                <c:formatCode>0.000</c:formatCode>
                <c:ptCount val="6"/>
                <c:pt idx="0">
                  <c:v>0.123978048621622</c:v>
                </c:pt>
                <c:pt idx="1">
                  <c:v>0.13117109341698799</c:v>
                </c:pt>
                <c:pt idx="2">
                  <c:v>0.21012154242381803</c:v>
                </c:pt>
                <c:pt idx="3">
                  <c:v>0.31651697461965583</c:v>
                </c:pt>
                <c:pt idx="4">
                  <c:v>0.37008199983254225</c:v>
                </c:pt>
                <c:pt idx="5">
                  <c:v>0.41196914285012626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B2EC-3241-8823-5A3247BFB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170824"/>
        <c:axId val="514169840"/>
        <c:extLst>
          <c:ext xmlns:c15="http://schemas.microsoft.com/office/drawing/2012/chart" uri="{02D57815-91ED-43cb-92C2-25804820EDAC}">
            <c15:filteredScatterSeries>
              <c15:ser>
                <c:idx val="6"/>
                <c:order val="2"/>
                <c:tx>
                  <c:v>1.1 um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MB!$A$65:$A$70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1.6240300315499523</c:v>
                      </c:pt>
                      <c:pt idx="1">
                        <c:v>3.2480600630999046</c:v>
                      </c:pt>
                      <c:pt idx="2">
                        <c:v>6.4961201261998092</c:v>
                      </c:pt>
                      <c:pt idx="3">
                        <c:v>9.7441801892997137</c:v>
                      </c:pt>
                      <c:pt idx="4">
                        <c:v>12.992240252399618</c:v>
                      </c:pt>
                      <c:pt idx="5">
                        <c:v>16.240300315499521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MB!$B$65:$B$70</c15:sqref>
                        </c15:formulaRef>
                      </c:ext>
                    </c:extLst>
                    <c:numCache>
                      <c:formatCode>0.000</c:formatCode>
                      <c:ptCount val="6"/>
                      <c:pt idx="0">
                        <c:v>0.37222739218394801</c:v>
                      </c:pt>
                      <c:pt idx="1">
                        <c:v>0.5482879688973421</c:v>
                      </c:pt>
                      <c:pt idx="2">
                        <c:v>0.67191790447709343</c:v>
                      </c:pt>
                      <c:pt idx="3">
                        <c:v>0.72354926098392092</c:v>
                      </c:pt>
                      <c:pt idx="4">
                        <c:v>0.77923334020117851</c:v>
                      </c:pt>
                      <c:pt idx="5">
                        <c:v>0.81565104343114392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B2EC-3241-8823-5A3247BFB716}"/>
                  </c:ext>
                </c:extLst>
              </c15:ser>
            </c15:filteredScatterSeries>
            <c15:filteredScatterSeries>
              <c15:ser>
                <c:idx val="7"/>
                <c:order val="3"/>
                <c:tx>
                  <c:v>AGPT030_2 II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MB!$A$65:$A$70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1.6240300315499523</c:v>
                      </c:pt>
                      <c:pt idx="1">
                        <c:v>3.2480600630999046</c:v>
                      </c:pt>
                      <c:pt idx="2">
                        <c:v>6.4961201261998092</c:v>
                      </c:pt>
                      <c:pt idx="3">
                        <c:v>9.7441801892997137</c:v>
                      </c:pt>
                      <c:pt idx="4">
                        <c:v>12.992240252399618</c:v>
                      </c:pt>
                      <c:pt idx="5">
                        <c:v>16.240300315499521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MB!$C$65:$C$70</c15:sqref>
                        </c15:formulaRef>
                      </c:ext>
                    </c:extLst>
                    <c:numCache>
                      <c:formatCode>0.000</c:formatCode>
                      <c:ptCount val="6"/>
                      <c:pt idx="0">
                        <c:v>0.36107813486489554</c:v>
                      </c:pt>
                      <c:pt idx="1">
                        <c:v>0.51517675707994159</c:v>
                      </c:pt>
                      <c:pt idx="2">
                        <c:v>0.65365099101587365</c:v>
                      </c:pt>
                      <c:pt idx="3">
                        <c:v>0.7363959046903803</c:v>
                      </c:pt>
                      <c:pt idx="4">
                        <c:v>0.77421438309245094</c:v>
                      </c:pt>
                      <c:pt idx="5">
                        <c:v>0.81962268866414001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2EC-3241-8823-5A3247BFB716}"/>
                  </c:ext>
                </c:extLst>
              </c15:ser>
            </c15:filteredScatterSeries>
            <c15:filteredScatterSeries>
              <c15:ser>
                <c:idx val="8"/>
                <c:order val="4"/>
                <c:tx>
                  <c:v>1.5 um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MB!$A$55:$A$60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1.6240300315499523</c:v>
                      </c:pt>
                      <c:pt idx="1">
                        <c:v>3.2480600630999046</c:v>
                      </c:pt>
                      <c:pt idx="2">
                        <c:v>6.4961201261998092</c:v>
                      </c:pt>
                      <c:pt idx="3">
                        <c:v>9.7441801892997137</c:v>
                      </c:pt>
                      <c:pt idx="4">
                        <c:v>12.992240252399618</c:v>
                      </c:pt>
                      <c:pt idx="5">
                        <c:v>16.240300315499521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MB!$B$55:$B$60</c15:sqref>
                        </c15:formulaRef>
                      </c:ext>
                    </c:extLst>
                    <c:numCache>
                      <c:formatCode>0.000</c:formatCode>
                      <c:ptCount val="6"/>
                      <c:pt idx="0">
                        <c:v>0.38381911541948033</c:v>
                      </c:pt>
                      <c:pt idx="1">
                        <c:v>0.48725839328571713</c:v>
                      </c:pt>
                      <c:pt idx="2">
                        <c:v>0.67445862269998302</c:v>
                      </c:pt>
                      <c:pt idx="3">
                        <c:v>0.72633461792158416</c:v>
                      </c:pt>
                      <c:pt idx="4">
                        <c:v>0.75014101428048841</c:v>
                      </c:pt>
                      <c:pt idx="5">
                        <c:v>0.76401325185078495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2EC-3241-8823-5A3247BFB716}"/>
                  </c:ext>
                </c:extLst>
              </c15:ser>
            </c15:filteredScatterSeries>
            <c15:filteredScatterSeries>
              <c15:ser>
                <c:idx val="9"/>
                <c:order val="5"/>
                <c:tx>
                  <c:v>AGPT050_2 II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MB!$A$55:$A$60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1.6240300315499523</c:v>
                      </c:pt>
                      <c:pt idx="1">
                        <c:v>3.2480600630999046</c:v>
                      </c:pt>
                      <c:pt idx="2">
                        <c:v>6.4961201261998092</c:v>
                      </c:pt>
                      <c:pt idx="3">
                        <c:v>9.7441801892997137</c:v>
                      </c:pt>
                      <c:pt idx="4">
                        <c:v>12.992240252399618</c:v>
                      </c:pt>
                      <c:pt idx="5">
                        <c:v>16.240300315499521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MB!$C$55:$C$60</c15:sqref>
                        </c15:formulaRef>
                      </c:ext>
                    </c:extLst>
                    <c:numCache>
                      <c:formatCode>0.000</c:formatCode>
                      <c:ptCount val="6"/>
                      <c:pt idx="0">
                        <c:v>0.36113465212847556</c:v>
                      </c:pt>
                      <c:pt idx="1">
                        <c:v>0.46613154989303124</c:v>
                      </c:pt>
                      <c:pt idx="2">
                        <c:v>0.64166201501409637</c:v>
                      </c:pt>
                      <c:pt idx="3">
                        <c:v>0.70835699602485502</c:v>
                      </c:pt>
                      <c:pt idx="4">
                        <c:v>0.7500820990189061</c:v>
                      </c:pt>
                      <c:pt idx="5">
                        <c:v>0.75428710552912859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2EC-3241-8823-5A3247BFB716}"/>
                  </c:ext>
                </c:extLst>
              </c15:ser>
            </c15:filteredScatterSeries>
            <c15:filteredScatterSeries>
              <c15:ser>
                <c:idx val="4"/>
                <c:order val="6"/>
                <c:tx>
                  <c:v>2.6 um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B050"/>
                    </a:solidFill>
                    <a:ln w="9525">
                      <a:solidFill>
                        <a:srgbClr val="00B05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MB!$A$45:$A$50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1.6240300315499523</c:v>
                      </c:pt>
                      <c:pt idx="1">
                        <c:v>3.2480600630999046</c:v>
                      </c:pt>
                      <c:pt idx="2">
                        <c:v>6.4961201261998092</c:v>
                      </c:pt>
                      <c:pt idx="3">
                        <c:v>9.7441801892997137</c:v>
                      </c:pt>
                      <c:pt idx="4">
                        <c:v>12.992240252399618</c:v>
                      </c:pt>
                      <c:pt idx="5">
                        <c:v>16.240300315499521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MB!$B$45:$B$50</c15:sqref>
                        </c15:formulaRef>
                      </c:ext>
                    </c:extLst>
                    <c:numCache>
                      <c:formatCode>0.000</c:formatCode>
                      <c:ptCount val="6"/>
                      <c:pt idx="0">
                        <c:v>0.32125363538955787</c:v>
                      </c:pt>
                      <c:pt idx="1">
                        <c:v>0.48624280167358341</c:v>
                      </c:pt>
                      <c:pt idx="2">
                        <c:v>0.60061405766837983</c:v>
                      </c:pt>
                      <c:pt idx="3">
                        <c:v>0.65757669429740417</c:v>
                      </c:pt>
                      <c:pt idx="4">
                        <c:v>0.74009852305785695</c:v>
                      </c:pt>
                      <c:pt idx="5">
                        <c:v>0.70227796532558517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2EC-3241-8823-5A3247BFB71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AGPT70_2 II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B050"/>
                    </a:solidFill>
                    <a:ln w="9525">
                      <a:solidFill>
                        <a:srgbClr val="00B05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MB!$A$45:$A$50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1.6240300315499523</c:v>
                      </c:pt>
                      <c:pt idx="1">
                        <c:v>3.2480600630999046</c:v>
                      </c:pt>
                      <c:pt idx="2">
                        <c:v>6.4961201261998092</c:v>
                      </c:pt>
                      <c:pt idx="3">
                        <c:v>9.7441801892997137</c:v>
                      </c:pt>
                      <c:pt idx="4">
                        <c:v>12.992240252399618</c:v>
                      </c:pt>
                      <c:pt idx="5">
                        <c:v>16.240300315499521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MB!$C$45:$C$50</c15:sqref>
                        </c15:formulaRef>
                      </c:ext>
                    </c:extLst>
                    <c:numCache>
                      <c:formatCode>0.000</c:formatCode>
                      <c:ptCount val="6"/>
                      <c:pt idx="0">
                        <c:v>0.29701037507809125</c:v>
                      </c:pt>
                      <c:pt idx="1">
                        <c:v>0.38789101336605719</c:v>
                      </c:pt>
                      <c:pt idx="2">
                        <c:v>0.57750740739372253</c:v>
                      </c:pt>
                      <c:pt idx="3">
                        <c:v>0.64954272623153531</c:v>
                      </c:pt>
                      <c:pt idx="4">
                        <c:v>0.67334576574020677</c:v>
                      </c:pt>
                      <c:pt idx="5">
                        <c:v>0.74627668693370741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2EC-3241-8823-5A3247BFB716}"/>
                  </c:ext>
                </c:extLst>
              </c15:ser>
            </c15:filteredScatterSeries>
          </c:ext>
        </c:extLst>
      </c:scatterChart>
      <c:valAx>
        <c:axId val="514170824"/>
        <c:scaling>
          <c:orientation val="minMax"/>
          <c:max val="1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FLow [mL/h]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169840"/>
        <c:crosses val="autoZero"/>
        <c:crossBetween val="midCat"/>
      </c:valAx>
      <c:valAx>
        <c:axId val="5141698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Cp/Cb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170824"/>
        <c:crosses val="autoZero"/>
        <c:crossBetween val="midCat"/>
        <c:majorUnit val="0.2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egendEntry>
        <c:idx val="1"/>
        <c:delete val="1"/>
      </c:legendEntry>
      <c:legendEntry>
        <c:idx val="3"/>
        <c:delete val="1"/>
      </c:legendEntry>
      <c:legendEntry>
        <c:idx val="5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.82420052416831879"/>
          <c:y val="0.29757698412698413"/>
          <c:w val="0.13314436189565657"/>
          <c:h val="0.41139044112158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0.6 um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MB!$A$45:$A$50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MB!$B$75:$B$80</c:f>
              <c:numCache>
                <c:formatCode>0.000</c:formatCode>
                <c:ptCount val="6"/>
                <c:pt idx="0">
                  <c:v>0.4306074029909317</c:v>
                </c:pt>
                <c:pt idx="1">
                  <c:v>0.53736782150686335</c:v>
                </c:pt>
                <c:pt idx="2">
                  <c:v>0.71237046186279829</c:v>
                </c:pt>
                <c:pt idx="3">
                  <c:v>0.76755642431873006</c:v>
                </c:pt>
                <c:pt idx="4">
                  <c:v>0.75767829510340778</c:v>
                </c:pt>
                <c:pt idx="5">
                  <c:v>0.8128558514396288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EC-3241-8823-5A3247BFB716}"/>
            </c:ext>
          </c:extLst>
        </c:ser>
        <c:ser>
          <c:idx val="3"/>
          <c:order val="1"/>
          <c:tx>
            <c:v>AGPT015_4 II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MB!$A$45:$A$50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MB!$C$75:$C$80</c:f>
              <c:numCache>
                <c:formatCode>0.000</c:formatCode>
                <c:ptCount val="6"/>
                <c:pt idx="0">
                  <c:v>0.40613503994922245</c:v>
                </c:pt>
                <c:pt idx="1">
                  <c:v>0.5421850932343365</c:v>
                </c:pt>
                <c:pt idx="2">
                  <c:v>0.68120289749004037</c:v>
                </c:pt>
                <c:pt idx="3">
                  <c:v>0.75624913024739637</c:v>
                </c:pt>
                <c:pt idx="4">
                  <c:v>0.81091592433754556</c:v>
                </c:pt>
                <c:pt idx="5">
                  <c:v>0.82022389697828268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EC-3241-8823-5A3247BFB716}"/>
            </c:ext>
          </c:extLst>
        </c:ser>
        <c:ser>
          <c:idx val="0"/>
          <c:order val="8"/>
          <c:tx>
            <c:v>3.4 um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MB!$A$35:$A$40</c:f>
              <c:numCache>
                <c:formatCode>0.000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MB!$C$35:$C$40</c:f>
              <c:numCache>
                <c:formatCode>0.000</c:formatCode>
                <c:ptCount val="6"/>
                <c:pt idx="0">
                  <c:v>0.29569770293879105</c:v>
                </c:pt>
                <c:pt idx="1">
                  <c:v>0.42893924467101069</c:v>
                </c:pt>
                <c:pt idx="2">
                  <c:v>0.60547466894257274</c:v>
                </c:pt>
                <c:pt idx="3">
                  <c:v>0.6805765833030335</c:v>
                </c:pt>
                <c:pt idx="4">
                  <c:v>0.69013079964788349</c:v>
                </c:pt>
                <c:pt idx="5">
                  <c:v>0.71823385411465945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2EC-3241-8823-5A3247BFB716}"/>
            </c:ext>
          </c:extLst>
        </c:ser>
        <c:ser>
          <c:idx val="1"/>
          <c:order val="9"/>
          <c:tx>
            <c:v>AGPT100_4 III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MB!$A$35:$A$40</c:f>
              <c:numCache>
                <c:formatCode>0.000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MB!$D$35:$D$40</c:f>
              <c:numCache>
                <c:formatCode>0.000</c:formatCode>
                <c:ptCount val="6"/>
                <c:pt idx="0">
                  <c:v>0.27399523215599397</c:v>
                </c:pt>
                <c:pt idx="1">
                  <c:v>0.38873686246423078</c:v>
                </c:pt>
                <c:pt idx="2">
                  <c:v>0.55555553912835065</c:v>
                </c:pt>
                <c:pt idx="3">
                  <c:v>0.62544416633195032</c:v>
                </c:pt>
                <c:pt idx="4">
                  <c:v>0.67107337211485441</c:v>
                </c:pt>
                <c:pt idx="5">
                  <c:v>0.66639046782523603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2EC-3241-8823-5A3247BFB716}"/>
            </c:ext>
          </c:extLst>
        </c:ser>
        <c:ser>
          <c:idx val="10"/>
          <c:order val="10"/>
          <c:tx>
            <c:v>4.4 um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MB!$A$25:$A$30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MB!$B$25:$B$30</c:f>
              <c:numCache>
                <c:formatCode>0.000</c:formatCode>
                <c:ptCount val="6"/>
                <c:pt idx="0">
                  <c:v>0.30138903609248408</c:v>
                </c:pt>
                <c:pt idx="1">
                  <c:v>0.43866962845734897</c:v>
                </c:pt>
                <c:pt idx="2">
                  <c:v>0.63016388901055798</c:v>
                </c:pt>
                <c:pt idx="3">
                  <c:v>0.71233011420870773</c:v>
                </c:pt>
                <c:pt idx="4">
                  <c:v>0.79468349976289165</c:v>
                </c:pt>
                <c:pt idx="5">
                  <c:v>0.75632694561641467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B2EC-3241-8823-5A3247BFB716}"/>
            </c:ext>
          </c:extLst>
        </c:ser>
        <c:ser>
          <c:idx val="11"/>
          <c:order val="11"/>
          <c:tx>
            <c:v>AGPT150 II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MB!$A$25:$A$30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MB!$C$25:$C$30</c:f>
              <c:numCache>
                <c:formatCode>0.000</c:formatCode>
                <c:ptCount val="6"/>
                <c:pt idx="0">
                  <c:v>0.27386333555614317</c:v>
                </c:pt>
                <c:pt idx="1">
                  <c:v>0.35614401412540742</c:v>
                </c:pt>
                <c:pt idx="2">
                  <c:v>0.53231074482323504</c:v>
                </c:pt>
                <c:pt idx="3">
                  <c:v>0.60264315435809523</c:v>
                </c:pt>
                <c:pt idx="4">
                  <c:v>0.64378404357569441</c:v>
                </c:pt>
                <c:pt idx="5">
                  <c:v>0.65879166636983344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B2EC-3241-8823-5A3247BFB716}"/>
            </c:ext>
          </c:extLst>
        </c:ser>
        <c:ser>
          <c:idx val="13"/>
          <c:order val="12"/>
          <c:tx>
            <c:v>11.6 um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MB!$A$15:$A$20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MB!$B$15:$B$20</c:f>
              <c:numCache>
                <c:formatCode>0.000</c:formatCode>
                <c:ptCount val="6"/>
                <c:pt idx="0">
                  <c:v>0.12339752488954774</c:v>
                </c:pt>
                <c:pt idx="1">
                  <c:v>0.13514653528820006</c:v>
                </c:pt>
                <c:pt idx="2">
                  <c:v>0.20272549673773313</c:v>
                </c:pt>
                <c:pt idx="3">
                  <c:v>0.28787063391638967</c:v>
                </c:pt>
                <c:pt idx="4">
                  <c:v>0.31527525943492823</c:v>
                </c:pt>
                <c:pt idx="5">
                  <c:v>0.32435168469183706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B2EC-3241-8823-5A3247BFB716}"/>
            </c:ext>
          </c:extLst>
        </c:ser>
        <c:ser>
          <c:idx val="12"/>
          <c:order val="13"/>
          <c:tx>
            <c:v>19.5 um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1EB8"/>
              </a:solidFill>
              <a:ln w="9525">
                <a:solidFill>
                  <a:srgbClr val="FF1EB8"/>
                </a:solidFill>
              </a:ln>
              <a:effectLst/>
            </c:spPr>
          </c:marker>
          <c:dPt>
            <c:idx val="5"/>
            <c:marker>
              <c:symbol val="circle"/>
              <c:size val="5"/>
              <c:spPr>
                <a:solidFill>
                  <a:srgbClr val="FF1EB8"/>
                </a:solidFill>
                <a:ln w="9525">
                  <a:solidFill>
                    <a:srgbClr val="FF1EB8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B2EC-3241-8823-5A3247BFB716}"/>
              </c:ext>
            </c:extLst>
          </c:dPt>
          <c:xVal>
            <c:numRef>
              <c:f>MB!$A$5:$A$10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MB!$B$5:$B$10</c:f>
              <c:numCache>
                <c:formatCode>0.000</c:formatCode>
                <c:ptCount val="6"/>
                <c:pt idx="0">
                  <c:v>0.24735325230762029</c:v>
                </c:pt>
                <c:pt idx="1">
                  <c:v>0.1233245388750286</c:v>
                </c:pt>
                <c:pt idx="2">
                  <c:v>0.21838634407341548</c:v>
                </c:pt>
                <c:pt idx="3">
                  <c:v>0.26019870058640138</c:v>
                </c:pt>
                <c:pt idx="4">
                  <c:v>0.28778627786443112</c:v>
                </c:pt>
                <c:pt idx="5">
                  <c:v>0.28773844208676763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B2EC-3241-8823-5A3247BFB716}"/>
            </c:ext>
          </c:extLst>
        </c:ser>
        <c:ser>
          <c:idx val="14"/>
          <c:order val="14"/>
          <c:tx>
            <c:v>AGLT6 II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1EB8"/>
              </a:solidFill>
              <a:ln w="9525">
                <a:solidFill>
                  <a:srgbClr val="FF1EB8"/>
                </a:solidFill>
              </a:ln>
              <a:effectLst/>
            </c:spPr>
          </c:marker>
          <c:xVal>
            <c:numRef>
              <c:f>MB!$A$5:$A$10</c:f>
              <c:numCache>
                <c:formatCode>0.00</c:formatCode>
                <c:ptCount val="6"/>
                <c:pt idx="0">
                  <c:v>1.6240300315499523</c:v>
                </c:pt>
                <c:pt idx="1">
                  <c:v>3.2480600630999046</c:v>
                </c:pt>
                <c:pt idx="2">
                  <c:v>6.4961201261998092</c:v>
                </c:pt>
                <c:pt idx="3">
                  <c:v>9.7441801892997137</c:v>
                </c:pt>
                <c:pt idx="4">
                  <c:v>12.992240252399618</c:v>
                </c:pt>
                <c:pt idx="5">
                  <c:v>16.240300315499521</c:v>
                </c:pt>
              </c:numCache>
            </c:numRef>
          </c:xVal>
          <c:yVal>
            <c:numRef>
              <c:f>MB!$C$5:$C$10</c:f>
              <c:numCache>
                <c:formatCode>0.000</c:formatCode>
                <c:ptCount val="6"/>
                <c:pt idx="0">
                  <c:v>0.123978048621622</c:v>
                </c:pt>
                <c:pt idx="1">
                  <c:v>0.13117109341698799</c:v>
                </c:pt>
                <c:pt idx="2">
                  <c:v>0.21012154242381803</c:v>
                </c:pt>
                <c:pt idx="3">
                  <c:v>0.31651697461965583</c:v>
                </c:pt>
                <c:pt idx="4">
                  <c:v>0.37008199983254225</c:v>
                </c:pt>
                <c:pt idx="5">
                  <c:v>0.41196914285012626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B2EC-3241-8823-5A3247BFB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170824"/>
        <c:axId val="514169840"/>
        <c:extLst>
          <c:ext xmlns:c15="http://schemas.microsoft.com/office/drawing/2012/chart" uri="{02D57815-91ED-43cb-92C2-25804820EDAC}">
            <c15:filteredScatterSeries>
              <c15:ser>
                <c:idx val="6"/>
                <c:order val="2"/>
                <c:tx>
                  <c:v>1.1 um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MB!$A$65:$A$70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1.6240300315499523</c:v>
                      </c:pt>
                      <c:pt idx="1">
                        <c:v>3.2480600630999046</c:v>
                      </c:pt>
                      <c:pt idx="2">
                        <c:v>6.4961201261998092</c:v>
                      </c:pt>
                      <c:pt idx="3">
                        <c:v>9.7441801892997137</c:v>
                      </c:pt>
                      <c:pt idx="4">
                        <c:v>12.992240252399618</c:v>
                      </c:pt>
                      <c:pt idx="5">
                        <c:v>16.240300315499521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MB!$B$65:$B$70</c15:sqref>
                        </c15:formulaRef>
                      </c:ext>
                    </c:extLst>
                    <c:numCache>
                      <c:formatCode>0.000</c:formatCode>
                      <c:ptCount val="6"/>
                      <c:pt idx="0">
                        <c:v>0.37222739218394801</c:v>
                      </c:pt>
                      <c:pt idx="1">
                        <c:v>0.5482879688973421</c:v>
                      </c:pt>
                      <c:pt idx="2">
                        <c:v>0.67191790447709343</c:v>
                      </c:pt>
                      <c:pt idx="3">
                        <c:v>0.72354926098392092</c:v>
                      </c:pt>
                      <c:pt idx="4">
                        <c:v>0.77923334020117851</c:v>
                      </c:pt>
                      <c:pt idx="5">
                        <c:v>0.81565104343114392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B2EC-3241-8823-5A3247BFB716}"/>
                  </c:ext>
                </c:extLst>
              </c15:ser>
            </c15:filteredScatterSeries>
            <c15:filteredScatterSeries>
              <c15:ser>
                <c:idx val="7"/>
                <c:order val="3"/>
                <c:tx>
                  <c:v>AGPT030_2 II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MB!$A$65:$A$70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1.6240300315499523</c:v>
                      </c:pt>
                      <c:pt idx="1">
                        <c:v>3.2480600630999046</c:v>
                      </c:pt>
                      <c:pt idx="2">
                        <c:v>6.4961201261998092</c:v>
                      </c:pt>
                      <c:pt idx="3">
                        <c:v>9.7441801892997137</c:v>
                      </c:pt>
                      <c:pt idx="4">
                        <c:v>12.992240252399618</c:v>
                      </c:pt>
                      <c:pt idx="5">
                        <c:v>16.240300315499521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MB!$C$65:$C$70</c15:sqref>
                        </c15:formulaRef>
                      </c:ext>
                    </c:extLst>
                    <c:numCache>
                      <c:formatCode>0.000</c:formatCode>
                      <c:ptCount val="6"/>
                      <c:pt idx="0">
                        <c:v>0.36107813486489554</c:v>
                      </c:pt>
                      <c:pt idx="1">
                        <c:v>0.51517675707994159</c:v>
                      </c:pt>
                      <c:pt idx="2">
                        <c:v>0.65365099101587365</c:v>
                      </c:pt>
                      <c:pt idx="3">
                        <c:v>0.7363959046903803</c:v>
                      </c:pt>
                      <c:pt idx="4">
                        <c:v>0.77421438309245094</c:v>
                      </c:pt>
                      <c:pt idx="5">
                        <c:v>0.81962268866414001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2EC-3241-8823-5A3247BFB716}"/>
                  </c:ext>
                </c:extLst>
              </c15:ser>
            </c15:filteredScatterSeries>
            <c15:filteredScatterSeries>
              <c15:ser>
                <c:idx val="8"/>
                <c:order val="4"/>
                <c:tx>
                  <c:v>1.5 um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MB!$A$55:$A$60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1.6240300315499523</c:v>
                      </c:pt>
                      <c:pt idx="1">
                        <c:v>3.2480600630999046</c:v>
                      </c:pt>
                      <c:pt idx="2">
                        <c:v>6.4961201261998092</c:v>
                      </c:pt>
                      <c:pt idx="3">
                        <c:v>9.7441801892997137</c:v>
                      </c:pt>
                      <c:pt idx="4">
                        <c:v>12.992240252399618</c:v>
                      </c:pt>
                      <c:pt idx="5">
                        <c:v>16.240300315499521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MB!$B$55:$B$60</c15:sqref>
                        </c15:formulaRef>
                      </c:ext>
                    </c:extLst>
                    <c:numCache>
                      <c:formatCode>0.000</c:formatCode>
                      <c:ptCount val="6"/>
                      <c:pt idx="0">
                        <c:v>0.38381911541948033</c:v>
                      </c:pt>
                      <c:pt idx="1">
                        <c:v>0.48725839328571713</c:v>
                      </c:pt>
                      <c:pt idx="2">
                        <c:v>0.67445862269998302</c:v>
                      </c:pt>
                      <c:pt idx="3">
                        <c:v>0.72633461792158416</c:v>
                      </c:pt>
                      <c:pt idx="4">
                        <c:v>0.75014101428048841</c:v>
                      </c:pt>
                      <c:pt idx="5">
                        <c:v>0.76401325185078495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2EC-3241-8823-5A3247BFB716}"/>
                  </c:ext>
                </c:extLst>
              </c15:ser>
            </c15:filteredScatterSeries>
            <c15:filteredScatterSeries>
              <c15:ser>
                <c:idx val="9"/>
                <c:order val="5"/>
                <c:tx>
                  <c:v>AGPT050_2 II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MB!$A$55:$A$60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1.6240300315499523</c:v>
                      </c:pt>
                      <c:pt idx="1">
                        <c:v>3.2480600630999046</c:v>
                      </c:pt>
                      <c:pt idx="2">
                        <c:v>6.4961201261998092</c:v>
                      </c:pt>
                      <c:pt idx="3">
                        <c:v>9.7441801892997137</c:v>
                      </c:pt>
                      <c:pt idx="4">
                        <c:v>12.992240252399618</c:v>
                      </c:pt>
                      <c:pt idx="5">
                        <c:v>16.240300315499521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MB!$C$55:$C$60</c15:sqref>
                        </c15:formulaRef>
                      </c:ext>
                    </c:extLst>
                    <c:numCache>
                      <c:formatCode>0.000</c:formatCode>
                      <c:ptCount val="6"/>
                      <c:pt idx="0">
                        <c:v>0.36113465212847556</c:v>
                      </c:pt>
                      <c:pt idx="1">
                        <c:v>0.46613154989303124</c:v>
                      </c:pt>
                      <c:pt idx="2">
                        <c:v>0.64166201501409637</c:v>
                      </c:pt>
                      <c:pt idx="3">
                        <c:v>0.70835699602485502</c:v>
                      </c:pt>
                      <c:pt idx="4">
                        <c:v>0.7500820990189061</c:v>
                      </c:pt>
                      <c:pt idx="5">
                        <c:v>0.75428710552912859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2EC-3241-8823-5A3247BFB716}"/>
                  </c:ext>
                </c:extLst>
              </c15:ser>
            </c15:filteredScatterSeries>
            <c15:filteredScatterSeries>
              <c15:ser>
                <c:idx val="4"/>
                <c:order val="6"/>
                <c:tx>
                  <c:v>2.6 um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B050"/>
                    </a:solidFill>
                    <a:ln w="9525">
                      <a:solidFill>
                        <a:srgbClr val="00B05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MB!$A$45:$A$50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1.6240300315499523</c:v>
                      </c:pt>
                      <c:pt idx="1">
                        <c:v>3.2480600630999046</c:v>
                      </c:pt>
                      <c:pt idx="2">
                        <c:v>6.4961201261998092</c:v>
                      </c:pt>
                      <c:pt idx="3">
                        <c:v>9.7441801892997137</c:v>
                      </c:pt>
                      <c:pt idx="4">
                        <c:v>12.992240252399618</c:v>
                      </c:pt>
                      <c:pt idx="5">
                        <c:v>16.240300315499521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MB!$B$45:$B$50</c15:sqref>
                        </c15:formulaRef>
                      </c:ext>
                    </c:extLst>
                    <c:numCache>
                      <c:formatCode>0.000</c:formatCode>
                      <c:ptCount val="6"/>
                      <c:pt idx="0">
                        <c:v>0.32125363538955787</c:v>
                      </c:pt>
                      <c:pt idx="1">
                        <c:v>0.48624280167358341</c:v>
                      </c:pt>
                      <c:pt idx="2">
                        <c:v>0.60061405766837983</c:v>
                      </c:pt>
                      <c:pt idx="3">
                        <c:v>0.65757669429740417</c:v>
                      </c:pt>
                      <c:pt idx="4">
                        <c:v>0.74009852305785695</c:v>
                      </c:pt>
                      <c:pt idx="5">
                        <c:v>0.70227796532558517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2EC-3241-8823-5A3247BFB716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v>AGPT70_2 II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B050"/>
                    </a:solidFill>
                    <a:ln w="9525">
                      <a:solidFill>
                        <a:srgbClr val="00B05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MB!$A$45:$A$50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1.6240300315499523</c:v>
                      </c:pt>
                      <c:pt idx="1">
                        <c:v>3.2480600630999046</c:v>
                      </c:pt>
                      <c:pt idx="2">
                        <c:v>6.4961201261998092</c:v>
                      </c:pt>
                      <c:pt idx="3">
                        <c:v>9.7441801892997137</c:v>
                      </c:pt>
                      <c:pt idx="4">
                        <c:v>12.992240252399618</c:v>
                      </c:pt>
                      <c:pt idx="5">
                        <c:v>16.240300315499521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MB!$C$45:$C$50</c15:sqref>
                        </c15:formulaRef>
                      </c:ext>
                    </c:extLst>
                    <c:numCache>
                      <c:formatCode>0.000</c:formatCode>
                      <c:ptCount val="6"/>
                      <c:pt idx="0">
                        <c:v>0.29701037507809125</c:v>
                      </c:pt>
                      <c:pt idx="1">
                        <c:v>0.38789101336605719</c:v>
                      </c:pt>
                      <c:pt idx="2">
                        <c:v>0.57750740739372253</c:v>
                      </c:pt>
                      <c:pt idx="3">
                        <c:v>0.64954272623153531</c:v>
                      </c:pt>
                      <c:pt idx="4">
                        <c:v>0.67334576574020677</c:v>
                      </c:pt>
                      <c:pt idx="5">
                        <c:v>0.74627668693370741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2EC-3241-8823-5A3247BFB716}"/>
                  </c:ext>
                </c:extLst>
              </c15:ser>
            </c15:filteredScatterSeries>
          </c:ext>
        </c:extLst>
      </c:scatterChart>
      <c:valAx>
        <c:axId val="514170824"/>
        <c:scaling>
          <c:orientation val="minMax"/>
          <c:max val="1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FLow [mL/h]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169840"/>
        <c:crosses val="autoZero"/>
        <c:crossBetween val="midCat"/>
      </c:valAx>
      <c:valAx>
        <c:axId val="5141698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Cp/Cb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170824"/>
        <c:crosses val="autoZero"/>
        <c:crossBetween val="midCat"/>
        <c:majorUnit val="0.2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egendEntry>
        <c:idx val="1"/>
        <c:delete val="1"/>
      </c:legendEntry>
      <c:legendEntry>
        <c:idx val="3"/>
        <c:delete val="1"/>
      </c:legendEntry>
      <c:legendEntry>
        <c:idx val="5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.82420052416831879"/>
          <c:y val="0.29757698412698413"/>
          <c:w val="0.13314436189565657"/>
          <c:h val="0.41139044112158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538630</xdr:colOff>
      <xdr:row>29</xdr:row>
      <xdr:rowOff>45353</xdr:rowOff>
    </xdr:from>
    <xdr:to>
      <xdr:col>13</xdr:col>
      <xdr:colOff>782172</xdr:colOff>
      <xdr:row>54</xdr:row>
      <xdr:rowOff>68853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691696</xdr:colOff>
      <xdr:row>12</xdr:row>
      <xdr:rowOff>144764</xdr:rowOff>
    </xdr:from>
    <xdr:to>
      <xdr:col>24</xdr:col>
      <xdr:colOff>604007</xdr:colOff>
      <xdr:row>27</xdr:row>
      <xdr:rowOff>67429</xdr:rowOff>
    </xdr:to>
    <xdr:graphicFrame macro="">
      <xdr:nvGraphicFramePr>
        <xdr:cNvPr id="7" name="Gráfico 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687917</xdr:colOff>
      <xdr:row>28</xdr:row>
      <xdr:rowOff>95250</xdr:rowOff>
    </xdr:from>
    <xdr:to>
      <xdr:col>24</xdr:col>
      <xdr:colOff>776943</xdr:colOff>
      <xdr:row>53</xdr:row>
      <xdr:rowOff>118750</xdr:rowOff>
    </xdr:to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762000</xdr:colOff>
      <xdr:row>55</xdr:row>
      <xdr:rowOff>169333</xdr:rowOff>
    </xdr:from>
    <xdr:to>
      <xdr:col>23</xdr:col>
      <xdr:colOff>851025</xdr:colOff>
      <xdr:row>81</xdr:row>
      <xdr:rowOff>23499</xdr:rowOff>
    </xdr:to>
    <xdr:graphicFrame macro="">
      <xdr:nvGraphicFramePr>
        <xdr:cNvPr id="12" name="Gráfico 2">
          <a:extLst>
            <a:ext uri="{FF2B5EF4-FFF2-40B4-BE49-F238E27FC236}">
              <a16:creationId xmlns:a16="http://schemas.microsoft.com/office/drawing/2014/main" id="{87FE9485-5D41-4747-974F-A3EE8F5A06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687917</xdr:colOff>
      <xdr:row>56</xdr:row>
      <xdr:rowOff>0</xdr:rowOff>
    </xdr:from>
    <xdr:to>
      <xdr:col>23</xdr:col>
      <xdr:colOff>776942</xdr:colOff>
      <xdr:row>81</xdr:row>
      <xdr:rowOff>44666</xdr:rowOff>
    </xdr:to>
    <xdr:graphicFrame macro="">
      <xdr:nvGraphicFramePr>
        <xdr:cNvPr id="11" name="Gráfico 2">
          <a:extLst>
            <a:ext uri="{FF2B5EF4-FFF2-40B4-BE49-F238E27FC236}">
              <a16:creationId xmlns:a16="http://schemas.microsoft.com/office/drawing/2014/main" id="{6527BBF8-B277-F24A-BA36-3B9DE42CEA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0"/>
  <sheetViews>
    <sheetView tabSelected="1" topLeftCell="A26" zoomScaleNormal="100" workbookViewId="0">
      <selection activeCell="H86" sqref="H86"/>
    </sheetView>
  </sheetViews>
  <sheetFormatPr baseColWidth="10" defaultColWidth="11.5" defaultRowHeight="15" x14ac:dyDescent="0.2"/>
  <cols>
    <col min="2" max="2" width="13" customWidth="1"/>
    <col min="4" max="4" width="11.6640625" customWidth="1"/>
    <col min="6" max="9" width="11.5" style="138"/>
    <col min="10" max="10" width="11.83203125" style="138" customWidth="1"/>
    <col min="11" max="11" width="11.5" style="138"/>
    <col min="21" max="21" width="13.83203125" customWidth="1"/>
    <col min="26" max="26" width="12.33203125" customWidth="1"/>
    <col min="27" max="27" width="13.33203125" customWidth="1"/>
  </cols>
  <sheetData>
    <row r="1" spans="1:25" ht="16" thickBot="1" x14ac:dyDescent="0.25">
      <c r="A1" s="115" t="s">
        <v>0</v>
      </c>
      <c r="B1" s="127">
        <v>21.875</v>
      </c>
      <c r="C1" s="112"/>
      <c r="D1" s="112"/>
      <c r="E1" s="112"/>
    </row>
    <row r="2" spans="1:25" ht="16" thickBot="1" x14ac:dyDescent="0.25">
      <c r="A2" s="113" t="s">
        <v>1</v>
      </c>
      <c r="B2" s="114"/>
      <c r="C2" s="114"/>
      <c r="D2" s="114"/>
      <c r="E2" s="114"/>
      <c r="F2" s="139"/>
      <c r="S2" s="1" t="s">
        <v>2</v>
      </c>
      <c r="T2" s="2" t="s">
        <v>3</v>
      </c>
      <c r="U2" s="2" t="s">
        <v>4</v>
      </c>
      <c r="V2" s="2" t="s">
        <v>5</v>
      </c>
      <c r="W2" s="2" t="s">
        <v>6</v>
      </c>
      <c r="X2" s="48" t="s">
        <v>7</v>
      </c>
      <c r="Y2" s="48" t="s">
        <v>6</v>
      </c>
    </row>
    <row r="3" spans="1:25" ht="16" thickBot="1" x14ac:dyDescent="0.25">
      <c r="A3" s="112"/>
      <c r="B3" s="156" t="s">
        <v>8</v>
      </c>
      <c r="C3" s="157"/>
      <c r="D3" s="116"/>
      <c r="E3" s="116"/>
      <c r="G3" s="155"/>
      <c r="H3" s="155"/>
      <c r="S3" t="str">
        <f>A2</f>
        <v>AGLT6</v>
      </c>
      <c r="T3" t="s">
        <v>10</v>
      </c>
      <c r="U3" s="118">
        <f>B1</f>
        <v>21.875</v>
      </c>
      <c r="V3" s="3">
        <f>AVERAGE(B5:C5)</f>
        <v>0.18566565046462113</v>
      </c>
      <c r="W3" s="125">
        <f>STDEV(B5:C5)</f>
        <v>8.7239443156640922E-2</v>
      </c>
      <c r="X3" s="3">
        <f>AVERAGE(B10:C10)</f>
        <v>0.34985379246844694</v>
      </c>
      <c r="Y3" s="3">
        <f>STDEV(B10:C10)</f>
        <v>8.7844370941327646E-2</v>
      </c>
    </row>
    <row r="4" spans="1:25" x14ac:dyDescent="0.2">
      <c r="A4" s="117" t="s">
        <v>34</v>
      </c>
      <c r="B4" s="117" t="s">
        <v>12</v>
      </c>
      <c r="C4" s="117" t="s">
        <v>13</v>
      </c>
      <c r="D4" s="116"/>
      <c r="E4" s="116"/>
      <c r="F4" s="140"/>
      <c r="G4" s="140"/>
      <c r="H4" s="140"/>
      <c r="I4" s="140"/>
      <c r="J4" s="140"/>
      <c r="K4" s="140"/>
      <c r="S4" t="s">
        <v>14</v>
      </c>
      <c r="T4" t="s">
        <v>15</v>
      </c>
      <c r="U4" s="118">
        <f>B11</f>
        <v>10.647</v>
      </c>
      <c r="V4" s="3">
        <f>AVERAGE(B15:C15)</f>
        <v>0.14266350699908059</v>
      </c>
      <c r="W4" s="125">
        <f>STDEV(B15:C15)</f>
        <v>2.7246213191738856E-2</v>
      </c>
      <c r="X4" s="3">
        <f>AVERAGE(B20:C20)</f>
        <v>0.40561006057351068</v>
      </c>
      <c r="Y4" s="3">
        <f>STDEV(B20:C20)</f>
        <v>0.11491669722827334</v>
      </c>
    </row>
    <row r="5" spans="1:25" x14ac:dyDescent="0.2">
      <c r="A5" s="149">
        <v>1.6240300315499523</v>
      </c>
      <c r="B5" s="116">
        <v>0.24735325230762029</v>
      </c>
      <c r="C5" s="119">
        <v>0.123978048621622</v>
      </c>
      <c r="D5" s="116"/>
      <c r="E5" s="116"/>
      <c r="F5" s="141"/>
      <c r="G5" s="141"/>
      <c r="H5" s="141"/>
      <c r="I5" s="141"/>
      <c r="J5" s="141"/>
      <c r="K5" s="141"/>
      <c r="S5" t="str">
        <f>A22</f>
        <v>AGPT150</v>
      </c>
      <c r="T5">
        <v>1.5</v>
      </c>
      <c r="U5" s="118">
        <f>B21</f>
        <v>4.2796666666666701</v>
      </c>
      <c r="V5" s="3">
        <f>AVERAGE(C25)</f>
        <v>0.27386333555614317</v>
      </c>
      <c r="W5" s="125" t="e">
        <f>STDEV(C25)</f>
        <v>#DIV/0!</v>
      </c>
      <c r="X5" s="3">
        <f>AVERAGE(C30)</f>
        <v>0.65879166636983344</v>
      </c>
      <c r="Y5" s="3" t="e">
        <f>STDEV(C30)</f>
        <v>#DIV/0!</v>
      </c>
    </row>
    <row r="6" spans="1:25" x14ac:dyDescent="0.2">
      <c r="A6" s="149">
        <v>3.2480600630999046</v>
      </c>
      <c r="B6" s="116">
        <v>0.1233245388750286</v>
      </c>
      <c r="C6" s="119">
        <v>0.13117109341698799</v>
      </c>
      <c r="D6" s="116"/>
      <c r="E6" s="116"/>
      <c r="F6" s="141"/>
      <c r="G6" s="141"/>
      <c r="H6" s="141"/>
      <c r="I6" s="141"/>
      <c r="J6" s="141"/>
      <c r="K6" s="141"/>
      <c r="S6" t="s">
        <v>16</v>
      </c>
      <c r="T6">
        <v>1</v>
      </c>
      <c r="U6" s="118">
        <f>B31</f>
        <v>3.4072500000000003</v>
      </c>
      <c r="V6" s="3">
        <f>AVERAGE(C35:D35)</f>
        <v>0.28484646754739251</v>
      </c>
      <c r="W6" s="125">
        <f>STDEV(C35:D35)</f>
        <v>1.5345964259018734E-2</v>
      </c>
      <c r="X6" s="3">
        <f>AVERAGE(C40:D40)</f>
        <v>0.69231216096994774</v>
      </c>
      <c r="Y6" s="3">
        <f>STDEV(C40:D40)</f>
        <v>3.6658810004924984E-2</v>
      </c>
    </row>
    <row r="7" spans="1:25" x14ac:dyDescent="0.2">
      <c r="A7" s="149">
        <v>6.4961201261998092</v>
      </c>
      <c r="B7" s="116">
        <v>0.21838634407341548</v>
      </c>
      <c r="C7" s="119">
        <v>0.21012154242381803</v>
      </c>
      <c r="D7" s="116"/>
      <c r="E7" s="116"/>
      <c r="F7" s="141"/>
      <c r="G7" s="141"/>
      <c r="H7" s="141"/>
      <c r="I7" s="141"/>
      <c r="J7" s="141"/>
      <c r="K7" s="141"/>
      <c r="S7" t="s">
        <v>17</v>
      </c>
      <c r="T7">
        <v>0.7</v>
      </c>
      <c r="U7" s="118">
        <f>B41</f>
        <v>2.7403333333333335</v>
      </c>
      <c r="V7" s="3">
        <f>AVERAGE(B45:C45)</f>
        <v>0.30913200523382456</v>
      </c>
      <c r="W7" s="125">
        <f>STDEV(B45:C45)</f>
        <v>1.7142573764308739E-2</v>
      </c>
      <c r="X7" s="3">
        <f>AVERAGE(B60:C60)</f>
        <v>0.75915017868995682</v>
      </c>
      <c r="Y7" s="3">
        <f>STDEV(B50:C50)</f>
        <v>3.1111794412642311E-2</v>
      </c>
    </row>
    <row r="8" spans="1:25" x14ac:dyDescent="0.2">
      <c r="A8" s="149">
        <v>9.7441801892997137</v>
      </c>
      <c r="B8" s="116">
        <v>0.26019870058640138</v>
      </c>
      <c r="C8" s="119">
        <v>0.31651697461965583</v>
      </c>
      <c r="D8" s="116"/>
      <c r="E8" s="116"/>
      <c r="F8" s="141"/>
      <c r="G8" s="141"/>
      <c r="H8" s="141"/>
      <c r="I8" s="141"/>
      <c r="J8" s="141"/>
      <c r="K8" s="141"/>
      <c r="S8" t="str">
        <f>A52</f>
        <v>AGPT050_2</v>
      </c>
      <c r="T8">
        <v>0.5</v>
      </c>
      <c r="U8" s="118">
        <f>B51</f>
        <v>1.6924999999999999</v>
      </c>
      <c r="V8" s="3">
        <f>AVERAGE(B55:C55)</f>
        <v>0.37247688377397792</v>
      </c>
      <c r="W8" s="125">
        <f>STDEV(B55:C55)</f>
        <v>1.6040337820646774E-2</v>
      </c>
      <c r="X8" s="3">
        <f>AVERAGE(B60:C60)</f>
        <v>0.75915017868995682</v>
      </c>
      <c r="Y8" s="3">
        <f>STDEV(B60:C60)</f>
        <v>6.8774240188558076E-3</v>
      </c>
    </row>
    <row r="9" spans="1:25" x14ac:dyDescent="0.2">
      <c r="A9" s="149">
        <v>12.992240252399618</v>
      </c>
      <c r="B9" s="116">
        <v>0.28778627786443112</v>
      </c>
      <c r="C9" s="119">
        <v>0.37008199983254225</v>
      </c>
      <c r="D9" s="116"/>
      <c r="E9" s="116"/>
      <c r="F9" s="141"/>
      <c r="G9" s="141"/>
      <c r="H9" s="141"/>
      <c r="I9" s="141"/>
      <c r="J9" s="141"/>
      <c r="K9" s="141"/>
      <c r="S9" t="s">
        <v>18</v>
      </c>
      <c r="T9">
        <v>0.3</v>
      </c>
      <c r="U9" s="118">
        <f>B61</f>
        <v>1.1679999999999999</v>
      </c>
      <c r="V9" s="3">
        <f>AVERAGE(B65:C65)</f>
        <v>0.36665276352442178</v>
      </c>
      <c r="W9" s="125">
        <f>STDEV(B65:C65)</f>
        <v>7.8837154554957517E-3</v>
      </c>
      <c r="X9" s="3">
        <f>AVERAGE(B70:C70)</f>
        <v>0.81763686604764196</v>
      </c>
      <c r="Y9" s="3">
        <f>STDEV(B70:C70)</f>
        <v>2.8083772767187611E-3</v>
      </c>
    </row>
    <row r="10" spans="1:25" x14ac:dyDescent="0.2">
      <c r="A10" s="149">
        <v>16.240300315499521</v>
      </c>
      <c r="B10" s="116">
        <v>0.28773844208676763</v>
      </c>
      <c r="C10" s="119">
        <v>0.41196914285012626</v>
      </c>
      <c r="D10" s="116"/>
      <c r="E10" s="116"/>
      <c r="F10" s="141"/>
      <c r="G10" s="141"/>
      <c r="H10" s="141"/>
      <c r="I10" s="141"/>
      <c r="J10" s="141"/>
      <c r="K10" s="141"/>
      <c r="S10" t="s">
        <v>19</v>
      </c>
      <c r="T10">
        <v>0.15</v>
      </c>
      <c r="U10" s="118">
        <f>B71</f>
        <v>0.64542857142857135</v>
      </c>
      <c r="V10" s="3">
        <f>AVERAGE(B75:C75)</f>
        <v>0.4183712214700771</v>
      </c>
      <c r="W10" s="125">
        <f>STDEV(B75:C75)</f>
        <v>1.730457385845165E-2</v>
      </c>
      <c r="X10" s="3">
        <f>AVERAGE(B80:C80)</f>
        <v>0.8165398742089558</v>
      </c>
      <c r="Y10" s="3">
        <f>STDEV(B80:C80)</f>
        <v>5.2099949644734533E-3</v>
      </c>
    </row>
    <row r="11" spans="1:25" x14ac:dyDescent="0.2">
      <c r="A11" s="94" t="s">
        <v>0</v>
      </c>
      <c r="B11" s="128">
        <v>10.647</v>
      </c>
      <c r="C11" s="95"/>
      <c r="D11" s="95"/>
      <c r="E11" s="95"/>
      <c r="F11" s="141"/>
      <c r="G11" s="141"/>
      <c r="H11" s="141"/>
      <c r="I11" s="141"/>
      <c r="J11" s="141"/>
      <c r="K11" s="141"/>
      <c r="S11" t="s">
        <v>20</v>
      </c>
      <c r="T11">
        <v>0.05</v>
      </c>
      <c r="U11">
        <v>0.19400000000000001</v>
      </c>
    </row>
    <row r="12" spans="1:25" ht="16" thickBot="1" x14ac:dyDescent="0.25">
      <c r="A12" s="92" t="s">
        <v>14</v>
      </c>
      <c r="B12" s="93"/>
      <c r="C12" s="95"/>
      <c r="D12" s="95"/>
      <c r="E12" s="95"/>
      <c r="F12" s="139"/>
    </row>
    <row r="13" spans="1:25" ht="16" thickBot="1" x14ac:dyDescent="0.25">
      <c r="A13" s="92"/>
      <c r="B13" s="166" t="s">
        <v>8</v>
      </c>
      <c r="C13" s="167"/>
      <c r="D13" s="98"/>
      <c r="E13" s="98"/>
      <c r="F13" s="142"/>
      <c r="G13" s="168"/>
      <c r="H13" s="168"/>
    </row>
    <row r="14" spans="1:25" x14ac:dyDescent="0.2">
      <c r="A14" s="150" t="s">
        <v>34</v>
      </c>
      <c r="B14" s="99" t="s">
        <v>12</v>
      </c>
      <c r="C14" s="99" t="s">
        <v>13</v>
      </c>
      <c r="D14" s="98"/>
      <c r="E14" s="98"/>
      <c r="F14" s="143"/>
      <c r="G14" s="143"/>
      <c r="H14" s="143"/>
      <c r="I14" s="140"/>
      <c r="J14" s="140"/>
      <c r="K14" s="140"/>
    </row>
    <row r="15" spans="1:25" x14ac:dyDescent="0.2">
      <c r="A15" s="150">
        <v>1.6240300315499523</v>
      </c>
      <c r="B15" s="95">
        <v>0.12339752488954774</v>
      </c>
      <c r="C15" s="126">
        <v>0.16192948910861346</v>
      </c>
      <c r="D15" s="95">
        <v>0.15112297170776529</v>
      </c>
      <c r="E15" s="95"/>
      <c r="F15" s="141"/>
      <c r="G15" s="141"/>
      <c r="H15" s="141"/>
      <c r="I15" s="141"/>
      <c r="J15" s="141"/>
      <c r="K15" s="141"/>
    </row>
    <row r="16" spans="1:25" x14ac:dyDescent="0.2">
      <c r="A16" s="150">
        <v>3.2480600630999046</v>
      </c>
      <c r="B16" s="95">
        <v>0.13514653528820006</v>
      </c>
      <c r="C16" s="126">
        <v>0.21609041769828358</v>
      </c>
      <c r="D16" s="95">
        <v>0.21917808219176696</v>
      </c>
      <c r="E16" s="95"/>
      <c r="F16" s="141"/>
      <c r="G16" s="141"/>
      <c r="H16" s="141"/>
      <c r="I16" s="141"/>
      <c r="J16" s="141"/>
      <c r="K16" s="141"/>
    </row>
    <row r="17" spans="1:11" x14ac:dyDescent="0.2">
      <c r="A17" s="150">
        <v>6.4961201261998092</v>
      </c>
      <c r="B17" s="95">
        <v>0.20272549673773313</v>
      </c>
      <c r="C17" s="126">
        <v>0.35067704710514253</v>
      </c>
      <c r="D17" s="95">
        <v>0.3350091357727083</v>
      </c>
      <c r="E17" s="95"/>
      <c r="F17" s="141"/>
      <c r="G17" s="141"/>
      <c r="H17" s="141"/>
      <c r="I17" s="141"/>
      <c r="J17" s="141"/>
      <c r="K17" s="141"/>
    </row>
    <row r="18" spans="1:11" x14ac:dyDescent="0.2">
      <c r="A18" s="150">
        <v>9.7441801892997137</v>
      </c>
      <c r="B18" s="95">
        <v>0.28787063391638967</v>
      </c>
      <c r="C18" s="126">
        <v>0.40459444603919392</v>
      </c>
      <c r="D18" s="95">
        <v>0.40882545410147209</v>
      </c>
      <c r="E18" s="95"/>
      <c r="F18" s="141"/>
      <c r="G18" s="141"/>
      <c r="H18" s="141"/>
      <c r="I18" s="141"/>
      <c r="J18" s="141"/>
      <c r="K18" s="141"/>
    </row>
    <row r="19" spans="1:11" x14ac:dyDescent="0.2">
      <c r="A19" s="150">
        <v>12.992240252399618</v>
      </c>
      <c r="B19" s="95">
        <v>0.31527525943492823</v>
      </c>
      <c r="C19" s="126">
        <v>0.45607018414188849</v>
      </c>
      <c r="D19" s="95">
        <v>0.52054312231033129</v>
      </c>
      <c r="E19" s="95"/>
      <c r="F19" s="141"/>
      <c r="G19" s="141"/>
      <c r="H19" s="141"/>
      <c r="I19" s="141"/>
      <c r="J19" s="141"/>
      <c r="K19" s="141"/>
    </row>
    <row r="20" spans="1:11" x14ac:dyDescent="0.2">
      <c r="A20" s="150">
        <v>16.240300315499521</v>
      </c>
      <c r="B20" s="95">
        <v>0.32435168469183706</v>
      </c>
      <c r="C20" s="126">
        <v>0.48686843645518424</v>
      </c>
      <c r="D20" s="95">
        <v>0.54801143576221756</v>
      </c>
      <c r="E20" s="95"/>
      <c r="F20" s="141"/>
      <c r="G20" s="141"/>
      <c r="H20" s="141"/>
      <c r="I20" s="141"/>
      <c r="J20" s="141"/>
      <c r="K20" s="141"/>
    </row>
    <row r="21" spans="1:11" x14ac:dyDescent="0.2">
      <c r="A21" s="14" t="s">
        <v>0</v>
      </c>
      <c r="B21" s="60">
        <v>4.2796666666666701</v>
      </c>
      <c r="C21" s="11"/>
      <c r="D21" s="11"/>
      <c r="E21" s="60"/>
      <c r="G21" s="146"/>
      <c r="H21" s="147"/>
    </row>
    <row r="22" spans="1:11" x14ac:dyDescent="0.2">
      <c r="A22" s="11" t="s">
        <v>22</v>
      </c>
      <c r="B22" s="12">
        <v>44519</v>
      </c>
      <c r="C22" s="12">
        <v>44525</v>
      </c>
      <c r="D22" s="12"/>
      <c r="E22" s="12"/>
      <c r="F22" s="139"/>
    </row>
    <row r="23" spans="1:11" x14ac:dyDescent="0.2">
      <c r="A23" s="11" t="s">
        <v>21</v>
      </c>
      <c r="B23" s="169" t="s">
        <v>8</v>
      </c>
      <c r="C23" s="170"/>
      <c r="D23" s="170"/>
      <c r="E23" s="15"/>
      <c r="G23" s="144"/>
      <c r="H23" s="144"/>
    </row>
    <row r="24" spans="1:11" x14ac:dyDescent="0.2">
      <c r="A24" s="151" t="s">
        <v>34</v>
      </c>
      <c r="B24" s="16" t="s">
        <v>12</v>
      </c>
      <c r="C24" s="16" t="s">
        <v>13</v>
      </c>
      <c r="D24" s="15"/>
      <c r="E24" s="15"/>
      <c r="F24" s="140"/>
      <c r="G24" s="148"/>
      <c r="H24" s="140"/>
      <c r="I24" s="140"/>
      <c r="J24" s="140"/>
      <c r="K24" s="140"/>
    </row>
    <row r="25" spans="1:11" x14ac:dyDescent="0.2">
      <c r="A25" s="151">
        <v>1.6240300315499523</v>
      </c>
      <c r="B25" s="15">
        <v>0.30138903609248408</v>
      </c>
      <c r="C25" s="15">
        <v>0.27386333555614317</v>
      </c>
      <c r="D25" s="15"/>
      <c r="E25" s="15"/>
      <c r="F25" s="141"/>
      <c r="G25" s="148"/>
      <c r="H25" s="141"/>
      <c r="I25" s="141"/>
      <c r="J25" s="141"/>
      <c r="K25" s="141"/>
    </row>
    <row r="26" spans="1:11" x14ac:dyDescent="0.2">
      <c r="A26" s="151">
        <v>3.2480600630999046</v>
      </c>
      <c r="B26" s="15">
        <v>0.43866962845734897</v>
      </c>
      <c r="C26" s="15">
        <v>0.35614401412540742</v>
      </c>
      <c r="D26" s="15"/>
      <c r="E26" s="15"/>
      <c r="F26" s="141"/>
      <c r="G26" s="148"/>
      <c r="H26" s="141"/>
      <c r="I26" s="141"/>
      <c r="J26" s="141"/>
      <c r="K26" s="141"/>
    </row>
    <row r="27" spans="1:11" x14ac:dyDescent="0.2">
      <c r="A27" s="151">
        <v>6.4961201261998092</v>
      </c>
      <c r="B27" s="15">
        <v>0.63016388901055798</v>
      </c>
      <c r="C27" s="15">
        <v>0.53231074482323504</v>
      </c>
      <c r="D27" s="15"/>
      <c r="E27" s="15"/>
      <c r="F27" s="141"/>
      <c r="G27" s="148"/>
      <c r="H27" s="141"/>
      <c r="I27" s="141"/>
      <c r="J27" s="141"/>
      <c r="K27" s="141"/>
    </row>
    <row r="28" spans="1:11" x14ac:dyDescent="0.2">
      <c r="A28" s="151">
        <v>9.7441801892997137</v>
      </c>
      <c r="B28" s="15">
        <v>0.71233011420870773</v>
      </c>
      <c r="C28" s="15">
        <v>0.60264315435809523</v>
      </c>
      <c r="D28" s="15"/>
      <c r="E28" s="15"/>
      <c r="F28" s="141"/>
      <c r="G28" s="148"/>
      <c r="H28" s="141"/>
      <c r="I28" s="141"/>
      <c r="J28" s="141"/>
      <c r="K28" s="141"/>
    </row>
    <row r="29" spans="1:11" x14ac:dyDescent="0.2">
      <c r="A29" s="151">
        <v>12.992240252399618</v>
      </c>
      <c r="B29" s="15">
        <v>0.79468349976289165</v>
      </c>
      <c r="C29" s="15">
        <v>0.64378404357569441</v>
      </c>
      <c r="D29" s="15"/>
      <c r="E29" s="15"/>
      <c r="F29" s="141"/>
      <c r="G29" s="148"/>
      <c r="H29" s="141"/>
      <c r="I29" s="141"/>
      <c r="J29" s="141"/>
      <c r="K29" s="141"/>
    </row>
    <row r="30" spans="1:11" x14ac:dyDescent="0.2">
      <c r="A30" s="151">
        <v>16.240300315499521</v>
      </c>
      <c r="B30" s="15">
        <v>0.75632694561641467</v>
      </c>
      <c r="C30" s="110">
        <v>0.65879166636983344</v>
      </c>
      <c r="D30" s="15"/>
      <c r="E30" s="15"/>
      <c r="F30" s="141"/>
      <c r="G30" s="148"/>
      <c r="H30" s="141"/>
      <c r="I30" s="141"/>
      <c r="J30" s="141"/>
      <c r="K30" s="141"/>
    </row>
    <row r="31" spans="1:11" x14ac:dyDescent="0.2">
      <c r="A31" s="20" t="s">
        <v>0</v>
      </c>
      <c r="B31" s="23">
        <v>3.4072500000000003</v>
      </c>
      <c r="C31" s="135"/>
      <c r="D31" s="135"/>
      <c r="E31" s="135"/>
    </row>
    <row r="32" spans="1:11" ht="16" thickBot="1" x14ac:dyDescent="0.25">
      <c r="A32" s="17" t="s">
        <v>16</v>
      </c>
      <c r="B32" s="18">
        <v>44392</v>
      </c>
      <c r="C32" s="18">
        <v>44447</v>
      </c>
      <c r="D32" s="18">
        <v>44452</v>
      </c>
      <c r="E32" s="136"/>
      <c r="F32" s="139"/>
    </row>
    <row r="33" spans="1:11" ht="16" thickBot="1" x14ac:dyDescent="0.25">
      <c r="A33" s="19"/>
      <c r="B33" s="171" t="s">
        <v>8</v>
      </c>
      <c r="C33" s="172"/>
      <c r="D33" s="173"/>
      <c r="E33" s="137"/>
      <c r="F33" s="144"/>
      <c r="G33" s="155"/>
      <c r="H33" s="155"/>
      <c r="I33" s="155"/>
      <c r="J33" s="155"/>
      <c r="K33" s="155"/>
    </row>
    <row r="34" spans="1:11" x14ac:dyDescent="0.2">
      <c r="A34" s="22" t="s">
        <v>34</v>
      </c>
      <c r="B34" s="21" t="s">
        <v>12</v>
      </c>
      <c r="C34" s="21" t="s">
        <v>13</v>
      </c>
      <c r="D34" s="21" t="s">
        <v>23</v>
      </c>
      <c r="E34" s="134"/>
      <c r="F34" s="140"/>
      <c r="G34" s="140"/>
      <c r="H34" s="140"/>
      <c r="I34" s="140"/>
      <c r="J34" s="140"/>
      <c r="K34" s="140"/>
    </row>
    <row r="35" spans="1:11" x14ac:dyDescent="0.2">
      <c r="A35" s="22">
        <v>1.6240300315499523</v>
      </c>
      <c r="B35" s="22">
        <v>0.26405182528300497</v>
      </c>
      <c r="C35" s="22">
        <v>0.29569770293879105</v>
      </c>
      <c r="D35" s="22">
        <v>0.27399523215599397</v>
      </c>
      <c r="E35" s="135"/>
      <c r="G35" s="141"/>
      <c r="H35" s="141"/>
      <c r="I35" s="141"/>
      <c r="J35" s="141"/>
      <c r="K35" s="141"/>
    </row>
    <row r="36" spans="1:11" x14ac:dyDescent="0.2">
      <c r="A36" s="22">
        <v>3.2480600630999046</v>
      </c>
      <c r="B36" s="22">
        <v>0.40331176103569583</v>
      </c>
      <c r="C36" s="22">
        <v>0.42893924467101069</v>
      </c>
      <c r="D36" s="22">
        <v>0.38873686246423078</v>
      </c>
      <c r="E36" s="135"/>
      <c r="G36" s="141"/>
      <c r="H36" s="141"/>
      <c r="I36" s="141"/>
      <c r="J36" s="141"/>
      <c r="K36" s="141"/>
    </row>
    <row r="37" spans="1:11" x14ac:dyDescent="0.2">
      <c r="A37" s="22">
        <v>6.4961201261998092</v>
      </c>
      <c r="B37" s="22">
        <v>0.56981175084225788</v>
      </c>
      <c r="C37" s="22">
        <v>0.60547466894257274</v>
      </c>
      <c r="D37" s="22">
        <v>0.55555553912835065</v>
      </c>
      <c r="E37" s="135"/>
      <c r="G37" s="141"/>
      <c r="H37" s="141"/>
      <c r="I37" s="141"/>
      <c r="J37" s="141"/>
      <c r="K37" s="141"/>
    </row>
    <row r="38" spans="1:11" x14ac:dyDescent="0.2">
      <c r="A38" s="22">
        <v>9.7441801892997137</v>
      </c>
      <c r="B38" s="22">
        <v>0.63709738107792624</v>
      </c>
      <c r="C38" s="22">
        <v>0.6805765833030335</v>
      </c>
      <c r="D38" s="22">
        <v>0.62544416633195032</v>
      </c>
      <c r="E38" s="135"/>
      <c r="G38" s="141"/>
      <c r="H38" s="141"/>
      <c r="I38" s="141"/>
      <c r="J38" s="141"/>
      <c r="K38" s="141"/>
    </row>
    <row r="39" spans="1:11" x14ac:dyDescent="0.2">
      <c r="A39" s="22">
        <v>12.992240252399618</v>
      </c>
      <c r="B39" s="22">
        <v>0.68144796380072059</v>
      </c>
      <c r="C39" s="22">
        <v>0.69013079964788349</v>
      </c>
      <c r="D39" s="22">
        <v>0.67107337211485441</v>
      </c>
      <c r="E39" s="135"/>
      <c r="G39" s="141"/>
      <c r="H39" s="141"/>
      <c r="I39" s="141"/>
      <c r="J39" s="141"/>
      <c r="K39" s="141"/>
    </row>
    <row r="40" spans="1:11" x14ac:dyDescent="0.2">
      <c r="A40" s="22">
        <v>16.240300315499521</v>
      </c>
      <c r="B40" s="22">
        <v>0.72317172892356785</v>
      </c>
      <c r="C40" s="22">
        <v>0.71823385411465945</v>
      </c>
      <c r="D40" s="22">
        <v>0.66639046782523603</v>
      </c>
      <c r="E40" s="135"/>
      <c r="G40" s="141"/>
      <c r="H40" s="141"/>
      <c r="I40" s="141"/>
      <c r="J40" s="141"/>
      <c r="K40" s="141"/>
    </row>
    <row r="41" spans="1:11" x14ac:dyDescent="0.2">
      <c r="A41" s="27" t="s">
        <v>0</v>
      </c>
      <c r="B41" s="129">
        <v>2.7403333333333335</v>
      </c>
      <c r="C41" s="28"/>
      <c r="D41" s="28"/>
      <c r="E41" s="28"/>
    </row>
    <row r="42" spans="1:11" ht="16" thickBot="1" x14ac:dyDescent="0.25">
      <c r="A42" s="24" t="s">
        <v>27</v>
      </c>
      <c r="B42" s="25">
        <v>44497</v>
      </c>
      <c r="C42" s="28">
        <v>44503</v>
      </c>
      <c r="D42" s="28"/>
      <c r="E42" s="28"/>
      <c r="F42" s="139"/>
    </row>
    <row r="43" spans="1:11" ht="16" thickBot="1" x14ac:dyDescent="0.25">
      <c r="A43" s="26"/>
      <c r="B43" s="164" t="s">
        <v>8</v>
      </c>
      <c r="C43" s="165"/>
      <c r="D43" s="28"/>
      <c r="E43" s="28"/>
      <c r="G43" s="155"/>
      <c r="H43" s="155"/>
    </row>
    <row r="44" spans="1:11" x14ac:dyDescent="0.2">
      <c r="A44" s="28" t="s">
        <v>34</v>
      </c>
      <c r="B44" s="29" t="s">
        <v>12</v>
      </c>
      <c r="C44" s="29" t="s">
        <v>13</v>
      </c>
      <c r="D44" s="28"/>
      <c r="E44" s="28"/>
      <c r="F44" s="140"/>
      <c r="G44" s="140"/>
      <c r="H44" s="140"/>
      <c r="I44" s="140"/>
      <c r="J44" s="140"/>
      <c r="K44" s="140"/>
    </row>
    <row r="45" spans="1:11" x14ac:dyDescent="0.2">
      <c r="A45" s="84">
        <v>1.6240300315499523</v>
      </c>
      <c r="B45" s="28">
        <v>0.32125363538955787</v>
      </c>
      <c r="C45" s="28">
        <v>0.29701037507809125</v>
      </c>
      <c r="D45" s="28"/>
      <c r="E45" s="28"/>
      <c r="F45" s="141"/>
      <c r="G45" s="141"/>
      <c r="H45" s="145"/>
      <c r="I45" s="141"/>
      <c r="J45" s="141"/>
      <c r="K45" s="141"/>
    </row>
    <row r="46" spans="1:11" x14ac:dyDescent="0.2">
      <c r="A46" s="84">
        <v>3.2480600630999046</v>
      </c>
      <c r="B46" s="28">
        <v>0.48624280167358341</v>
      </c>
      <c r="C46" s="28">
        <v>0.38789101336605719</v>
      </c>
      <c r="D46" s="28"/>
      <c r="E46" s="28"/>
      <c r="F46" s="141"/>
      <c r="G46" s="141"/>
      <c r="H46" s="145"/>
      <c r="I46" s="141"/>
      <c r="J46" s="141"/>
      <c r="K46" s="141"/>
    </row>
    <row r="47" spans="1:11" x14ac:dyDescent="0.2">
      <c r="A47" s="84">
        <v>6.4961201261998092</v>
      </c>
      <c r="B47" s="28">
        <v>0.60061405766837983</v>
      </c>
      <c r="C47" s="28">
        <v>0.57750740739372253</v>
      </c>
      <c r="D47" s="28"/>
      <c r="E47" s="28"/>
      <c r="F47" s="141"/>
      <c r="G47" s="141"/>
      <c r="H47" s="145"/>
      <c r="I47" s="141"/>
      <c r="J47" s="141"/>
      <c r="K47" s="141"/>
    </row>
    <row r="48" spans="1:11" x14ac:dyDescent="0.2">
      <c r="A48" s="84">
        <v>9.7441801892997137</v>
      </c>
      <c r="B48" s="28">
        <v>0.65757669429740417</v>
      </c>
      <c r="C48" s="28">
        <v>0.64954272623153531</v>
      </c>
      <c r="D48" s="28"/>
      <c r="E48" s="28"/>
      <c r="F48" s="141"/>
      <c r="G48" s="141"/>
      <c r="H48" s="145"/>
      <c r="I48" s="141"/>
      <c r="J48" s="141"/>
      <c r="K48" s="141"/>
    </row>
    <row r="49" spans="1:12" x14ac:dyDescent="0.2">
      <c r="A49" s="84">
        <v>12.992240252399618</v>
      </c>
      <c r="B49" s="28">
        <v>0.74009852305785695</v>
      </c>
      <c r="C49" s="28">
        <v>0.67334576574020677</v>
      </c>
      <c r="D49" s="28"/>
      <c r="E49" s="28"/>
      <c r="F49" s="141"/>
      <c r="G49" s="141"/>
      <c r="H49" s="145"/>
      <c r="I49" s="141"/>
      <c r="J49" s="141"/>
      <c r="K49" s="141"/>
    </row>
    <row r="50" spans="1:12" x14ac:dyDescent="0.2">
      <c r="A50" s="84">
        <v>16.240300315499521</v>
      </c>
      <c r="B50" s="28">
        <v>0.70227796532558517</v>
      </c>
      <c r="C50" s="111">
        <v>0.74627668693370741</v>
      </c>
      <c r="D50" s="28"/>
      <c r="E50" s="28"/>
      <c r="F50" s="141"/>
      <c r="G50" s="141"/>
      <c r="H50" s="145"/>
      <c r="I50" s="141"/>
      <c r="J50" s="141"/>
      <c r="K50" s="141"/>
    </row>
    <row r="51" spans="1:12" x14ac:dyDescent="0.2">
      <c r="A51" s="33" t="s">
        <v>0</v>
      </c>
      <c r="B51" s="130">
        <v>1.6924999999999999</v>
      </c>
    </row>
    <row r="52" spans="1:12" ht="16" thickBot="1" x14ac:dyDescent="0.25">
      <c r="A52" s="30" t="s">
        <v>28</v>
      </c>
      <c r="B52" s="31">
        <v>44510</v>
      </c>
      <c r="C52" s="31">
        <v>44517</v>
      </c>
      <c r="D52" s="31"/>
      <c r="E52" s="31"/>
      <c r="F52" s="139"/>
    </row>
    <row r="53" spans="1:12" ht="16" thickBot="1" x14ac:dyDescent="0.25">
      <c r="A53" s="32"/>
      <c r="B53" s="158" t="s">
        <v>8</v>
      </c>
      <c r="C53" s="159"/>
      <c r="D53" s="34"/>
      <c r="E53" s="34"/>
      <c r="G53" s="155"/>
      <c r="H53" s="155"/>
    </row>
    <row r="54" spans="1:12" x14ac:dyDescent="0.2">
      <c r="A54" s="90" t="s">
        <v>34</v>
      </c>
      <c r="B54" s="35" t="s">
        <v>12</v>
      </c>
      <c r="C54" s="35" t="s">
        <v>13</v>
      </c>
      <c r="D54" s="34"/>
      <c r="E54" s="34"/>
      <c r="F54" s="140"/>
      <c r="G54" s="140"/>
      <c r="H54" s="140"/>
      <c r="I54" s="140"/>
      <c r="J54" s="140"/>
      <c r="K54" s="140"/>
      <c r="L54" t="s">
        <v>29</v>
      </c>
    </row>
    <row r="55" spans="1:12" x14ac:dyDescent="0.2">
      <c r="A55" s="90">
        <v>1.6240300315499523</v>
      </c>
      <c r="B55" s="34">
        <v>0.38381911541948033</v>
      </c>
      <c r="C55" s="34">
        <v>0.36113465212847556</v>
      </c>
      <c r="D55" s="34"/>
      <c r="E55" s="34"/>
      <c r="F55" s="141"/>
      <c r="G55" s="141"/>
      <c r="H55" s="141"/>
      <c r="I55" s="141"/>
      <c r="J55" s="141"/>
      <c r="K55" s="141"/>
    </row>
    <row r="56" spans="1:12" x14ac:dyDescent="0.2">
      <c r="A56" s="90">
        <v>3.2480600630999046</v>
      </c>
      <c r="B56" s="34">
        <v>0.48725839328571713</v>
      </c>
      <c r="C56" s="34">
        <v>0.46613154989303124</v>
      </c>
      <c r="D56" s="34"/>
      <c r="E56" s="34"/>
      <c r="F56" s="141"/>
      <c r="G56" s="141"/>
      <c r="H56" s="141"/>
      <c r="I56" s="141"/>
      <c r="J56" s="141"/>
      <c r="K56" s="141"/>
    </row>
    <row r="57" spans="1:12" x14ac:dyDescent="0.2">
      <c r="A57" s="90">
        <v>6.4961201261998092</v>
      </c>
      <c r="B57" s="34">
        <v>0.67445862269998302</v>
      </c>
      <c r="C57" s="34">
        <v>0.64166201501409637</v>
      </c>
      <c r="D57" s="34"/>
      <c r="E57" s="34"/>
      <c r="F57" s="141"/>
      <c r="G57" s="141"/>
      <c r="H57" s="141"/>
      <c r="I57" s="141"/>
      <c r="J57" s="141"/>
      <c r="K57" s="141"/>
    </row>
    <row r="58" spans="1:12" x14ac:dyDescent="0.2">
      <c r="A58" s="90">
        <v>9.7441801892997137</v>
      </c>
      <c r="B58" s="34">
        <v>0.72633461792158416</v>
      </c>
      <c r="C58" s="34">
        <v>0.70835699602485502</v>
      </c>
      <c r="D58" s="34"/>
      <c r="E58" s="34"/>
      <c r="F58" s="141"/>
      <c r="G58" s="141"/>
      <c r="H58" s="141"/>
      <c r="I58" s="141"/>
      <c r="J58" s="141"/>
      <c r="K58" s="141"/>
    </row>
    <row r="59" spans="1:12" x14ac:dyDescent="0.2">
      <c r="A59" s="90">
        <v>12.992240252399618</v>
      </c>
      <c r="B59" s="34">
        <v>0.75014101428048841</v>
      </c>
      <c r="C59" s="34">
        <v>0.7500820990189061</v>
      </c>
      <c r="D59" s="34"/>
      <c r="E59" s="34"/>
      <c r="F59" s="141"/>
      <c r="G59" s="141"/>
      <c r="H59" s="141"/>
      <c r="I59" s="141"/>
      <c r="J59" s="141"/>
      <c r="K59" s="141"/>
    </row>
    <row r="60" spans="1:12" x14ac:dyDescent="0.2">
      <c r="A60" s="90">
        <v>16.240300315499521</v>
      </c>
      <c r="B60" s="34">
        <v>0.76401325185078495</v>
      </c>
      <c r="C60" s="34">
        <v>0.75428710552912859</v>
      </c>
      <c r="D60" s="34"/>
      <c r="E60" s="34"/>
      <c r="F60" s="141"/>
      <c r="G60" s="141"/>
      <c r="H60" s="141"/>
      <c r="I60" s="141"/>
      <c r="J60" s="141"/>
      <c r="K60" s="141"/>
    </row>
    <row r="61" spans="1:12" x14ac:dyDescent="0.2">
      <c r="A61" s="39" t="s">
        <v>0</v>
      </c>
      <c r="B61" s="131">
        <v>1.1679999999999999</v>
      </c>
      <c r="C61" s="40"/>
      <c r="D61" s="40"/>
      <c r="E61" s="40"/>
    </row>
    <row r="62" spans="1:12" ht="16" thickBot="1" x14ac:dyDescent="0.25">
      <c r="A62" s="36" t="s">
        <v>18</v>
      </c>
      <c r="B62" s="37">
        <v>44508</v>
      </c>
      <c r="C62" s="37">
        <v>44515</v>
      </c>
      <c r="D62" s="37"/>
      <c r="E62" s="37"/>
      <c r="F62" s="139"/>
    </row>
    <row r="63" spans="1:12" ht="16" thickBot="1" x14ac:dyDescent="0.25">
      <c r="A63" s="38"/>
      <c r="B63" s="162" t="s">
        <v>8</v>
      </c>
      <c r="C63" s="163"/>
      <c r="D63" s="40"/>
      <c r="E63" s="40"/>
      <c r="G63" s="155"/>
      <c r="H63" s="155"/>
    </row>
    <row r="64" spans="1:12" x14ac:dyDescent="0.2">
      <c r="A64" s="88" t="s">
        <v>34</v>
      </c>
      <c r="B64" s="41" t="s">
        <v>12</v>
      </c>
      <c r="C64" s="41" t="s">
        <v>13</v>
      </c>
      <c r="D64" s="40"/>
      <c r="E64" s="40"/>
      <c r="F64" s="140"/>
      <c r="G64" s="140"/>
      <c r="H64" s="140"/>
      <c r="I64" s="140"/>
      <c r="J64" s="140"/>
      <c r="K64" s="140"/>
    </row>
    <row r="65" spans="1:11" x14ac:dyDescent="0.2">
      <c r="A65" s="88">
        <v>1.6240300315499523</v>
      </c>
      <c r="B65" s="40">
        <v>0.37222739218394801</v>
      </c>
      <c r="C65" s="40">
        <v>0.36107813486489554</v>
      </c>
      <c r="D65" s="40"/>
      <c r="E65" s="40"/>
      <c r="F65" s="141"/>
      <c r="G65" s="141"/>
      <c r="H65" s="141"/>
      <c r="I65" s="141"/>
      <c r="J65" s="141"/>
      <c r="K65" s="141"/>
    </row>
    <row r="66" spans="1:11" x14ac:dyDescent="0.2">
      <c r="A66" s="88">
        <v>3.2480600630999046</v>
      </c>
      <c r="B66" s="40">
        <v>0.5482879688973421</v>
      </c>
      <c r="C66" s="40">
        <v>0.51517675707994159</v>
      </c>
      <c r="D66" s="40"/>
      <c r="E66" s="40"/>
      <c r="F66" s="141"/>
      <c r="G66" s="141"/>
      <c r="H66" s="141"/>
      <c r="I66" s="141"/>
      <c r="J66" s="141"/>
      <c r="K66" s="141"/>
    </row>
    <row r="67" spans="1:11" x14ac:dyDescent="0.2">
      <c r="A67" s="88">
        <v>6.4961201261998092</v>
      </c>
      <c r="B67" s="40">
        <v>0.67191790447709343</v>
      </c>
      <c r="C67" s="40">
        <v>0.65365099101587365</v>
      </c>
      <c r="D67" s="40"/>
      <c r="E67" s="40"/>
      <c r="F67" s="141"/>
      <c r="G67" s="141"/>
      <c r="H67" s="141"/>
      <c r="I67" s="141"/>
      <c r="J67" s="141"/>
      <c r="K67" s="141"/>
    </row>
    <row r="68" spans="1:11" x14ac:dyDescent="0.2">
      <c r="A68" s="88">
        <v>9.7441801892997137</v>
      </c>
      <c r="B68" s="40">
        <v>0.72354926098392092</v>
      </c>
      <c r="C68" s="40">
        <v>0.7363959046903803</v>
      </c>
      <c r="D68" s="40"/>
      <c r="E68" s="40"/>
      <c r="F68" s="141"/>
      <c r="G68" s="141"/>
      <c r="H68" s="141"/>
      <c r="I68" s="141"/>
      <c r="J68" s="141"/>
      <c r="K68" s="141"/>
    </row>
    <row r="69" spans="1:11" x14ac:dyDescent="0.2">
      <c r="A69" s="88">
        <v>12.992240252399618</v>
      </c>
      <c r="B69" s="40">
        <v>0.77923334020117851</v>
      </c>
      <c r="C69" s="40">
        <v>0.77421438309245094</v>
      </c>
      <c r="D69" s="40"/>
      <c r="E69" s="40"/>
      <c r="F69" s="141"/>
      <c r="G69" s="141"/>
      <c r="H69" s="141"/>
      <c r="I69" s="141"/>
      <c r="J69" s="141"/>
      <c r="K69" s="141"/>
    </row>
    <row r="70" spans="1:11" x14ac:dyDescent="0.2">
      <c r="A70" s="88">
        <v>16.240300315499521</v>
      </c>
      <c r="B70" s="40">
        <v>0.81565104343114392</v>
      </c>
      <c r="C70" s="40">
        <v>0.81962268866414001</v>
      </c>
      <c r="D70" s="40"/>
      <c r="E70" s="40"/>
      <c r="F70" s="141"/>
      <c r="G70" s="141"/>
      <c r="H70" s="141"/>
      <c r="I70" s="141"/>
      <c r="J70" s="141"/>
      <c r="K70" s="141"/>
    </row>
    <row r="71" spans="1:11" x14ac:dyDescent="0.2">
      <c r="A71" s="45" t="s">
        <v>0</v>
      </c>
      <c r="B71" s="132">
        <v>0.64542857142857135</v>
      </c>
      <c r="C71" s="85"/>
      <c r="D71" s="85"/>
      <c r="E71" s="85"/>
    </row>
    <row r="72" spans="1:11" ht="16" thickBot="1" x14ac:dyDescent="0.25">
      <c r="A72" s="42" t="s">
        <v>19</v>
      </c>
      <c r="B72" s="43">
        <v>44495</v>
      </c>
      <c r="C72" s="43">
        <v>44501</v>
      </c>
      <c r="D72" s="43"/>
      <c r="E72" s="43"/>
      <c r="F72" s="139"/>
    </row>
    <row r="73" spans="1:11" ht="16" thickBot="1" x14ac:dyDescent="0.25">
      <c r="A73" s="85"/>
      <c r="B73" s="160" t="s">
        <v>8</v>
      </c>
      <c r="C73" s="161"/>
      <c r="D73" s="46"/>
      <c r="E73" s="46"/>
      <c r="G73" s="155"/>
      <c r="H73" s="155"/>
    </row>
    <row r="74" spans="1:11" x14ac:dyDescent="0.2">
      <c r="A74" s="85" t="s">
        <v>34</v>
      </c>
      <c r="B74" s="47" t="s">
        <v>12</v>
      </c>
      <c r="C74" s="47" t="s">
        <v>13</v>
      </c>
      <c r="D74" s="124"/>
      <c r="E74" s="46"/>
      <c r="F74" s="140"/>
      <c r="G74" s="140"/>
      <c r="H74" s="140"/>
      <c r="I74" s="140"/>
      <c r="J74" s="140"/>
      <c r="K74" s="140"/>
    </row>
    <row r="75" spans="1:11" x14ac:dyDescent="0.2">
      <c r="A75" s="85">
        <v>1.6240300315499523</v>
      </c>
      <c r="B75" s="46">
        <v>0.4306074029909317</v>
      </c>
      <c r="C75" s="46">
        <v>0.40613503994922245</v>
      </c>
      <c r="D75" s="46"/>
      <c r="E75" s="46"/>
      <c r="F75" s="141"/>
      <c r="G75" s="141"/>
      <c r="H75" s="141"/>
      <c r="I75" s="141"/>
      <c r="J75" s="141"/>
      <c r="K75" s="141"/>
    </row>
    <row r="76" spans="1:11" x14ac:dyDescent="0.2">
      <c r="A76" s="85">
        <v>3.2480600630999046</v>
      </c>
      <c r="B76" s="46">
        <v>0.53736782150686335</v>
      </c>
      <c r="C76" s="46">
        <v>0.5421850932343365</v>
      </c>
      <c r="D76" s="46"/>
      <c r="E76" s="46"/>
      <c r="F76" s="141"/>
      <c r="G76" s="141"/>
      <c r="H76" s="141"/>
      <c r="I76" s="141"/>
      <c r="J76" s="141"/>
      <c r="K76" s="141"/>
    </row>
    <row r="77" spans="1:11" x14ac:dyDescent="0.2">
      <c r="A77" s="85">
        <v>6.4961201261998092</v>
      </c>
      <c r="B77" s="46">
        <v>0.71237046186279829</v>
      </c>
      <c r="C77" s="46">
        <v>0.68120289749004037</v>
      </c>
      <c r="D77" s="46"/>
      <c r="E77" s="46"/>
      <c r="F77" s="141"/>
      <c r="G77" s="141"/>
      <c r="H77" s="141"/>
      <c r="I77" s="141"/>
      <c r="J77" s="141"/>
      <c r="K77" s="141"/>
    </row>
    <row r="78" spans="1:11" x14ac:dyDescent="0.2">
      <c r="A78" s="85">
        <v>9.7441801892997137</v>
      </c>
      <c r="B78" s="46">
        <v>0.76755642431873006</v>
      </c>
      <c r="C78" s="46">
        <v>0.75624913024739637</v>
      </c>
      <c r="D78" s="46"/>
      <c r="E78" s="46"/>
      <c r="F78" s="141"/>
      <c r="G78" s="141"/>
      <c r="H78" s="141"/>
      <c r="I78" s="141"/>
      <c r="J78" s="141"/>
      <c r="K78" s="141"/>
    </row>
    <row r="79" spans="1:11" x14ac:dyDescent="0.2">
      <c r="A79" s="85">
        <v>12.992240252399618</v>
      </c>
      <c r="B79" s="46">
        <v>0.75767829510340778</v>
      </c>
      <c r="C79" s="46">
        <v>0.81091592433754556</v>
      </c>
      <c r="D79" s="46"/>
      <c r="E79" s="46"/>
      <c r="F79" s="141"/>
      <c r="G79" s="141"/>
      <c r="H79" s="141"/>
      <c r="I79" s="141"/>
      <c r="J79" s="141"/>
      <c r="K79" s="141"/>
    </row>
    <row r="80" spans="1:11" x14ac:dyDescent="0.2">
      <c r="A80" s="85">
        <v>16.240300315499521</v>
      </c>
      <c r="B80" s="46">
        <v>0.8128558514396288</v>
      </c>
      <c r="C80" s="46">
        <v>0.82022389697828268</v>
      </c>
      <c r="D80" s="46"/>
      <c r="E80" s="46"/>
      <c r="F80" s="141"/>
      <c r="G80" s="141"/>
      <c r="H80" s="141"/>
      <c r="I80" s="141"/>
      <c r="J80" s="141"/>
      <c r="K80" s="141"/>
    </row>
    <row r="82" spans="1:11" ht="16" thickBot="1" x14ac:dyDescent="0.25">
      <c r="A82" s="120" t="s">
        <v>20</v>
      </c>
      <c r="B82" s="133">
        <v>0.25709090909090909</v>
      </c>
      <c r="C82" s="121"/>
      <c r="D82" s="121"/>
      <c r="E82" s="121"/>
      <c r="F82" s="139"/>
    </row>
    <row r="83" spans="1:11" ht="16" thickBot="1" x14ac:dyDescent="0.25">
      <c r="A83" s="152"/>
      <c r="B83" s="153" t="s">
        <v>8</v>
      </c>
      <c r="C83" s="154"/>
      <c r="D83" s="122"/>
      <c r="E83" s="122"/>
      <c r="G83" s="155"/>
      <c r="H83" s="155"/>
    </row>
    <row r="84" spans="1:11" x14ac:dyDescent="0.2">
      <c r="A84" s="152" t="s">
        <v>34</v>
      </c>
      <c r="B84" s="123" t="s">
        <v>12</v>
      </c>
      <c r="C84" s="123" t="s">
        <v>13</v>
      </c>
      <c r="D84" s="122"/>
      <c r="E84" s="122"/>
      <c r="F84" s="140"/>
      <c r="G84" s="140"/>
      <c r="H84" s="140"/>
      <c r="I84" s="140"/>
      <c r="J84" s="140"/>
      <c r="K84" s="140"/>
    </row>
    <row r="85" spans="1:11" x14ac:dyDescent="0.2">
      <c r="A85" s="152">
        <v>1.6240300315499523</v>
      </c>
      <c r="B85" s="122">
        <v>0.41927617451356708</v>
      </c>
      <c r="C85" s="122">
        <v>0.52193269100114437</v>
      </c>
      <c r="D85" s="122"/>
      <c r="E85" s="122"/>
      <c r="F85" s="141"/>
      <c r="G85" s="141"/>
      <c r="H85" s="141"/>
      <c r="I85" s="141"/>
      <c r="J85" s="141"/>
      <c r="K85" s="141"/>
    </row>
    <row r="86" spans="1:11" x14ac:dyDescent="0.2">
      <c r="A86" s="152">
        <v>3.2480600630999046</v>
      </c>
      <c r="B86" s="122">
        <v>0.57541122226210351</v>
      </c>
      <c r="C86" s="122">
        <v>0.64676249375572936</v>
      </c>
      <c r="D86" s="122"/>
      <c r="E86" s="122"/>
      <c r="F86" s="141"/>
      <c r="G86" s="141"/>
      <c r="H86" s="141"/>
      <c r="I86" s="141"/>
      <c r="J86" s="141"/>
      <c r="K86" s="141"/>
    </row>
    <row r="87" spans="1:11" x14ac:dyDescent="0.2">
      <c r="A87" s="152">
        <v>6.4961201261998092</v>
      </c>
      <c r="B87" s="122">
        <v>0.74355656516771418</v>
      </c>
      <c r="C87" s="122">
        <v>0.79410002065575969</v>
      </c>
      <c r="D87" s="122"/>
      <c r="E87" s="122"/>
      <c r="F87" s="141"/>
      <c r="G87" s="141"/>
      <c r="H87" s="141"/>
      <c r="I87" s="141"/>
      <c r="J87" s="141"/>
      <c r="K87" s="141"/>
    </row>
    <row r="88" spans="1:11" x14ac:dyDescent="0.2">
      <c r="A88" s="152">
        <v>9.7441801892997137</v>
      </c>
      <c r="B88" s="122">
        <v>0.79442866163980452</v>
      </c>
      <c r="C88" s="122">
        <v>0.84738747393895386</v>
      </c>
      <c r="D88" s="122"/>
      <c r="E88" s="122"/>
      <c r="F88" s="141"/>
      <c r="G88" s="141"/>
      <c r="H88" s="141"/>
      <c r="I88" s="141"/>
      <c r="J88" s="141"/>
      <c r="K88" s="141"/>
    </row>
    <row r="89" spans="1:11" x14ac:dyDescent="0.2">
      <c r="A89" s="152">
        <v>12.992240252399618</v>
      </c>
      <c r="B89" s="122">
        <v>0.84878034105073419</v>
      </c>
      <c r="C89" s="122">
        <v>0.87573441221278747</v>
      </c>
      <c r="D89" s="122"/>
      <c r="E89" s="122"/>
      <c r="F89" s="141"/>
      <c r="G89" s="141"/>
      <c r="H89" s="141"/>
      <c r="I89" s="141"/>
      <c r="J89" s="141"/>
      <c r="K89" s="141"/>
    </row>
    <row r="90" spans="1:11" x14ac:dyDescent="0.2">
      <c r="A90" s="152">
        <v>16.240300315499521</v>
      </c>
      <c r="B90" s="122">
        <v>0.87871856471064702</v>
      </c>
      <c r="C90" s="122">
        <v>0.88665938068074424</v>
      </c>
      <c r="D90" s="122"/>
      <c r="E90" s="122"/>
      <c r="F90" s="141"/>
      <c r="G90" s="141"/>
      <c r="H90" s="141"/>
      <c r="I90" s="141"/>
      <c r="J90" s="141"/>
      <c r="K90" s="141"/>
    </row>
  </sheetData>
  <mergeCells count="17">
    <mergeCell ref="B33:D33"/>
    <mergeCell ref="B83:C83"/>
    <mergeCell ref="G83:H83"/>
    <mergeCell ref="B3:C3"/>
    <mergeCell ref="G3:H3"/>
    <mergeCell ref="G73:H73"/>
    <mergeCell ref="G63:H63"/>
    <mergeCell ref="G53:H53"/>
    <mergeCell ref="B53:C53"/>
    <mergeCell ref="B73:C73"/>
    <mergeCell ref="B63:C63"/>
    <mergeCell ref="B43:C43"/>
    <mergeCell ref="G43:H43"/>
    <mergeCell ref="G33:K33"/>
    <mergeCell ref="B13:C13"/>
    <mergeCell ref="G13:H13"/>
    <mergeCell ref="B23:D23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9"/>
  <sheetViews>
    <sheetView workbookViewId="0">
      <selection activeCell="C90" sqref="C90"/>
    </sheetView>
  </sheetViews>
  <sheetFormatPr baseColWidth="10" defaultColWidth="8.83203125" defaultRowHeight="15" x14ac:dyDescent="0.2"/>
  <cols>
    <col min="2" max="2" width="8.83203125" style="82"/>
    <col min="3" max="3" width="17" customWidth="1"/>
    <col min="4" max="5" width="11.5"/>
    <col min="6" max="6" width="11.83203125" customWidth="1"/>
    <col min="7" max="7" width="11.5"/>
  </cols>
  <sheetData>
    <row r="1" spans="1:7" ht="16" thickBot="1" x14ac:dyDescent="0.25">
      <c r="A1" s="5" t="s">
        <v>1</v>
      </c>
      <c r="B1" s="57"/>
      <c r="C1" s="7"/>
      <c r="D1" s="6">
        <v>44494</v>
      </c>
      <c r="E1" s="4"/>
      <c r="F1" s="4"/>
      <c r="G1" s="4"/>
    </row>
    <row r="2" spans="1:7" ht="16" thickBot="1" x14ac:dyDescent="0.25">
      <c r="A2" s="4"/>
      <c r="B2" s="10"/>
      <c r="C2" s="174" t="s">
        <v>9</v>
      </c>
      <c r="D2" s="175"/>
      <c r="E2" s="4"/>
      <c r="F2" s="4"/>
      <c r="G2" s="4"/>
    </row>
    <row r="3" spans="1:7" x14ac:dyDescent="0.2">
      <c r="A3" s="49" t="s">
        <v>11</v>
      </c>
      <c r="B3" s="58" t="s">
        <v>30</v>
      </c>
      <c r="C3" s="9" t="s">
        <v>12</v>
      </c>
      <c r="D3" s="9" t="s">
        <v>13</v>
      </c>
      <c r="E3" s="9"/>
      <c r="F3" s="9"/>
      <c r="G3" s="9"/>
    </row>
    <row r="4" spans="1:7" x14ac:dyDescent="0.2">
      <c r="A4" s="9">
        <v>1</v>
      </c>
      <c r="B4" s="50">
        <v>16.240300315499521</v>
      </c>
      <c r="C4" s="8">
        <v>0.44067759379509391</v>
      </c>
      <c r="D4" s="8">
        <v>0.42184396398432566</v>
      </c>
      <c r="E4" s="8"/>
      <c r="F4" s="8"/>
      <c r="G4" s="8"/>
    </row>
    <row r="5" spans="1:7" x14ac:dyDescent="0.2">
      <c r="A5" s="9">
        <v>2</v>
      </c>
      <c r="B5" s="50">
        <v>12.992240252399618</v>
      </c>
      <c r="C5" s="8"/>
      <c r="D5" s="8">
        <v>0.8543234923609071</v>
      </c>
      <c r="E5" s="8"/>
      <c r="F5" s="8"/>
      <c r="G5" s="8"/>
    </row>
    <row r="6" spans="1:7" x14ac:dyDescent="0.2">
      <c r="A6" s="9">
        <v>4</v>
      </c>
      <c r="B6" s="50">
        <v>9.7441801892997137</v>
      </c>
      <c r="C6" s="8"/>
      <c r="D6" s="8">
        <v>1.7284867920933535</v>
      </c>
      <c r="E6" s="8"/>
      <c r="F6" s="8"/>
      <c r="G6" s="8"/>
    </row>
    <row r="7" spans="1:7" x14ac:dyDescent="0.2">
      <c r="A7" s="9">
        <v>6</v>
      </c>
      <c r="B7" s="50">
        <v>6.4961201261998092</v>
      </c>
      <c r="C7" s="8">
        <v>2.5884956807952002</v>
      </c>
      <c r="D7" s="8">
        <v>2.6143700396991241</v>
      </c>
      <c r="E7" s="8"/>
      <c r="F7" s="8"/>
      <c r="G7" s="8"/>
    </row>
    <row r="8" spans="1:7" x14ac:dyDescent="0.2">
      <c r="A8" s="9">
        <v>8</v>
      </c>
      <c r="B8" s="50">
        <v>3.2480600630999046</v>
      </c>
      <c r="C8" s="8"/>
      <c r="D8" s="8">
        <v>3.5222250554187222</v>
      </c>
      <c r="E8" s="8"/>
      <c r="F8" s="8"/>
      <c r="G8" s="8"/>
    </row>
    <row r="9" spans="1:7" x14ac:dyDescent="0.2">
      <c r="A9" s="9">
        <v>10</v>
      </c>
      <c r="B9" s="50">
        <v>1.6240300315499523</v>
      </c>
      <c r="C9" s="8">
        <v>4.206043194500606</v>
      </c>
      <c r="D9" s="8">
        <v>4.3917480429109785</v>
      </c>
      <c r="E9" s="8"/>
      <c r="F9" s="8"/>
      <c r="G9" s="8"/>
    </row>
    <row r="10" spans="1:7" x14ac:dyDescent="0.2">
      <c r="A10" s="100"/>
      <c r="B10" s="101"/>
      <c r="C10" s="102"/>
      <c r="D10" s="102"/>
      <c r="E10" s="102"/>
      <c r="F10" s="102"/>
      <c r="G10" s="102"/>
    </row>
    <row r="11" spans="1:7" ht="16" thickBot="1" x14ac:dyDescent="0.25">
      <c r="A11" s="92" t="s">
        <v>31</v>
      </c>
      <c r="B11" s="93"/>
      <c r="C11" s="93"/>
      <c r="D11" s="93"/>
      <c r="E11" s="93"/>
      <c r="F11" s="93"/>
      <c r="G11" s="95"/>
    </row>
    <row r="12" spans="1:7" ht="16" thickBot="1" x14ac:dyDescent="0.25">
      <c r="A12" s="92"/>
      <c r="B12" s="92"/>
      <c r="C12" s="166" t="s">
        <v>9</v>
      </c>
      <c r="D12" s="167"/>
      <c r="E12" s="98"/>
      <c r="F12" s="92"/>
      <c r="G12" s="95"/>
    </row>
    <row r="13" spans="1:7" x14ac:dyDescent="0.2">
      <c r="A13" s="99" t="s">
        <v>11</v>
      </c>
      <c r="B13" s="99" t="s">
        <v>30</v>
      </c>
      <c r="C13" s="99" t="s">
        <v>12</v>
      </c>
      <c r="D13" s="99" t="s">
        <v>13</v>
      </c>
      <c r="E13" s="98"/>
      <c r="F13" s="99"/>
      <c r="G13" s="95"/>
    </row>
    <row r="14" spans="1:7" x14ac:dyDescent="0.2">
      <c r="A14" s="96">
        <v>1</v>
      </c>
      <c r="B14" s="95">
        <v>16.240300315499521</v>
      </c>
      <c r="C14" s="95"/>
      <c r="D14" s="95"/>
      <c r="E14" s="95"/>
      <c r="F14" s="95"/>
      <c r="G14" s="95"/>
    </row>
    <row r="15" spans="1:7" x14ac:dyDescent="0.2">
      <c r="A15" s="96">
        <v>2</v>
      </c>
      <c r="B15" s="95">
        <v>12.992240252399618</v>
      </c>
      <c r="C15" s="95"/>
      <c r="D15" s="95"/>
      <c r="E15" s="95"/>
      <c r="F15" s="95"/>
      <c r="G15" s="95"/>
    </row>
    <row r="16" spans="1:7" x14ac:dyDescent="0.2">
      <c r="A16" s="96">
        <v>4</v>
      </c>
      <c r="B16" s="95">
        <v>9.7441801892997137</v>
      </c>
      <c r="C16" s="95"/>
      <c r="D16" s="95"/>
      <c r="E16" s="95"/>
      <c r="F16" s="95"/>
      <c r="G16" s="95"/>
    </row>
    <row r="17" spans="1:7" x14ac:dyDescent="0.2">
      <c r="A17" s="96">
        <v>6</v>
      </c>
      <c r="B17" s="95">
        <v>6.4961201261998092</v>
      </c>
      <c r="C17" s="95"/>
      <c r="D17" s="95"/>
      <c r="E17" s="95"/>
      <c r="F17" s="95"/>
      <c r="G17" s="95"/>
    </row>
    <row r="18" spans="1:7" x14ac:dyDescent="0.2">
      <c r="A18" s="96">
        <v>8</v>
      </c>
      <c r="B18" s="95">
        <v>3.2480600630999046</v>
      </c>
      <c r="C18" s="95"/>
      <c r="D18" s="95"/>
      <c r="E18" s="95"/>
      <c r="F18" s="95"/>
      <c r="G18" s="95"/>
    </row>
    <row r="19" spans="1:7" x14ac:dyDescent="0.2">
      <c r="A19" s="96">
        <v>10</v>
      </c>
      <c r="B19" s="95">
        <v>1.6240300315499523</v>
      </c>
      <c r="C19" s="97"/>
      <c r="D19" s="95"/>
      <c r="E19" s="95"/>
      <c r="F19" s="95"/>
      <c r="G19" s="95"/>
    </row>
    <row r="21" spans="1:7" ht="16" thickBot="1" x14ac:dyDescent="0.25">
      <c r="A21" s="11" t="s">
        <v>22</v>
      </c>
      <c r="B21" s="59"/>
      <c r="C21" s="14"/>
      <c r="D21" s="12">
        <v>44491</v>
      </c>
      <c r="E21" s="13"/>
      <c r="F21" s="13"/>
      <c r="G21" s="13"/>
    </row>
    <row r="22" spans="1:7" ht="16" thickBot="1" x14ac:dyDescent="0.25">
      <c r="A22" s="13"/>
      <c r="B22" s="60"/>
      <c r="C22" s="176" t="s">
        <v>9</v>
      </c>
      <c r="D22" s="177"/>
      <c r="E22" s="13"/>
      <c r="F22" s="13"/>
      <c r="G22" s="13"/>
    </row>
    <row r="23" spans="1:7" x14ac:dyDescent="0.2">
      <c r="A23" s="56" t="s">
        <v>11</v>
      </c>
      <c r="B23" s="61" t="s">
        <v>30</v>
      </c>
      <c r="C23" s="16" t="s">
        <v>12</v>
      </c>
      <c r="D23" s="16" t="s">
        <v>13</v>
      </c>
      <c r="E23" s="16"/>
      <c r="F23" s="16"/>
      <c r="G23" s="16"/>
    </row>
    <row r="24" spans="1:7" x14ac:dyDescent="0.2">
      <c r="A24" s="16">
        <v>1</v>
      </c>
      <c r="B24" s="62">
        <v>16.240300315499521</v>
      </c>
      <c r="C24" s="15">
        <v>0.48388228369204134</v>
      </c>
      <c r="D24" s="15">
        <v>0.4323048147042885</v>
      </c>
      <c r="E24" s="15"/>
      <c r="F24" s="15"/>
      <c r="G24" s="15"/>
    </row>
    <row r="25" spans="1:7" x14ac:dyDescent="0.2">
      <c r="A25" s="16">
        <v>2</v>
      </c>
      <c r="B25" s="62">
        <v>12.992240252399618</v>
      </c>
      <c r="C25" s="15"/>
      <c r="D25" s="15">
        <v>0.87253114520958164</v>
      </c>
      <c r="E25" s="15"/>
      <c r="F25" s="15"/>
      <c r="G25" s="15"/>
    </row>
    <row r="26" spans="1:7" x14ac:dyDescent="0.2">
      <c r="A26" s="16">
        <v>4</v>
      </c>
      <c r="B26" s="62">
        <v>9.7441801892997137</v>
      </c>
      <c r="C26" s="15"/>
      <c r="D26" s="15">
        <v>1.7567258325515964</v>
      </c>
      <c r="E26" s="15"/>
      <c r="F26" s="15"/>
      <c r="G26" s="15"/>
    </row>
    <row r="27" spans="1:7" x14ac:dyDescent="0.2">
      <c r="A27" s="16">
        <v>6</v>
      </c>
      <c r="B27" s="62">
        <v>6.4961201261998092</v>
      </c>
      <c r="C27" s="15">
        <v>2.8473230718667866</v>
      </c>
      <c r="D27" s="15">
        <v>2.6316396722471103</v>
      </c>
      <c r="E27" s="15"/>
      <c r="F27" s="15"/>
      <c r="G27" s="15"/>
    </row>
    <row r="28" spans="1:7" x14ac:dyDescent="0.2">
      <c r="A28" s="16">
        <v>8</v>
      </c>
      <c r="B28" s="62">
        <v>3.2480600630999046</v>
      </c>
      <c r="C28" s="15"/>
      <c r="D28" s="15">
        <v>3.5088553832676328</v>
      </c>
      <c r="E28" s="15"/>
      <c r="F28" s="15"/>
      <c r="G28" s="15"/>
    </row>
    <row r="29" spans="1:7" x14ac:dyDescent="0.2">
      <c r="A29" s="16">
        <v>10</v>
      </c>
      <c r="B29" s="62">
        <v>1.6240300315499523</v>
      </c>
      <c r="C29" s="15">
        <v>4.8564052803738385</v>
      </c>
      <c r="D29" s="15">
        <v>4.3468945109321</v>
      </c>
      <c r="E29" s="15"/>
      <c r="F29" s="15"/>
      <c r="G29" s="15"/>
    </row>
    <row r="31" spans="1:7" ht="16" thickBot="1" x14ac:dyDescent="0.25">
      <c r="A31" s="17" t="s">
        <v>16</v>
      </c>
      <c r="B31" s="63"/>
      <c r="C31" s="20"/>
      <c r="D31" s="19"/>
      <c r="E31" s="19"/>
      <c r="F31" s="19"/>
      <c r="G31" s="19"/>
    </row>
    <row r="32" spans="1:7" ht="16" thickBot="1" x14ac:dyDescent="0.25">
      <c r="A32" s="19"/>
      <c r="B32" s="23"/>
      <c r="C32" s="171" t="s">
        <v>9</v>
      </c>
      <c r="D32" s="172"/>
      <c r="E32" s="172"/>
      <c r="F32" s="172"/>
      <c r="G32" s="173"/>
    </row>
    <row r="33" spans="1:7" x14ac:dyDescent="0.2">
      <c r="A33" s="55" t="s">
        <v>11</v>
      </c>
      <c r="B33" s="64" t="s">
        <v>30</v>
      </c>
      <c r="C33" s="21" t="s">
        <v>25</v>
      </c>
      <c r="D33" s="21" t="s">
        <v>12</v>
      </c>
      <c r="E33" s="21" t="s">
        <v>13</v>
      </c>
      <c r="F33" s="21" t="s">
        <v>23</v>
      </c>
      <c r="G33" s="21" t="s">
        <v>26</v>
      </c>
    </row>
    <row r="34" spans="1:7" x14ac:dyDescent="0.2">
      <c r="A34" s="21">
        <v>1</v>
      </c>
      <c r="B34" s="65">
        <v>16.240300315499521</v>
      </c>
      <c r="C34" s="22"/>
      <c r="D34" s="22"/>
      <c r="E34" s="22"/>
      <c r="F34" s="22"/>
      <c r="G34" s="22"/>
    </row>
    <row r="35" spans="1:7" x14ac:dyDescent="0.2">
      <c r="A35" s="21">
        <v>2</v>
      </c>
      <c r="B35" s="65">
        <v>12.992240252399618</v>
      </c>
      <c r="C35" s="22"/>
      <c r="D35" s="22"/>
      <c r="E35" s="22"/>
      <c r="F35" s="22"/>
      <c r="G35" s="22"/>
    </row>
    <row r="36" spans="1:7" x14ac:dyDescent="0.2">
      <c r="A36" s="21">
        <v>4</v>
      </c>
      <c r="B36" s="65">
        <v>9.7441801892997137</v>
      </c>
      <c r="C36" s="22"/>
      <c r="D36" s="22"/>
      <c r="E36" s="22"/>
      <c r="F36" s="22"/>
      <c r="G36" s="22"/>
    </row>
    <row r="37" spans="1:7" x14ac:dyDescent="0.2">
      <c r="A37" s="21">
        <v>6</v>
      </c>
      <c r="B37" s="65">
        <v>6.4961201261998092</v>
      </c>
      <c r="C37" s="22"/>
      <c r="D37" s="22"/>
      <c r="E37" s="22"/>
      <c r="F37" s="22"/>
      <c r="G37" s="22"/>
    </row>
    <row r="38" spans="1:7" x14ac:dyDescent="0.2">
      <c r="A38" s="21">
        <v>8</v>
      </c>
      <c r="B38" s="65">
        <v>3.2480600630999046</v>
      </c>
      <c r="C38" s="22"/>
      <c r="D38" s="22"/>
      <c r="E38" s="22"/>
      <c r="F38" s="22"/>
      <c r="G38" s="22"/>
    </row>
    <row r="39" spans="1:7" x14ac:dyDescent="0.2">
      <c r="A39" s="21">
        <v>10</v>
      </c>
      <c r="B39" s="65">
        <v>1.6240300315499523</v>
      </c>
      <c r="C39" s="22"/>
      <c r="D39" s="22"/>
      <c r="E39" s="22"/>
      <c r="F39" s="22"/>
      <c r="G39" s="22"/>
    </row>
    <row r="41" spans="1:7" ht="16" thickBot="1" x14ac:dyDescent="0.25">
      <c r="A41" s="24" t="s">
        <v>27</v>
      </c>
      <c r="B41" s="66"/>
      <c r="C41" s="83">
        <v>44409</v>
      </c>
      <c r="D41" s="25">
        <v>44490</v>
      </c>
      <c r="E41" s="26"/>
      <c r="F41" s="26"/>
      <c r="G41" s="26"/>
    </row>
    <row r="42" spans="1:7" ht="16" thickBot="1" x14ac:dyDescent="0.25">
      <c r="A42" s="26"/>
      <c r="B42" s="67"/>
      <c r="C42" s="164" t="s">
        <v>9</v>
      </c>
      <c r="D42" s="165"/>
      <c r="E42" s="26"/>
      <c r="F42" s="26"/>
      <c r="G42" s="26"/>
    </row>
    <row r="43" spans="1:7" x14ac:dyDescent="0.2">
      <c r="A43" s="54" t="s">
        <v>11</v>
      </c>
      <c r="B43" s="68" t="s">
        <v>30</v>
      </c>
      <c r="C43" s="29" t="s">
        <v>12</v>
      </c>
      <c r="D43" s="29" t="s">
        <v>13</v>
      </c>
      <c r="E43" s="29"/>
      <c r="F43" s="29"/>
      <c r="G43" s="29"/>
    </row>
    <row r="44" spans="1:7" x14ac:dyDescent="0.2">
      <c r="A44" s="29">
        <v>1</v>
      </c>
      <c r="B44" s="69">
        <v>16.240300315499521</v>
      </c>
      <c r="C44" s="84">
        <v>0.51532072584908761</v>
      </c>
      <c r="D44" s="84">
        <v>0.51146383024124653</v>
      </c>
      <c r="E44" s="84"/>
      <c r="F44" s="84"/>
      <c r="G44" s="28"/>
    </row>
    <row r="45" spans="1:7" x14ac:dyDescent="0.2">
      <c r="A45" s="29">
        <v>2</v>
      </c>
      <c r="B45" s="69">
        <v>12.992240252399618</v>
      </c>
      <c r="C45" s="84">
        <v>1.00593750569387</v>
      </c>
      <c r="D45" s="84">
        <v>1.0053470324657872</v>
      </c>
      <c r="E45" s="84"/>
      <c r="F45" s="84"/>
      <c r="G45" s="28"/>
    </row>
    <row r="46" spans="1:7" x14ac:dyDescent="0.2">
      <c r="A46" s="29">
        <v>4</v>
      </c>
      <c r="B46" s="69">
        <v>9.7441801892997137</v>
      </c>
      <c r="C46" s="84">
        <v>2.0595273377532202</v>
      </c>
      <c r="D46" s="84">
        <v>2.0250372904339207</v>
      </c>
      <c r="E46" s="84"/>
      <c r="F46" s="84"/>
      <c r="G46" s="28"/>
    </row>
    <row r="47" spans="1:7" x14ac:dyDescent="0.2">
      <c r="A47" s="29">
        <v>6</v>
      </c>
      <c r="B47" s="69">
        <v>6.4961201261998092</v>
      </c>
      <c r="C47" s="84">
        <v>3.1172968853554308</v>
      </c>
      <c r="D47" s="84">
        <v>3.0340307735800658</v>
      </c>
      <c r="E47" s="84"/>
      <c r="F47" s="84"/>
      <c r="G47" s="28"/>
    </row>
    <row r="48" spans="1:7" x14ac:dyDescent="0.2">
      <c r="A48" s="29">
        <v>8</v>
      </c>
      <c r="B48" s="69">
        <v>3.2480600630999046</v>
      </c>
      <c r="C48" s="84">
        <v>3.9668012928759966</v>
      </c>
      <c r="D48" s="84">
        <v>4.0761499968112265</v>
      </c>
      <c r="E48" s="84"/>
      <c r="F48" s="84"/>
      <c r="G48" s="28"/>
    </row>
    <row r="49" spans="1:7" x14ac:dyDescent="0.2">
      <c r="A49" s="29">
        <v>10</v>
      </c>
      <c r="B49" s="69">
        <v>1.6240300315499523</v>
      </c>
      <c r="C49" s="84">
        <v>4.8298624948347149</v>
      </c>
      <c r="D49" s="84">
        <v>5.0837518799812411</v>
      </c>
      <c r="E49" s="84"/>
      <c r="F49" s="84"/>
      <c r="G49" s="28"/>
    </row>
    <row r="50" spans="1:7" x14ac:dyDescent="0.2">
      <c r="A50" s="29"/>
      <c r="B50" s="69"/>
      <c r="C50" s="26"/>
      <c r="D50" s="26"/>
      <c r="E50" s="26"/>
      <c r="F50" s="26"/>
      <c r="G50" s="26"/>
    </row>
    <row r="52" spans="1:7" ht="16" thickBot="1" x14ac:dyDescent="0.25">
      <c r="A52" s="30" t="s">
        <v>32</v>
      </c>
      <c r="B52" s="70"/>
      <c r="C52" s="89" t="s">
        <v>24</v>
      </c>
      <c r="D52" s="91">
        <v>44489</v>
      </c>
      <c r="E52" s="32"/>
      <c r="F52" s="32"/>
      <c r="G52" s="32"/>
    </row>
    <row r="53" spans="1:7" ht="16" thickBot="1" x14ac:dyDescent="0.25">
      <c r="A53" s="32"/>
      <c r="B53" s="71"/>
      <c r="C53" s="158" t="s">
        <v>9</v>
      </c>
      <c r="D53" s="159"/>
      <c r="E53" s="32"/>
      <c r="F53" s="32"/>
      <c r="G53" s="32"/>
    </row>
    <row r="54" spans="1:7" x14ac:dyDescent="0.2">
      <c r="A54" s="53" t="s">
        <v>11</v>
      </c>
      <c r="B54" s="72" t="s">
        <v>30</v>
      </c>
      <c r="C54" s="35" t="s">
        <v>12</v>
      </c>
      <c r="D54" s="35" t="s">
        <v>13</v>
      </c>
      <c r="E54" s="35"/>
      <c r="F54" s="35"/>
      <c r="G54" s="35"/>
    </row>
    <row r="55" spans="1:7" x14ac:dyDescent="0.2">
      <c r="A55" s="35">
        <v>1</v>
      </c>
      <c r="B55" s="73">
        <v>16.240300315499521</v>
      </c>
      <c r="C55" s="90">
        <v>0.52569640361027303</v>
      </c>
      <c r="D55" s="90">
        <v>0.49619582412012131</v>
      </c>
      <c r="E55" s="34"/>
      <c r="F55" s="34"/>
      <c r="G55" s="34"/>
    </row>
    <row r="56" spans="1:7" x14ac:dyDescent="0.2">
      <c r="A56" s="35">
        <v>2</v>
      </c>
      <c r="B56" s="73">
        <v>12.992240252399618</v>
      </c>
      <c r="C56" s="90"/>
      <c r="D56" s="90">
        <v>0.97441636665437714</v>
      </c>
      <c r="E56" s="34"/>
      <c r="F56" s="34"/>
      <c r="G56" s="34"/>
    </row>
    <row r="57" spans="1:7" x14ac:dyDescent="0.2">
      <c r="A57" s="35">
        <v>4</v>
      </c>
      <c r="B57" s="73">
        <v>9.7441801892997137</v>
      </c>
      <c r="C57" s="90"/>
      <c r="D57" s="90">
        <v>1.951588852388157</v>
      </c>
      <c r="E57" s="34"/>
      <c r="F57" s="34"/>
      <c r="G57" s="34"/>
    </row>
    <row r="58" spans="1:7" x14ac:dyDescent="0.2">
      <c r="A58" s="35">
        <v>6</v>
      </c>
      <c r="B58" s="73">
        <v>6.4961201261998092</v>
      </c>
      <c r="C58" s="90">
        <v>3.3266305040448065</v>
      </c>
      <c r="D58" s="90">
        <v>2.9370247121582596</v>
      </c>
      <c r="E58" s="34"/>
      <c r="F58" s="34"/>
      <c r="G58" s="34"/>
    </row>
    <row r="59" spans="1:7" x14ac:dyDescent="0.2">
      <c r="A59" s="35">
        <v>8</v>
      </c>
      <c r="B59" s="73">
        <v>3.2480600630999046</v>
      </c>
      <c r="C59" s="90"/>
      <c r="D59" s="90">
        <v>3.9042681357340605</v>
      </c>
      <c r="E59" s="34"/>
      <c r="F59" s="34"/>
      <c r="G59" s="34"/>
    </row>
    <row r="60" spans="1:7" x14ac:dyDescent="0.2">
      <c r="A60" s="35">
        <v>10</v>
      </c>
      <c r="B60" s="73">
        <v>1.6240300315499523</v>
      </c>
      <c r="C60" s="90">
        <v>5.1969739222373805</v>
      </c>
      <c r="D60" s="90">
        <v>4.8737693748270958</v>
      </c>
      <c r="E60" s="34"/>
      <c r="F60" s="34"/>
      <c r="G60" s="34"/>
    </row>
    <row r="62" spans="1:7" ht="16" thickBot="1" x14ac:dyDescent="0.25">
      <c r="A62" s="36" t="s">
        <v>18</v>
      </c>
      <c r="B62" s="74"/>
      <c r="C62" s="87">
        <v>44478</v>
      </c>
      <c r="D62" s="38"/>
      <c r="E62" s="38"/>
      <c r="F62" s="38"/>
      <c r="G62" s="38"/>
    </row>
    <row r="63" spans="1:7" ht="16" thickBot="1" x14ac:dyDescent="0.25">
      <c r="A63" s="38"/>
      <c r="B63" s="75"/>
      <c r="C63" s="162" t="s">
        <v>9</v>
      </c>
      <c r="D63" s="163"/>
      <c r="E63" s="38"/>
      <c r="F63" s="38"/>
      <c r="G63" s="38"/>
    </row>
    <row r="64" spans="1:7" x14ac:dyDescent="0.2">
      <c r="A64" s="52" t="s">
        <v>11</v>
      </c>
      <c r="B64" s="76" t="s">
        <v>30</v>
      </c>
      <c r="C64" s="41" t="s">
        <v>12</v>
      </c>
      <c r="D64" s="41" t="s">
        <v>13</v>
      </c>
      <c r="E64" s="41"/>
      <c r="F64" s="41"/>
      <c r="G64" s="41"/>
    </row>
    <row r="65" spans="1:7" x14ac:dyDescent="0.2">
      <c r="A65" s="41">
        <v>1</v>
      </c>
      <c r="B65" s="77">
        <v>16.240300315499521</v>
      </c>
      <c r="C65" s="88">
        <v>0.42224558896083914</v>
      </c>
      <c r="D65" s="88"/>
      <c r="E65" s="40"/>
      <c r="F65" s="40"/>
      <c r="G65" s="40"/>
    </row>
    <row r="66" spans="1:7" x14ac:dyDescent="0.2">
      <c r="A66" s="41">
        <v>2</v>
      </c>
      <c r="B66" s="77">
        <v>12.992240252399618</v>
      </c>
      <c r="C66" s="88">
        <v>0.84515978692493965</v>
      </c>
      <c r="D66" s="88"/>
      <c r="E66" s="40"/>
      <c r="F66" s="40"/>
      <c r="G66" s="40"/>
    </row>
    <row r="67" spans="1:7" x14ac:dyDescent="0.2">
      <c r="A67" s="41">
        <v>4</v>
      </c>
      <c r="B67" s="77">
        <v>9.7441801892997137</v>
      </c>
      <c r="C67" s="88">
        <v>1.6998459076709456</v>
      </c>
      <c r="D67" s="88"/>
      <c r="E67" s="40"/>
      <c r="F67" s="40"/>
      <c r="G67" s="40"/>
    </row>
    <row r="68" spans="1:7" x14ac:dyDescent="0.2">
      <c r="A68" s="41">
        <v>6</v>
      </c>
      <c r="B68" s="77">
        <v>6.4961201261998092</v>
      </c>
      <c r="C68" s="88">
        <v>2.5452167111942323</v>
      </c>
      <c r="D68" s="88"/>
      <c r="E68" s="40"/>
      <c r="F68" s="40"/>
      <c r="G68" s="40"/>
    </row>
    <row r="69" spans="1:7" x14ac:dyDescent="0.2">
      <c r="A69" s="41">
        <v>8</v>
      </c>
      <c r="B69" s="77">
        <v>3.2480600630999046</v>
      </c>
      <c r="C69" s="88">
        <v>3.3584734046345806</v>
      </c>
      <c r="D69" s="88"/>
      <c r="E69" s="40"/>
      <c r="F69" s="40"/>
      <c r="G69" s="40"/>
    </row>
    <row r="70" spans="1:7" x14ac:dyDescent="0.2">
      <c r="A70" s="41">
        <v>10</v>
      </c>
      <c r="B70" s="77">
        <v>1.6240300315499523</v>
      </c>
      <c r="C70" s="88">
        <v>4.2146262056020953</v>
      </c>
      <c r="D70" s="88"/>
      <c r="E70" s="40"/>
      <c r="F70" s="40"/>
      <c r="G70" s="40"/>
    </row>
    <row r="72" spans="1:7" ht="16" thickBot="1" x14ac:dyDescent="0.25">
      <c r="A72" s="42" t="s">
        <v>19</v>
      </c>
      <c r="B72" s="78"/>
      <c r="C72" s="86">
        <v>44449</v>
      </c>
      <c r="D72" s="43">
        <v>44487</v>
      </c>
      <c r="E72" s="44"/>
      <c r="F72" s="44"/>
      <c r="G72" s="44"/>
    </row>
    <row r="73" spans="1:7" ht="16" thickBot="1" x14ac:dyDescent="0.25">
      <c r="A73" s="44"/>
      <c r="B73" s="79"/>
      <c r="C73" s="160" t="s">
        <v>9</v>
      </c>
      <c r="D73" s="161"/>
      <c r="E73" s="44"/>
      <c r="F73" s="44"/>
      <c r="G73" s="44"/>
    </row>
    <row r="74" spans="1:7" x14ac:dyDescent="0.2">
      <c r="A74" s="51" t="s">
        <v>11</v>
      </c>
      <c r="B74" s="80" t="s">
        <v>30</v>
      </c>
      <c r="C74" s="47" t="s">
        <v>12</v>
      </c>
      <c r="D74" s="47" t="s">
        <v>13</v>
      </c>
      <c r="E74" s="47"/>
      <c r="F74" s="47"/>
      <c r="G74" s="47"/>
    </row>
    <row r="75" spans="1:7" x14ac:dyDescent="0.2">
      <c r="A75" s="47">
        <v>1</v>
      </c>
      <c r="B75" s="81">
        <v>16.240300315499521</v>
      </c>
      <c r="C75" s="85">
        <v>0.44591032385599222</v>
      </c>
      <c r="D75" s="85">
        <v>0.4180756790123506</v>
      </c>
      <c r="E75" s="46"/>
      <c r="F75" s="46"/>
      <c r="G75" s="46"/>
    </row>
    <row r="76" spans="1:7" x14ac:dyDescent="0.2">
      <c r="A76" s="47">
        <v>2</v>
      </c>
      <c r="B76" s="81">
        <v>12.992240252399618</v>
      </c>
      <c r="C76" s="85">
        <v>0.8589376879505658</v>
      </c>
      <c r="D76" s="85">
        <v>0.82769667068031327</v>
      </c>
      <c r="E76" s="46"/>
      <c r="F76" s="46"/>
      <c r="G76" s="46"/>
    </row>
    <row r="77" spans="1:7" x14ac:dyDescent="0.2">
      <c r="A77" s="47">
        <v>4</v>
      </c>
      <c r="B77" s="81">
        <v>9.7441801892997137</v>
      </c>
      <c r="C77" s="85">
        <v>1.7101799171768102</v>
      </c>
      <c r="D77" s="85">
        <v>1.6498842368483067</v>
      </c>
      <c r="E77" s="46"/>
      <c r="F77" s="46"/>
      <c r="G77" s="46"/>
    </row>
    <row r="78" spans="1:7" x14ac:dyDescent="0.2">
      <c r="A78" s="47">
        <v>6</v>
      </c>
      <c r="B78" s="81">
        <v>6.4961201261998092</v>
      </c>
      <c r="C78" s="85">
        <v>2.5614400564784012</v>
      </c>
      <c r="D78" s="85">
        <v>2.674272519788921</v>
      </c>
      <c r="E78" s="46"/>
      <c r="F78" s="46"/>
      <c r="G78" s="46"/>
    </row>
    <row r="79" spans="1:7" x14ac:dyDescent="0.2">
      <c r="A79" s="47">
        <v>8</v>
      </c>
      <c r="B79" s="81">
        <v>3.2480600630999046</v>
      </c>
      <c r="C79" s="85">
        <v>3.3984443651685359</v>
      </c>
      <c r="D79" s="85">
        <v>3.5509756072443155</v>
      </c>
      <c r="E79" s="46"/>
      <c r="F79" s="46"/>
      <c r="G79" s="46"/>
    </row>
    <row r="80" spans="1:7" x14ac:dyDescent="0.2">
      <c r="A80" s="47">
        <v>10</v>
      </c>
      <c r="B80" s="81">
        <v>1.6240300315499523</v>
      </c>
      <c r="C80" s="85">
        <v>4.2374508005082578</v>
      </c>
      <c r="D80" s="85">
        <v>4.3875844833333284</v>
      </c>
      <c r="E80" s="46"/>
      <c r="F80" s="46"/>
      <c r="G80" s="46"/>
    </row>
    <row r="81" spans="1:7" ht="16" thickBot="1" x14ac:dyDescent="0.25"/>
    <row r="82" spans="1:7" ht="16" thickBot="1" x14ac:dyDescent="0.25">
      <c r="A82" s="103" t="s">
        <v>33</v>
      </c>
      <c r="B82" s="104"/>
      <c r="C82" s="178" t="s">
        <v>9</v>
      </c>
      <c r="D82" s="179"/>
      <c r="E82" s="103"/>
      <c r="F82" s="103"/>
      <c r="G82" s="103"/>
    </row>
    <row r="83" spans="1:7" x14ac:dyDescent="0.2">
      <c r="A83" s="105" t="s">
        <v>11</v>
      </c>
      <c r="B83" s="106" t="s">
        <v>30</v>
      </c>
      <c r="C83" s="107" t="s">
        <v>12</v>
      </c>
      <c r="D83" s="107" t="s">
        <v>13</v>
      </c>
      <c r="E83" s="103"/>
      <c r="F83" s="103"/>
      <c r="G83" s="103"/>
    </row>
    <row r="84" spans="1:7" x14ac:dyDescent="0.2">
      <c r="A84" s="107">
        <v>1</v>
      </c>
      <c r="B84" s="108">
        <v>16.240300315499521</v>
      </c>
      <c r="C84" s="109">
        <v>0.43541106029532239</v>
      </c>
      <c r="D84" s="103"/>
      <c r="E84" s="103"/>
      <c r="F84" s="103"/>
      <c r="G84" s="103"/>
    </row>
    <row r="85" spans="1:7" x14ac:dyDescent="0.2">
      <c r="A85" s="107">
        <v>2</v>
      </c>
      <c r="B85" s="108">
        <v>12.992240252399618</v>
      </c>
      <c r="C85" s="109"/>
      <c r="D85" s="103"/>
      <c r="E85" s="103"/>
      <c r="F85" s="103"/>
      <c r="G85" s="103"/>
    </row>
    <row r="86" spans="1:7" x14ac:dyDescent="0.2">
      <c r="A86" s="107">
        <v>4</v>
      </c>
      <c r="B86" s="108">
        <v>9.7441801892997137</v>
      </c>
      <c r="C86" s="109"/>
      <c r="D86" s="103"/>
      <c r="E86" s="103"/>
      <c r="F86" s="103"/>
      <c r="G86" s="103"/>
    </row>
    <row r="87" spans="1:7" x14ac:dyDescent="0.2">
      <c r="A87" s="107">
        <v>6</v>
      </c>
      <c r="B87" s="108">
        <v>6.4961201261998092</v>
      </c>
      <c r="C87" s="109">
        <v>2.6092813369963421</v>
      </c>
      <c r="D87" s="103"/>
      <c r="E87" s="103"/>
      <c r="F87" s="103"/>
      <c r="G87" s="103"/>
    </row>
    <row r="88" spans="1:7" x14ac:dyDescent="0.2">
      <c r="A88" s="107">
        <v>8</v>
      </c>
      <c r="B88" s="108">
        <v>3.2480600630999046</v>
      </c>
      <c r="C88" s="109"/>
      <c r="D88" s="103"/>
      <c r="E88" s="103"/>
      <c r="F88" s="103"/>
      <c r="G88" s="103"/>
    </row>
    <row r="89" spans="1:7" x14ac:dyDescent="0.2">
      <c r="A89" s="107">
        <v>10</v>
      </c>
      <c r="B89" s="108">
        <v>1.6240300315499523</v>
      </c>
      <c r="C89" s="109">
        <v>4.3005943750000029</v>
      </c>
      <c r="D89" s="103"/>
      <c r="E89" s="103"/>
      <c r="F89" s="103"/>
      <c r="G89" s="103"/>
    </row>
  </sheetData>
  <mergeCells count="9">
    <mergeCell ref="C2:D2"/>
    <mergeCell ref="C22:D22"/>
    <mergeCell ref="C32:G32"/>
    <mergeCell ref="C12:D12"/>
    <mergeCell ref="C82:D82"/>
    <mergeCell ref="C73:D73"/>
    <mergeCell ref="C42:D42"/>
    <mergeCell ref="C53:D53"/>
    <mergeCell ref="C63:D6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MB</vt:lpstr>
      <vt:lpstr>H2O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Eva</dc:creator>
  <cp:keywords/>
  <dc:description/>
  <cp:lastModifiedBy>Shu HD</cp:lastModifiedBy>
  <cp:revision/>
  <dcterms:created xsi:type="dcterms:W3CDTF">2021-11-04T13:20:19Z</dcterms:created>
  <dcterms:modified xsi:type="dcterms:W3CDTF">2022-09-29T07:24:26Z</dcterms:modified>
  <cp:category/>
  <cp:contentStatus/>
</cp:coreProperties>
</file>