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blom1\Desktop\PhD\3. RQ3 BIVF\Submission docs\"/>
    </mc:Choice>
  </mc:AlternateContent>
  <xr:revisionPtr revIDLastSave="0" documentId="13_ncr:1_{D26787B4-2286-4648-9D2C-6966622D77D3}" xr6:coauthVersionLast="47" xr6:coauthVersionMax="47" xr10:uidLastSave="{00000000-0000-0000-0000-000000000000}"/>
  <bookViews>
    <workbookView xWindow="5760" yWindow="192" windowWidth="17280" windowHeight="8964" xr2:uid="{F4C599AF-DDC2-4ADF-A6B2-DE48DCF6AB8F}"/>
  </bookViews>
  <sheets>
    <sheet name="CONTENT" sheetId="2" r:id="rId1"/>
    <sheet name="VF_ch" sheetId="1" r:id="rId2"/>
    <sheet name="VF_CDS" sheetId="3" r:id="rId3"/>
    <sheet name="Int_A1" sheetId="4" r:id="rId4"/>
    <sheet name="Int_B1" sheetId="5" r:id="rId5"/>
    <sheet name="Int_E2" sheetId="6" r:id="rId6"/>
    <sheet name="BS_Ap" sheetId="7" r:id="rId7"/>
    <sheet name="BS_off" sheetId="8" r:id="rId8"/>
    <sheet name="BS_res" sheetId="9" r:id="rId9"/>
    <sheet name="BS_Sw" sheetId="10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6" i="10" l="1"/>
  <c r="D26" i="10"/>
  <c r="D25" i="10"/>
  <c r="C25" i="10"/>
  <c r="D22" i="10"/>
  <c r="C46" i="9"/>
  <c r="C45" i="9"/>
  <c r="C42" i="9"/>
  <c r="C22" i="9"/>
  <c r="P138" i="6" l="1"/>
  <c r="C138" i="6"/>
</calcChain>
</file>

<file path=xl/sharedStrings.xml><?xml version="1.0" encoding="utf-8"?>
<sst xmlns="http://schemas.openxmlformats.org/spreadsheetml/2006/main" count="1324" uniqueCount="417">
  <si>
    <t>Energy characteristics VF</t>
  </si>
  <si>
    <t>C</t>
  </si>
  <si>
    <t>Light qualities</t>
  </si>
  <si>
    <t>PPFD</t>
  </si>
  <si>
    <t>μmol s-1 m-2</t>
  </si>
  <si>
    <t xml:space="preserve">Photoperiod </t>
  </si>
  <si>
    <t>h</t>
  </si>
  <si>
    <t>molar efficacy</t>
  </si>
  <si>
    <t>Weidner et al., 2021</t>
  </si>
  <si>
    <t>DLI</t>
  </si>
  <si>
    <t>mol m-2 d-1</t>
  </si>
  <si>
    <t>Energy use LED and heat production</t>
  </si>
  <si>
    <t>Watt per m2</t>
  </si>
  <si>
    <t>W m-2</t>
  </si>
  <si>
    <t>LED usage</t>
  </si>
  <si>
    <t>kWh m-2 y-1</t>
  </si>
  <si>
    <t>Heat dissipated LED</t>
  </si>
  <si>
    <t>Qcooling</t>
  </si>
  <si>
    <t>MJ m-2 y-1</t>
  </si>
  <si>
    <t>J m-2 s-1</t>
  </si>
  <si>
    <t xml:space="preserve"> μmol J−1 </t>
  </si>
  <si>
    <t>cooling loads LED light</t>
  </si>
  <si>
    <t>Supply</t>
  </si>
  <si>
    <t>Return</t>
  </si>
  <si>
    <t>RH</t>
  </si>
  <si>
    <t>http://www.flycarpet.net/en/psyonline</t>
  </si>
  <si>
    <t>Point 1</t>
  </si>
  <si>
    <t>Point 2</t>
  </si>
  <si>
    <t>Point 3</t>
  </si>
  <si>
    <t>Temperature T1</t>
  </si>
  <si>
    <t>Temperature T2</t>
  </si>
  <si>
    <t>Temperature T3</t>
  </si>
  <si>
    <t>R.H. 1</t>
  </si>
  <si>
    <t>R.H. 2</t>
  </si>
  <si>
    <t>R.H. 3</t>
  </si>
  <si>
    <t>enthalphy h1</t>
  </si>
  <si>
    <t>kJ/kg</t>
  </si>
  <si>
    <t>enthalphy h2</t>
  </si>
  <si>
    <t>enthalphy h3</t>
  </si>
  <si>
    <t>humidity ratio w 1</t>
  </si>
  <si>
    <t>kg/kg</t>
  </si>
  <si>
    <t>humidity ratio w2</t>
  </si>
  <si>
    <t>humidity ratio w3</t>
  </si>
  <si>
    <t>Specific volume v1</t>
  </si>
  <si>
    <t>m3/kg</t>
  </si>
  <si>
    <t>Specific volume v2</t>
  </si>
  <si>
    <t>Specific volume v3</t>
  </si>
  <si>
    <t>Air density P1</t>
  </si>
  <si>
    <t>kg/m3</t>
  </si>
  <si>
    <t>Air density p2</t>
  </si>
  <si>
    <t>Air density p3</t>
  </si>
  <si>
    <t>Specific heat Cpa 1</t>
  </si>
  <si>
    <t>J/kg K</t>
  </si>
  <si>
    <t>Specific heat Cpa 3</t>
  </si>
  <si>
    <t>Qtot = Qs + Ql</t>
  </si>
  <si>
    <t>kJ/s</t>
  </si>
  <si>
    <t>Ql = ma * hw *dw =mw * hw</t>
  </si>
  <si>
    <t>kg/s</t>
  </si>
  <si>
    <t>Cpa in VF</t>
  </si>
  <si>
    <t>Qout = Qs,out + Ql,out</t>
  </si>
  <si>
    <t>Qout;tot = ma * (h2-h1)</t>
  </si>
  <si>
    <t>Qs = Cp * ma *dT = Qtot - Ql</t>
  </si>
  <si>
    <t>Ql = ma * (w2-w1) * hw</t>
  </si>
  <si>
    <t>at T water</t>
  </si>
  <si>
    <t xml:space="preserve">T dewpoint </t>
  </si>
  <si>
    <t>Twater = (T DPT + T2) /2</t>
  </si>
  <si>
    <t>mw = ma * (w1-w2)</t>
  </si>
  <si>
    <t>Qin</t>
  </si>
  <si>
    <t>Qin;tot = ma * (h3-h2)</t>
  </si>
  <si>
    <t>Qs = Qtot - Ql</t>
  </si>
  <si>
    <t>Ql = Qlatent = ma * (w3-w2) * hv</t>
  </si>
  <si>
    <t>w2=w3</t>
  </si>
  <si>
    <t>Energy balance</t>
  </si>
  <si>
    <t>Eheat VF = Qout + Qin</t>
  </si>
  <si>
    <t>Esensible VF = Es out + Es in</t>
  </si>
  <si>
    <t>Elatent VF = El;out + El in</t>
  </si>
  <si>
    <t>Qtot VF</t>
  </si>
  <si>
    <t>TAB</t>
  </si>
  <si>
    <t>Content</t>
  </si>
  <si>
    <t>The characteritics of the VF to calculate the cooling and reheating demands of the cooling and dehumidification system.</t>
  </si>
  <si>
    <t>Cooling and dehumidification</t>
  </si>
  <si>
    <t>Psychrometric chart properties</t>
  </si>
  <si>
    <t>Qvf (point 3 -&gt; 1)</t>
  </si>
  <si>
    <t>Qs = Cpa * ma * dT</t>
  </si>
  <si>
    <t>ma = Qtot / dh</t>
  </si>
  <si>
    <t>hwe</t>
  </si>
  <si>
    <t>hwe latent heat evaporization water</t>
  </si>
  <si>
    <t>Data per m2 cultivation area:</t>
  </si>
  <si>
    <t>Qout</t>
  </si>
  <si>
    <t>m water removed from system:</t>
  </si>
  <si>
    <t>+24.2</t>
  </si>
  <si>
    <t>+27.2</t>
  </si>
  <si>
    <t>+51.4</t>
  </si>
  <si>
    <t>-76.2</t>
  </si>
  <si>
    <t>-27.2</t>
  </si>
  <si>
    <t>-103.4</t>
  </si>
  <si>
    <t>+52.0</t>
  </si>
  <si>
    <t>0.0</t>
  </si>
  <si>
    <t>Qs</t>
  </si>
  <si>
    <t>J s-1 m-2</t>
  </si>
  <si>
    <t>Ql</t>
  </si>
  <si>
    <t xml:space="preserve">Qtot </t>
  </si>
  <si>
    <t>Qvf</t>
  </si>
  <si>
    <t>RESULTS</t>
  </si>
  <si>
    <t>VF_ch</t>
  </si>
  <si>
    <t>VF_CDS</t>
  </si>
  <si>
    <t>Energy performance calculations of the baseline cooling and dehumidification system of the VF  (standalone VF)</t>
  </si>
  <si>
    <t>Baseline cooling and dehumidification system</t>
  </si>
  <si>
    <t>Qtot air-side = (h2-h1) * mair</t>
  </si>
  <si>
    <t>equal to Qout</t>
  </si>
  <si>
    <t>Qs air-side</t>
  </si>
  <si>
    <t>equal to Qout;s</t>
  </si>
  <si>
    <t>Ql air-side</t>
  </si>
  <si>
    <t>equal to Qout;l</t>
  </si>
  <si>
    <t>ma</t>
  </si>
  <si>
    <t>Qs = mw * Cpw * dT</t>
  </si>
  <si>
    <t xml:space="preserve">Cpw </t>
  </si>
  <si>
    <t>mw</t>
  </si>
  <si>
    <t>ε - Effectiveness HE (%)</t>
  </si>
  <si>
    <t>ε = (Tc,o - Tc,i)/(Th,i - Tc,i)</t>
  </si>
  <si>
    <t>Tc,i = Tw,i</t>
  </si>
  <si>
    <t>Tc,o = Tw,o</t>
  </si>
  <si>
    <t>see evaporator</t>
  </si>
  <si>
    <t>Th,i= Ta,i</t>
  </si>
  <si>
    <t>Th,o  = Ta,o</t>
  </si>
  <si>
    <t>Condenser</t>
  </si>
  <si>
    <t>Tc,i</t>
  </si>
  <si>
    <t>Tc,o</t>
  </si>
  <si>
    <t>Th,i = Th,o = Tcon = T1</t>
  </si>
  <si>
    <t xml:space="preserve">TD = Th - Tc,i </t>
  </si>
  <si>
    <t>ε = (Tc,o  - Tc,i) / (Th- Tc,i )</t>
  </si>
  <si>
    <t>Evaporator</t>
  </si>
  <si>
    <t xml:space="preserve">Qhot = mh * Ch * dT </t>
  </si>
  <si>
    <t>Qcold</t>
  </si>
  <si>
    <t xml:space="preserve">Th,i = Thot in </t>
  </si>
  <si>
    <t xml:space="preserve">Th,o = Thot, out </t>
  </si>
  <si>
    <t>Tc,i = Tc, o = T3</t>
  </si>
  <si>
    <t>TD = Th,i - Tc</t>
  </si>
  <si>
    <t>Phase</t>
  </si>
  <si>
    <t>T ( C)</t>
  </si>
  <si>
    <t>P (bar)</t>
  </si>
  <si>
    <t>H (kJ/kg)</t>
  </si>
  <si>
    <t>S (kJ/kg K)</t>
  </si>
  <si>
    <t>1 - Saturated liquid (100%): subcooling</t>
  </si>
  <si>
    <t>2 - liquid + vapour</t>
  </si>
  <si>
    <t>3 - Saturated vapour (100%): superheat</t>
  </si>
  <si>
    <t xml:space="preserve">4 -liquid + vapour: highly superheated </t>
  </si>
  <si>
    <t>E = (h4 - h3) / (h4' - h3)</t>
  </si>
  <si>
    <t>h4'</t>
  </si>
  <si>
    <t>P4'</t>
  </si>
  <si>
    <t>bar</t>
  </si>
  <si>
    <t>Qcold = Qev</t>
  </si>
  <si>
    <t>Qcold  = m * (h3-h2)</t>
  </si>
  <si>
    <t>ṁr = flow rate refrigerant</t>
  </si>
  <si>
    <t>ṁ water through evaporator</t>
  </si>
  <si>
    <t>Qhot = Qcon</t>
  </si>
  <si>
    <t xml:space="preserve">Q = mw * Cpw * dT </t>
  </si>
  <si>
    <t>J/s</t>
  </si>
  <si>
    <t>mw = mf</t>
  </si>
  <si>
    <t>Qhot = mr * (h1-h4')</t>
  </si>
  <si>
    <t>COP cooling</t>
  </si>
  <si>
    <t>COPhp = (h4'-h1)/(h4'-h3)</t>
  </si>
  <si>
    <t>Win = Qcon / COPhp</t>
  </si>
  <si>
    <t>Win = m *dh</t>
  </si>
  <si>
    <t>COPref = (h3-h2) / (h4' - h3)</t>
  </si>
  <si>
    <t>Win = Qev / COPref</t>
  </si>
  <si>
    <t>Qhe = ma * (h3-h2)</t>
  </si>
  <si>
    <t>ε = (Th,o - Th,I) / (Th,i - Tc,i)</t>
  </si>
  <si>
    <t>Th,i</t>
  </si>
  <si>
    <t>Th,o</t>
  </si>
  <si>
    <t>Qs air-side =- Qs water-side</t>
  </si>
  <si>
    <t>mixing valve 2</t>
  </si>
  <si>
    <t>(Qhe2/CPw)/Tf</t>
  </si>
  <si>
    <t>ml = (Th - Tf) / (Th - Tl) * mf</t>
  </si>
  <si>
    <t>ml</t>
  </si>
  <si>
    <t>Tl (low)</t>
  </si>
  <si>
    <t>Th</t>
  </si>
  <si>
    <t>mf</t>
  </si>
  <si>
    <t>Tf</t>
  </si>
  <si>
    <t>mh = mf - ml</t>
  </si>
  <si>
    <t>HE3</t>
  </si>
  <si>
    <t>Qhe3= mw4b * Cw * dT</t>
  </si>
  <si>
    <t>Qhe3 = Qcon - Qhe2</t>
  </si>
  <si>
    <t>as no heat losses</t>
  </si>
  <si>
    <t>mw2c</t>
  </si>
  <si>
    <t>ma 2</t>
  </si>
  <si>
    <t>ml = mass flow low temperature in</t>
  </si>
  <si>
    <t>tl = low temperature in</t>
  </si>
  <si>
    <t>th</t>
  </si>
  <si>
    <t>tf</t>
  </si>
  <si>
    <t>Energy use pumps</t>
  </si>
  <si>
    <t>unit</t>
  </si>
  <si>
    <t>Pump HE1-Ev</t>
  </si>
  <si>
    <t>Pump HE2 - con</t>
  </si>
  <si>
    <t xml:space="preserve">Head </t>
  </si>
  <si>
    <t>m</t>
  </si>
  <si>
    <t>dP (average pressure difference)</t>
  </si>
  <si>
    <t>flow rate</t>
  </si>
  <si>
    <t>Capacity</t>
  </si>
  <si>
    <t>m3/s</t>
  </si>
  <si>
    <t>n pump</t>
  </si>
  <si>
    <t>%</t>
  </si>
  <si>
    <t>Kaya et al., 2021</t>
  </si>
  <si>
    <t>Epump</t>
  </si>
  <si>
    <t>kWh</t>
  </si>
  <si>
    <t>m/s</t>
  </si>
  <si>
    <t>p water</t>
  </si>
  <si>
    <t>h active</t>
  </si>
  <si>
    <t>hrs/yr</t>
  </si>
  <si>
    <t>Energy use fans</t>
  </si>
  <si>
    <t>Indoor fan VF</t>
  </si>
  <si>
    <t>Fan outdoor unit</t>
  </si>
  <si>
    <t>Etot</t>
  </si>
  <si>
    <t xml:space="preserve">Air density </t>
  </si>
  <si>
    <t>Uair ducts (not farm)</t>
  </si>
  <si>
    <t>m/s max</t>
  </si>
  <si>
    <t>Friction loss</t>
  </si>
  <si>
    <t>Pa</t>
  </si>
  <si>
    <t>Pressure difference</t>
  </si>
  <si>
    <t xml:space="preserve">Vair </t>
  </si>
  <si>
    <t>Vair</t>
  </si>
  <si>
    <t>n fan</t>
  </si>
  <si>
    <t>Graamans et al., 2020</t>
  </si>
  <si>
    <t>E fan</t>
  </si>
  <si>
    <t>kW</t>
  </si>
  <si>
    <t>velocity</t>
  </si>
  <si>
    <t>COSP  - coefficient of system performance</t>
  </si>
  <si>
    <t>J s-1</t>
  </si>
  <si>
    <t>E HP</t>
  </si>
  <si>
    <t>Efans</t>
  </si>
  <si>
    <t>HE1</t>
  </si>
  <si>
    <t>Qhe1</t>
  </si>
  <si>
    <t>air-water HE counterflow</t>
  </si>
  <si>
    <t>Temp 2 (VF_ch)</t>
  </si>
  <si>
    <t>Temp 3 (VF_ch)</t>
  </si>
  <si>
    <t>air/water HE - dehumidification and cooling below DPT (Appendix B.1.1)</t>
  </si>
  <si>
    <t>Appendix B.1.1.</t>
  </si>
  <si>
    <t xml:space="preserve">Appendix B.1.1. - Eq. B.5 </t>
  </si>
  <si>
    <t>HP1</t>
  </si>
  <si>
    <t>Qc = mw * Cpw * dT</t>
  </si>
  <si>
    <t>Selected</t>
  </si>
  <si>
    <t>Tc,i HE1</t>
  </si>
  <si>
    <t>Appendix B3.1</t>
  </si>
  <si>
    <t>ε = (Th,i - Th,o) / (Th,i - Tc)</t>
  </si>
  <si>
    <t>Appendix B3.2</t>
  </si>
  <si>
    <t>Isentropic efficiency E</t>
  </si>
  <si>
    <t>HE2</t>
  </si>
  <si>
    <t xml:space="preserve">HE2 </t>
  </si>
  <si>
    <t>air-to-water HE, reheating</t>
  </si>
  <si>
    <t>Appendix B1.2, Equation B.10</t>
  </si>
  <si>
    <t>Th,i HE2</t>
  </si>
  <si>
    <t>mixing value 2</t>
  </si>
  <si>
    <t>Qhe2 = ml * Cpw * (Ti - Th)</t>
  </si>
  <si>
    <t>Appendix B2</t>
  </si>
  <si>
    <t>Tc,i condenser</t>
  </si>
  <si>
    <t>Appendix B1.3</t>
  </si>
  <si>
    <t>water-to-air, removes residual heat</t>
  </si>
  <si>
    <t>Average ambient temperature NL</t>
  </si>
  <si>
    <t>Tc,o condenser</t>
  </si>
  <si>
    <t>Selected temperature</t>
  </si>
  <si>
    <t>Mixing valve 3</t>
  </si>
  <si>
    <t>Th,o HE3</t>
  </si>
  <si>
    <t>Appendix B.4.1.</t>
  </si>
  <si>
    <t>Appendix B.4.2.</t>
  </si>
  <si>
    <t>Appendix B.4.1., formulae B.22-B.24</t>
  </si>
  <si>
    <t>Appendix B.4.2., formulae B.25-B.27</t>
  </si>
  <si>
    <t>Int_A1</t>
  </si>
  <si>
    <t>Integration VF within the heat system of the host-building using direct integration strategy A1: HE (Section 2.3.1)</t>
  </si>
  <si>
    <t>Direct integration strategy A1: HE</t>
  </si>
  <si>
    <t xml:space="preserve">water-to-water HE </t>
  </si>
  <si>
    <t>ε = (Th,i - Th,o)/(Th,i - Tc,i)</t>
  </si>
  <si>
    <t>swimming pool return</t>
  </si>
  <si>
    <t>Tc,o (water temp to building HP)</t>
  </si>
  <si>
    <t>swimming pool supply</t>
  </si>
  <si>
    <t>Condenser HP2 out</t>
  </si>
  <si>
    <t>Th,o (exhaust air temperature)</t>
  </si>
  <si>
    <t>mh</t>
  </si>
  <si>
    <t>Energy use pumps within VF system</t>
  </si>
  <si>
    <t>Energy use fans within VF system indoor</t>
  </si>
  <si>
    <t>Etotal indoor pool</t>
  </si>
  <si>
    <t xml:space="preserve">COSPr  = Qtot VF / Etot </t>
  </si>
  <si>
    <t>Etotal outdoor pool</t>
  </si>
  <si>
    <t>Indoor</t>
  </si>
  <si>
    <t>Outdoor</t>
  </si>
  <si>
    <t>Th,i HE3</t>
  </si>
  <si>
    <t xml:space="preserve">tl </t>
  </si>
  <si>
    <t>Energy use fans within VF system</t>
  </si>
  <si>
    <t>VF_CDS: not including the outdoor unit</t>
  </si>
  <si>
    <t>Int_B1</t>
  </si>
  <si>
    <t>Integration VF within the heat system of the host-building using direct integration strategy B1: HP (Section 2.3.1)</t>
  </si>
  <si>
    <t>T1 &gt; T2 (=T3)</t>
  </si>
  <si>
    <t>TD</t>
  </si>
  <si>
    <t>ε = (Th,i - Th,o) / (Th,i - Tc,i)</t>
  </si>
  <si>
    <t>Tc,i = Tc, o</t>
  </si>
  <si>
    <t xml:space="preserve">TD </t>
  </si>
  <si>
    <t>dT</t>
  </si>
  <si>
    <t>mw4b = mw4 - mw4a</t>
  </si>
  <si>
    <t>Cp water</t>
  </si>
  <si>
    <t xml:space="preserve">J/ kg K </t>
  </si>
  <si>
    <t>ṁ water through condenser</t>
  </si>
  <si>
    <t xml:space="preserve">COP </t>
  </si>
  <si>
    <t>COP</t>
  </si>
  <si>
    <t>COPhp = Qcon/Win</t>
  </si>
  <si>
    <t>COPref</t>
  </si>
  <si>
    <t>kWh y-1</t>
  </si>
  <si>
    <t>Direct integration strategy B1: HP</t>
  </si>
  <si>
    <t>HP2</t>
  </si>
  <si>
    <t>LT heat</t>
  </si>
  <si>
    <t>MT heat</t>
  </si>
  <si>
    <t>Swimming pool</t>
  </si>
  <si>
    <t>TD MT high due to high dT radiators</t>
  </si>
  <si>
    <t>VF_CDS HE3 Th,i</t>
  </si>
  <si>
    <t>VF_CDS HE3 Th,o</t>
  </si>
  <si>
    <t>Tc,i = Tc, o (T3)</t>
  </si>
  <si>
    <t>LT Heat</t>
  </si>
  <si>
    <t>COSP</t>
  </si>
  <si>
    <t>LT heating</t>
  </si>
  <si>
    <t>LT Heating</t>
  </si>
  <si>
    <t>MT heating</t>
  </si>
  <si>
    <t>Swimming pool heating</t>
  </si>
  <si>
    <t>Int_E2</t>
  </si>
  <si>
    <t>Integration VF within the heat system of the host-building using integration strategy E2: HP+HP+ATES (Section 2.3.2)</t>
  </si>
  <si>
    <t>mw ev</t>
  </si>
  <si>
    <t>parallel flow, reversible HP cooling modus</t>
  </si>
  <si>
    <t>Qev HP3 = Qcon HP2 + Qhe 4</t>
  </si>
  <si>
    <t>Qcond HP2</t>
  </si>
  <si>
    <t>Qhe4</t>
  </si>
  <si>
    <t>Qhot = mr * (h1-h4)</t>
  </si>
  <si>
    <t>ATES cold source</t>
  </si>
  <si>
    <t>ATES hot source</t>
  </si>
  <si>
    <t>BENG</t>
  </si>
  <si>
    <t>Qhe4 = Qstored</t>
  </si>
  <si>
    <t>mw5 = mw3b</t>
  </si>
  <si>
    <t>Pump CON2-EV3</t>
  </si>
  <si>
    <t>Pump ATES</t>
  </si>
  <si>
    <t>Pump CON2-CON3</t>
  </si>
  <si>
    <t>Head (average)</t>
  </si>
  <si>
    <t>Integration strategy E2: HP+HP+ATES</t>
  </si>
  <si>
    <t>HEATING SEASON</t>
  </si>
  <si>
    <t>Non-heating season</t>
  </si>
  <si>
    <t>LT</t>
  </si>
  <si>
    <t>MT</t>
  </si>
  <si>
    <t>Tc,I HE4</t>
  </si>
  <si>
    <t>Tc,o HE4</t>
  </si>
  <si>
    <t>Th,o HE4</t>
  </si>
  <si>
    <t>Th,i HE4</t>
  </si>
  <si>
    <t>HP3</t>
  </si>
  <si>
    <t>floor heating/radiator supply temperature</t>
  </si>
  <si>
    <t>floor heating/radiator return temperature</t>
  </si>
  <si>
    <t>Condenser temperatures HP2</t>
  </si>
  <si>
    <t>Floor cooling return</t>
  </si>
  <si>
    <t>Floor cooling supply</t>
  </si>
  <si>
    <t>sum of the heat stored in ATES hot source outside heating season by cooling the VF and the specific host-building</t>
  </si>
  <si>
    <t>equal to Qev HP3</t>
  </si>
  <si>
    <t>Qcold / (h3-h2), h3 and h2 calculated above</t>
  </si>
  <si>
    <t>using Qcold = Qev HP3 = m * Cpw *dT</t>
  </si>
  <si>
    <t>values specific for case study used. See description for calculation method</t>
  </si>
  <si>
    <t>using mr calculated in Qev</t>
  </si>
  <si>
    <t>using Qhot = m * Cpw * dT</t>
  </si>
  <si>
    <t>Using values calculated in Qcon</t>
  </si>
  <si>
    <t>Using values calculated in Qev</t>
  </si>
  <si>
    <t>cooling demand of the specific host building</t>
  </si>
  <si>
    <t>using formulae Qcold = m * (h3-h2)</t>
  </si>
  <si>
    <t>using formulae Qcold = m *Cpw *dT</t>
  </si>
  <si>
    <t>flow rate refrigerant calculated in Qev</t>
  </si>
  <si>
    <t>using formulae Qhot = m *Cpw *dT</t>
  </si>
  <si>
    <t>HE4</t>
  </si>
  <si>
    <t>Qhe4, calculated in Qev at HP3</t>
  </si>
  <si>
    <t>calculated with Qhe4 = mw * CPw * dT</t>
  </si>
  <si>
    <t>Sum of Qhot (Qcon) HP3 + Qcon HP2</t>
  </si>
  <si>
    <t>Energy use by HP1 +HP2+HP3 (HP3 specific per host building)</t>
  </si>
  <si>
    <t>Energy use by pumps within VF system + those for E2 system (specific per host building)</t>
  </si>
  <si>
    <t>Ehp + Efan + Epumps</t>
  </si>
  <si>
    <t>Qtot VF / Etot</t>
  </si>
  <si>
    <t>COSPr</t>
  </si>
  <si>
    <t>A-label</t>
  </si>
  <si>
    <t>C-label</t>
  </si>
  <si>
    <t>HEATING</t>
  </si>
  <si>
    <t>Heat demands</t>
  </si>
  <si>
    <t>kWh y</t>
  </si>
  <si>
    <t>COP heating</t>
  </si>
  <si>
    <t>-</t>
  </si>
  <si>
    <t>Win HP</t>
  </si>
  <si>
    <t>mr (refrigerant flowrate)</t>
  </si>
  <si>
    <t>Etotal heating</t>
  </si>
  <si>
    <t>Cooling demands</t>
  </si>
  <si>
    <t>Qhot</t>
  </si>
  <si>
    <t>Etotal cooling</t>
  </si>
  <si>
    <t>YEAR-ROUND</t>
  </si>
  <si>
    <t>Etotal heating + cooling</t>
  </si>
  <si>
    <t>COOLING</t>
  </si>
  <si>
    <t>Baseline energy use of an 80m2 apartment</t>
  </si>
  <si>
    <t>Supply temp heat system</t>
  </si>
  <si>
    <t>Return temp heat system</t>
  </si>
  <si>
    <t>Av. Ambient temperature</t>
  </si>
  <si>
    <t>Supply temp cooling system</t>
  </si>
  <si>
    <t>Return temp cooling system</t>
  </si>
  <si>
    <t>Av. Ambient temp</t>
  </si>
  <si>
    <t>Heating hours</t>
  </si>
  <si>
    <t>h y-1</t>
  </si>
  <si>
    <t>Cooling hours</t>
  </si>
  <si>
    <t>SMALL OFFICE</t>
  </si>
  <si>
    <t>LARGE OFFICE</t>
  </si>
  <si>
    <t xml:space="preserve">Pressure differene </t>
  </si>
  <si>
    <t>Baseline energy use of an office</t>
  </si>
  <si>
    <t>Baseline energy use of a 250m2 restaurant</t>
  </si>
  <si>
    <t>Baseline energy use of a swimming pool (1m2 water surface)</t>
  </si>
  <si>
    <t>BS_Ap</t>
  </si>
  <si>
    <t>BS_off</t>
  </si>
  <si>
    <t>BS_res</t>
  </si>
  <si>
    <t>BS_Sw</t>
  </si>
  <si>
    <t>Baseline energy use for heating and cooling small and large offices with energy label BENG, A or C when using an air-source HP</t>
  </si>
  <si>
    <t>Baseline energy use for heating and cooling a restaurant when using an air-sourced HP</t>
  </si>
  <si>
    <t>Baseline energy use for heating the indoor and outdoor swimming pool when using an air-sourced HP</t>
  </si>
  <si>
    <t>Baseline energy use for heating and cooling 80m2 apartments with energy label BENG, A or C when using an air-source HP</t>
  </si>
  <si>
    <t>Appendix C.1</t>
  </si>
  <si>
    <t>Appendix C.2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</si>
</sst>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4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sz val="11"/>
      <name val="Calibri"/>
      <family val="2"/>
    </font>
    <font>
      <i/>
      <sz val="10"/>
      <color theme="4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4"/>
      <name val="Calibri"/>
      <family val="2"/>
      <scheme val="minor"/>
    </font>
    <font>
      <b/>
      <sz val="10"/>
      <color theme="4"/>
      <name val="Calibri"/>
      <family val="2"/>
      <scheme val="minor"/>
    </font>
    <font>
      <sz val="10"/>
      <color theme="9"/>
      <name val="Calibri"/>
      <family val="2"/>
      <scheme val="minor"/>
    </font>
    <font>
      <b/>
      <i/>
      <u/>
      <sz val="11"/>
      <color theme="9"/>
      <name val="Calibri"/>
      <family val="2"/>
      <scheme val="minor"/>
    </font>
    <font>
      <i/>
      <sz val="11"/>
      <color theme="8"/>
      <name val="Calibri"/>
      <family val="2"/>
      <scheme val="minor"/>
    </font>
    <font>
      <i/>
      <sz val="10"/>
      <color theme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7">
    <xf numFmtId="0" fontId="0" fillId="0" borderId="0" xfId="0"/>
    <xf numFmtId="0" fontId="0" fillId="3" borderId="0" xfId="0" applyFill="1"/>
    <xf numFmtId="0" fontId="3" fillId="3" borderId="0" xfId="0" applyFont="1" applyFill="1"/>
    <xf numFmtId="164" fontId="0" fillId="3" borderId="0" xfId="0" applyNumberFormat="1" applyFill="1"/>
    <xf numFmtId="0" fontId="2" fillId="3" borderId="0" xfId="0" applyFont="1" applyFill="1"/>
    <xf numFmtId="0" fontId="2" fillId="2" borderId="0" xfId="0" applyFont="1" applyFill="1"/>
    <xf numFmtId="165" fontId="0" fillId="3" borderId="0" xfId="0" applyNumberFormat="1" applyFill="1"/>
    <xf numFmtId="2" fontId="0" fillId="3" borderId="0" xfId="0" applyNumberFormat="1" applyFill="1"/>
    <xf numFmtId="1" fontId="0" fillId="3" borderId="0" xfId="0" applyNumberFormat="1" applyFill="1"/>
    <xf numFmtId="9" fontId="0" fillId="3" borderId="0" xfId="1" applyFont="1" applyFill="1"/>
    <xf numFmtId="9" fontId="0" fillId="3" borderId="0" xfId="0" applyNumberFormat="1" applyFill="1"/>
    <xf numFmtId="164" fontId="4" fillId="3" borderId="0" xfId="0" applyNumberFormat="1" applyFont="1" applyFill="1"/>
    <xf numFmtId="0" fontId="5" fillId="3" borderId="0" xfId="0" applyFont="1" applyFill="1"/>
    <xf numFmtId="1" fontId="4" fillId="3" borderId="0" xfId="0" applyNumberFormat="1" applyFont="1" applyFill="1"/>
    <xf numFmtId="164" fontId="0" fillId="4" borderId="0" xfId="0" applyNumberFormat="1" applyFill="1"/>
    <xf numFmtId="0" fontId="6" fillId="3" borderId="0" xfId="0" applyFont="1" applyFill="1"/>
    <xf numFmtId="0" fontId="7" fillId="3" borderId="0" xfId="0" applyFont="1" applyFill="1"/>
    <xf numFmtId="0" fontId="3" fillId="5" borderId="0" xfId="0" applyFont="1" applyFill="1"/>
    <xf numFmtId="0" fontId="0" fillId="5" borderId="0" xfId="0" applyFill="1"/>
    <xf numFmtId="0" fontId="7" fillId="5" borderId="0" xfId="0" applyFont="1" applyFill="1"/>
    <xf numFmtId="0" fontId="2" fillId="5" borderId="0" xfId="0" applyFont="1" applyFill="1"/>
    <xf numFmtId="0" fontId="0" fillId="2" borderId="0" xfId="0" applyFill="1"/>
    <xf numFmtId="0" fontId="6" fillId="2" borderId="0" xfId="0" applyFont="1" applyFill="1"/>
    <xf numFmtId="2" fontId="2" fillId="3" borderId="0" xfId="0" applyNumberFormat="1" applyFont="1" applyFill="1"/>
    <xf numFmtId="0" fontId="8" fillId="3" borderId="0" xfId="0" applyFont="1" applyFill="1"/>
    <xf numFmtId="9" fontId="0" fillId="3" borderId="0" xfId="1" applyFont="1" applyFill="1" applyBorder="1"/>
    <xf numFmtId="2" fontId="0" fillId="4" borderId="0" xfId="0" applyNumberFormat="1" applyFill="1"/>
    <xf numFmtId="0" fontId="9" fillId="3" borderId="0" xfId="0" applyFont="1" applyFill="1"/>
    <xf numFmtId="0" fontId="10" fillId="3" borderId="0" xfId="0" applyFont="1" applyFill="1"/>
    <xf numFmtId="0" fontId="3" fillId="6" borderId="0" xfId="0" applyFont="1" applyFill="1"/>
    <xf numFmtId="0" fontId="0" fillId="6" borderId="0" xfId="0" applyFill="1"/>
    <xf numFmtId="0" fontId="2" fillId="6" borderId="0" xfId="0" applyFont="1" applyFill="1"/>
    <xf numFmtId="0" fontId="0" fillId="3" borderId="1" xfId="0" applyFill="1" applyBorder="1"/>
    <xf numFmtId="0" fontId="11" fillId="3" borderId="0" xfId="0" applyFont="1" applyFill="1"/>
    <xf numFmtId="164" fontId="0" fillId="3" borderId="1" xfId="0" applyNumberFormat="1" applyFill="1" applyBorder="1"/>
    <xf numFmtId="164" fontId="2" fillId="6" borderId="0" xfId="0" applyNumberFormat="1" applyFont="1" applyFill="1"/>
    <xf numFmtId="164" fontId="6" fillId="3" borderId="0" xfId="0" applyNumberFormat="1" applyFont="1" applyFill="1"/>
    <xf numFmtId="0" fontId="0" fillId="4" borderId="0" xfId="0" applyFill="1"/>
    <xf numFmtId="0" fontId="12" fillId="3" borderId="0" xfId="0" applyFont="1" applyFill="1"/>
    <xf numFmtId="164" fontId="0" fillId="6" borderId="0" xfId="0" applyNumberFormat="1" applyFill="1"/>
    <xf numFmtId="164" fontId="9" fillId="3" borderId="0" xfId="0" applyNumberFormat="1" applyFont="1" applyFill="1"/>
    <xf numFmtId="9" fontId="2" fillId="3" borderId="0" xfId="1" applyFont="1" applyFill="1"/>
    <xf numFmtId="0" fontId="13" fillId="3" borderId="0" xfId="0" applyFont="1" applyFill="1"/>
    <xf numFmtId="2" fontId="13" fillId="3" borderId="0" xfId="0" applyNumberFormat="1" applyFont="1" applyFill="1"/>
    <xf numFmtId="0" fontId="14" fillId="3" borderId="0" xfId="0" applyFont="1" applyFill="1"/>
    <xf numFmtId="0" fontId="15" fillId="3" borderId="0" xfId="0" applyFont="1" applyFill="1"/>
    <xf numFmtId="0" fontId="16" fillId="3" borderId="0" xfId="0" applyFont="1" applyFill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158752</xdr:colOff>
      <xdr:row>19</xdr:row>
      <xdr:rowOff>179918</xdr:rowOff>
    </xdr:from>
    <xdr:to>
      <xdr:col>2</xdr:col>
      <xdr:colOff>636625</xdr:colOff>
      <xdr:row>19</xdr:row>
      <xdr:rowOff>2333625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5EDE1637-68C5-4171-9B8C-AB993B2F2BC7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8752" y="3799418"/>
          <a:ext cx="4208498" cy="215370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32198</xdr:rowOff>
    </xdr:from>
    <xdr:to>
      <xdr:col>6</xdr:col>
      <xdr:colOff>460723</xdr:colOff>
      <xdr:row>2</xdr:row>
      <xdr:rowOff>23505</xdr:rowOff>
    </xdr:to>
    <xdr:pic>
      <xdr:nvPicPr>
        <xdr:cNvPr id="2" name="Picture 1" descr="Diagram&#10;&#10;Description automatically generated">
          <a:extLst>
            <a:ext uri="{FF2B5EF4-FFF2-40B4-BE49-F238E27FC236}">
              <a16:creationId xmlns:a16="http://schemas.microsoft.com/office/drawing/2014/main" id="{6757D6B1-E258-7046-9D35-9B0F202F67C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1232" b="4951"/>
        <a:stretch/>
      </xdr:blipFill>
      <xdr:spPr bwMode="auto">
        <a:xfrm>
          <a:off x="0" y="214649"/>
          <a:ext cx="7577070" cy="2803194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5</xdr:col>
      <xdr:colOff>139959</xdr:colOff>
      <xdr:row>23</xdr:row>
      <xdr:rowOff>0</xdr:rowOff>
    </xdr:from>
    <xdr:to>
      <xdr:col>12</xdr:col>
      <xdr:colOff>221994</xdr:colOff>
      <xdr:row>32</xdr:row>
      <xdr:rowOff>32397</xdr:rowOff>
    </xdr:to>
    <xdr:grpSp>
      <xdr:nvGrpSpPr>
        <xdr:cNvPr id="31" name="Group 30">
          <a:extLst>
            <a:ext uri="{FF2B5EF4-FFF2-40B4-BE49-F238E27FC236}">
              <a16:creationId xmlns:a16="http://schemas.microsoft.com/office/drawing/2014/main" id="{9F28A0A0-CD63-4A35-9E81-961537801C2E}"/>
            </a:ext>
          </a:extLst>
        </xdr:cNvPr>
        <xdr:cNvGrpSpPr/>
      </xdr:nvGrpSpPr>
      <xdr:grpSpPr>
        <a:xfrm>
          <a:off x="6598816" y="6604000"/>
          <a:ext cx="4400035" cy="1665254"/>
          <a:chOff x="2" y="178025"/>
          <a:chExt cx="4588042" cy="2638964"/>
        </a:xfrm>
      </xdr:grpSpPr>
      <xdr:grpSp>
        <xdr:nvGrpSpPr>
          <xdr:cNvPr id="32" name="Group 31">
            <a:extLst>
              <a:ext uri="{FF2B5EF4-FFF2-40B4-BE49-F238E27FC236}">
                <a16:creationId xmlns:a16="http://schemas.microsoft.com/office/drawing/2014/main" id="{1BCA674E-B9B8-D8EF-641E-C41370B5166E}"/>
              </a:ext>
            </a:extLst>
          </xdr:cNvPr>
          <xdr:cNvGrpSpPr/>
        </xdr:nvGrpSpPr>
        <xdr:grpSpPr>
          <a:xfrm>
            <a:off x="2" y="178025"/>
            <a:ext cx="4588042" cy="2638964"/>
            <a:chOff x="2" y="161925"/>
            <a:chExt cx="4339703" cy="2400300"/>
          </a:xfrm>
        </xdr:grpSpPr>
        <xdr:pic>
          <xdr:nvPicPr>
            <xdr:cNvPr id="35" name="Picture 34">
              <a:extLst>
                <a:ext uri="{FF2B5EF4-FFF2-40B4-BE49-F238E27FC236}">
                  <a16:creationId xmlns:a16="http://schemas.microsoft.com/office/drawing/2014/main" id="{684F52A2-74B9-169B-2A3F-C78031CA1D58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2" y="161925"/>
              <a:ext cx="4339703" cy="2266950"/>
            </a:xfrm>
            <a:prstGeom prst="rect">
              <a:avLst/>
            </a:prstGeom>
          </xdr:spPr>
        </xdr:pic>
        <xdr:sp macro="" textlink="">
          <xdr:nvSpPr>
            <xdr:cNvPr id="36" name="TextBox 35">
              <a:extLst>
                <a:ext uri="{FF2B5EF4-FFF2-40B4-BE49-F238E27FC236}">
                  <a16:creationId xmlns:a16="http://schemas.microsoft.com/office/drawing/2014/main" id="{2BDBC0A2-5825-2A6A-5BB8-C66912D9260E}"/>
                </a:ext>
              </a:extLst>
            </xdr:cNvPr>
            <xdr:cNvSpPr txBox="1"/>
          </xdr:nvSpPr>
          <xdr:spPr>
            <a:xfrm>
              <a:off x="3311003" y="438150"/>
              <a:ext cx="352425" cy="276225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/>
            <a:p>
              <a:pPr>
                <a:spcAft>
                  <a:spcPts val="0"/>
                </a:spcAft>
              </a:pPr>
              <a:r>
                <a:rPr lang="en-GB" sz="1100" b="1">
                  <a:solidFill>
                    <a:srgbClr val="000000"/>
                  </a:solidFill>
                  <a:effectLst/>
                  <a:ea typeface="Times New Roman" panose="02020603050405020304" pitchFamily="18" charset="0"/>
                  <a:cs typeface="Times New Roman" panose="02020603050405020304" pitchFamily="18" charset="0"/>
                </a:rPr>
                <a:t>1</a:t>
              </a:r>
              <a:endParaRPr lang="en-GB" sz="1200">
                <a:effectLst/>
                <a:latin typeface="Times New Roman" panose="02020603050405020304" pitchFamily="18" charset="0"/>
                <a:ea typeface="Times New Roman" panose="02020603050405020304" pitchFamily="18" charset="0"/>
              </a:endParaRPr>
            </a:p>
          </xdr:txBody>
        </xdr:sp>
        <xdr:sp macro="" textlink="">
          <xdr:nvSpPr>
            <xdr:cNvPr id="37" name="TextBox 36">
              <a:extLst>
                <a:ext uri="{FF2B5EF4-FFF2-40B4-BE49-F238E27FC236}">
                  <a16:creationId xmlns:a16="http://schemas.microsoft.com/office/drawing/2014/main" id="{3402C1C0-C01F-859F-9B95-C53E09CC3E67}"/>
                </a:ext>
              </a:extLst>
            </xdr:cNvPr>
            <xdr:cNvSpPr txBox="1"/>
          </xdr:nvSpPr>
          <xdr:spPr>
            <a:xfrm>
              <a:off x="767828" y="438150"/>
              <a:ext cx="352425" cy="276225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/>
            <a:p>
              <a:pPr>
                <a:spcAft>
                  <a:spcPts val="0"/>
                </a:spcAft>
              </a:pPr>
              <a:r>
                <a:rPr lang="en-GB" sz="1100" b="1">
                  <a:solidFill>
                    <a:srgbClr val="000000"/>
                  </a:solidFill>
                  <a:effectLst/>
                  <a:ea typeface="Times New Roman" panose="02020603050405020304" pitchFamily="18" charset="0"/>
                  <a:cs typeface="Times New Roman" panose="02020603050405020304" pitchFamily="18" charset="0"/>
                </a:rPr>
                <a:t>2</a:t>
              </a:r>
              <a:endParaRPr lang="en-GB" sz="1200">
                <a:effectLst/>
                <a:latin typeface="Times New Roman" panose="02020603050405020304" pitchFamily="18" charset="0"/>
                <a:ea typeface="Times New Roman" panose="02020603050405020304" pitchFamily="18" charset="0"/>
              </a:endParaRPr>
            </a:p>
          </xdr:txBody>
        </xdr:sp>
        <xdr:sp macro="" textlink="">
          <xdr:nvSpPr>
            <xdr:cNvPr id="38" name="TextBox 37">
              <a:extLst>
                <a:ext uri="{FF2B5EF4-FFF2-40B4-BE49-F238E27FC236}">
                  <a16:creationId xmlns:a16="http://schemas.microsoft.com/office/drawing/2014/main" id="{2A8E7F30-DF18-F492-566F-E9D57B264C1B}"/>
                </a:ext>
              </a:extLst>
            </xdr:cNvPr>
            <xdr:cNvSpPr txBox="1"/>
          </xdr:nvSpPr>
          <xdr:spPr>
            <a:xfrm>
              <a:off x="3311003" y="1943100"/>
              <a:ext cx="352425" cy="276225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/>
            <a:p>
              <a:pPr>
                <a:spcAft>
                  <a:spcPts val="0"/>
                </a:spcAft>
              </a:pPr>
              <a:r>
                <a:rPr lang="en-GB" sz="1100" b="1">
                  <a:solidFill>
                    <a:srgbClr val="000000"/>
                  </a:solidFill>
                  <a:effectLst/>
                  <a:latin typeface="+mn-lt"/>
                  <a:ea typeface="Times New Roman" panose="02020603050405020304" pitchFamily="18" charset="0"/>
                  <a:cs typeface="Times New Roman" panose="02020603050405020304" pitchFamily="18" charset="0"/>
                </a:rPr>
                <a:t>4'</a:t>
              </a:r>
              <a:endParaRPr lang="en-GB" sz="1200">
                <a:effectLst/>
                <a:latin typeface="Times New Roman" panose="02020603050405020304" pitchFamily="18" charset="0"/>
                <a:ea typeface="Times New Roman" panose="02020603050405020304" pitchFamily="18" charset="0"/>
              </a:endParaRPr>
            </a:p>
          </xdr:txBody>
        </xdr:sp>
        <xdr:sp macro="" textlink="">
          <xdr:nvSpPr>
            <xdr:cNvPr id="39" name="TextBox 38">
              <a:extLst>
                <a:ext uri="{FF2B5EF4-FFF2-40B4-BE49-F238E27FC236}">
                  <a16:creationId xmlns:a16="http://schemas.microsoft.com/office/drawing/2014/main" id="{D709D8F2-96A2-1835-1F75-B8A6FB496D04}"/>
                </a:ext>
              </a:extLst>
            </xdr:cNvPr>
            <xdr:cNvSpPr txBox="1"/>
          </xdr:nvSpPr>
          <xdr:spPr>
            <a:xfrm>
              <a:off x="767828" y="1943100"/>
              <a:ext cx="352425" cy="276225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/>
            <a:p>
              <a:pPr>
                <a:spcAft>
                  <a:spcPts val="0"/>
                </a:spcAft>
              </a:pPr>
              <a:r>
                <a:rPr lang="en-GB" sz="1100" b="1">
                  <a:solidFill>
                    <a:srgbClr val="000000"/>
                  </a:solidFill>
                  <a:effectLst/>
                  <a:ea typeface="Times New Roman" panose="02020603050405020304" pitchFamily="18" charset="0"/>
                  <a:cs typeface="Times New Roman" panose="02020603050405020304" pitchFamily="18" charset="0"/>
                </a:rPr>
                <a:t>3</a:t>
              </a:r>
              <a:endParaRPr lang="en-GB" sz="1200">
                <a:effectLst/>
                <a:latin typeface="Times New Roman" panose="02020603050405020304" pitchFamily="18" charset="0"/>
                <a:ea typeface="Times New Roman" panose="02020603050405020304" pitchFamily="18" charset="0"/>
              </a:endParaRPr>
            </a:p>
          </xdr:txBody>
        </xdr:sp>
        <xdr:sp macro="" textlink="">
          <xdr:nvSpPr>
            <xdr:cNvPr id="40" name="TextBox 11">
              <a:extLst>
                <a:ext uri="{FF2B5EF4-FFF2-40B4-BE49-F238E27FC236}">
                  <a16:creationId xmlns:a16="http://schemas.microsoft.com/office/drawing/2014/main" id="{53489F8A-A18D-351E-FA8D-143A02F76D73}"/>
                </a:ext>
              </a:extLst>
            </xdr:cNvPr>
            <xdr:cNvSpPr txBox="1"/>
          </xdr:nvSpPr>
          <xdr:spPr>
            <a:xfrm>
              <a:off x="1787003" y="2286000"/>
              <a:ext cx="857250" cy="276225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/>
            <a:p>
              <a:pPr>
                <a:spcAft>
                  <a:spcPts val="0"/>
                </a:spcAft>
              </a:pPr>
              <a:r>
                <a:rPr lang="en-GB" sz="1100">
                  <a:solidFill>
                    <a:srgbClr val="000000"/>
                  </a:solidFill>
                  <a:effectLst/>
                  <a:ea typeface="Times New Roman" panose="02020603050405020304" pitchFamily="18" charset="0"/>
                  <a:cs typeface="Times New Roman" panose="02020603050405020304" pitchFamily="18" charset="0"/>
                </a:rPr>
                <a:t>dH = -Ws</a:t>
              </a:r>
              <a:endParaRPr lang="en-GB" sz="1200">
                <a:effectLst/>
                <a:latin typeface="Times New Roman" panose="02020603050405020304" pitchFamily="18" charset="0"/>
                <a:ea typeface="Times New Roman" panose="02020603050405020304" pitchFamily="18" charset="0"/>
              </a:endParaRPr>
            </a:p>
          </xdr:txBody>
        </xdr:sp>
        <xdr:sp macro="" textlink="">
          <xdr:nvSpPr>
            <xdr:cNvPr id="41" name="TextBox 9">
              <a:extLst>
                <a:ext uri="{FF2B5EF4-FFF2-40B4-BE49-F238E27FC236}">
                  <a16:creationId xmlns:a16="http://schemas.microsoft.com/office/drawing/2014/main" id="{DBB86D41-438B-4B19-C91E-E8AAAEDDFC09}"/>
                </a:ext>
              </a:extLst>
            </xdr:cNvPr>
            <xdr:cNvSpPr txBox="1"/>
          </xdr:nvSpPr>
          <xdr:spPr>
            <a:xfrm>
              <a:off x="1457166" y="1943100"/>
              <a:ext cx="352425" cy="276226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/>
            <a:p>
              <a:pPr>
                <a:spcAft>
                  <a:spcPts val="0"/>
                </a:spcAft>
              </a:pPr>
              <a:r>
                <a:rPr lang="en-GB" sz="1100" b="1">
                  <a:solidFill>
                    <a:srgbClr val="000000"/>
                  </a:solidFill>
                  <a:effectLst/>
                  <a:latin typeface="+mn-lt"/>
                  <a:ea typeface="Times New Roman" panose="02020603050405020304" pitchFamily="18" charset="0"/>
                  <a:cs typeface="Times New Roman" panose="02020603050405020304" pitchFamily="18" charset="0"/>
                </a:rPr>
                <a:t>3'</a:t>
              </a:r>
              <a:endParaRPr lang="en-GB" sz="1200">
                <a:effectLst/>
                <a:latin typeface="Times New Roman" panose="02020603050405020304" pitchFamily="18" charset="0"/>
                <a:ea typeface="Times New Roman" panose="02020603050405020304" pitchFamily="18" charset="0"/>
              </a:endParaRPr>
            </a:p>
          </xdr:txBody>
        </xdr:sp>
        <xdr:sp macro="" textlink="">
          <xdr:nvSpPr>
            <xdr:cNvPr id="42" name="TextBox 9">
              <a:extLst>
                <a:ext uri="{FF2B5EF4-FFF2-40B4-BE49-F238E27FC236}">
                  <a16:creationId xmlns:a16="http://schemas.microsoft.com/office/drawing/2014/main" id="{8A95A89D-2094-A13C-C4E9-317B3577B05E}"/>
                </a:ext>
              </a:extLst>
            </xdr:cNvPr>
            <xdr:cNvSpPr txBox="1"/>
          </xdr:nvSpPr>
          <xdr:spPr>
            <a:xfrm>
              <a:off x="2716356" y="1943100"/>
              <a:ext cx="352425" cy="276226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/>
            <a:p>
              <a:pPr>
                <a:spcAft>
                  <a:spcPts val="0"/>
                </a:spcAft>
              </a:pPr>
              <a:r>
                <a:rPr lang="en-GB" sz="1100" b="1">
                  <a:solidFill>
                    <a:srgbClr val="000000"/>
                  </a:solidFill>
                  <a:effectLst/>
                  <a:latin typeface="+mn-lt"/>
                  <a:ea typeface="Times New Roman" panose="02020603050405020304" pitchFamily="18" charset="0"/>
                  <a:cs typeface="Times New Roman" panose="02020603050405020304" pitchFamily="18" charset="0"/>
                </a:rPr>
                <a:t>4</a:t>
              </a:r>
              <a:endParaRPr lang="en-GB" sz="1200">
                <a:effectLst/>
                <a:latin typeface="Times New Roman" panose="02020603050405020304" pitchFamily="18" charset="0"/>
                <a:ea typeface="Times New Roman" panose="02020603050405020304" pitchFamily="18" charset="0"/>
              </a:endParaRPr>
            </a:p>
          </xdr:txBody>
        </xdr:sp>
      </xdr:grpSp>
      <xdr:sp macro="" textlink="">
        <xdr:nvSpPr>
          <xdr:cNvPr id="33" name="Rectangle 32">
            <a:extLst>
              <a:ext uri="{FF2B5EF4-FFF2-40B4-BE49-F238E27FC236}">
                <a16:creationId xmlns:a16="http://schemas.microsoft.com/office/drawing/2014/main" id="{91C4A12A-A2DC-DC5E-F773-7B7725CC899F}"/>
              </a:ext>
            </a:extLst>
          </xdr:cNvPr>
          <xdr:cNvSpPr/>
        </xdr:nvSpPr>
        <xdr:spPr>
          <a:xfrm>
            <a:off x="1184745" y="1733384"/>
            <a:ext cx="143553" cy="151075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endParaRPr lang="en-GB"/>
          </a:p>
        </xdr:txBody>
      </xdr:sp>
      <xdr:sp macro="" textlink="">
        <xdr:nvSpPr>
          <xdr:cNvPr id="34" name="Rectangle 33">
            <a:extLst>
              <a:ext uri="{FF2B5EF4-FFF2-40B4-BE49-F238E27FC236}">
                <a16:creationId xmlns:a16="http://schemas.microsoft.com/office/drawing/2014/main" id="{C990BC77-4D77-99FC-4A7A-3EB00DBCCEF3}"/>
              </a:ext>
            </a:extLst>
          </xdr:cNvPr>
          <xdr:cNvSpPr/>
        </xdr:nvSpPr>
        <xdr:spPr>
          <a:xfrm>
            <a:off x="3252084" y="1733384"/>
            <a:ext cx="143553" cy="151075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endParaRPr lang="en-GB"/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43543</xdr:colOff>
      <xdr:row>1</xdr:row>
      <xdr:rowOff>65315</xdr:rowOff>
    </xdr:from>
    <xdr:to>
      <xdr:col>4</xdr:col>
      <xdr:colOff>523719</xdr:colOff>
      <xdr:row>1</xdr:row>
      <xdr:rowOff>1371600</xdr:rowOff>
    </xdr:to>
    <xdr:pic>
      <xdr:nvPicPr>
        <xdr:cNvPr id="3" name="Picture 2" descr="A picture containing graphical user interface&#10;&#10;Description automatically generated">
          <a:extLst>
            <a:ext uri="{FF2B5EF4-FFF2-40B4-BE49-F238E27FC236}">
              <a16:creationId xmlns:a16="http://schemas.microsoft.com/office/drawing/2014/main" id="{3F9765EF-EEE9-E121-AB76-A5EF50B0D35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9092" b="64887"/>
        <a:stretch/>
      </xdr:blipFill>
      <xdr:spPr>
        <a:xfrm>
          <a:off x="43543" y="250372"/>
          <a:ext cx="4672330" cy="130628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28575</xdr:rowOff>
    </xdr:from>
    <xdr:to>
      <xdr:col>3</xdr:col>
      <xdr:colOff>427287</xdr:colOff>
      <xdr:row>1</xdr:row>
      <xdr:rowOff>1266825</xdr:rowOff>
    </xdr:to>
    <xdr:pic>
      <xdr:nvPicPr>
        <xdr:cNvPr id="2" name="Picture 1" descr="A picture containing graphical user interface&#10;&#10;Description automatically generated">
          <a:extLst>
            <a:ext uri="{FF2B5EF4-FFF2-40B4-BE49-F238E27FC236}">
              <a16:creationId xmlns:a16="http://schemas.microsoft.com/office/drawing/2014/main" id="{7625886B-F306-490D-B979-C939FB84B42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4064" t="36143" r="-2275" b="48670"/>
        <a:stretch/>
      </xdr:blipFill>
      <xdr:spPr>
        <a:xfrm>
          <a:off x="0" y="209550"/>
          <a:ext cx="4795174" cy="12382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</xdr:colOff>
      <xdr:row>1</xdr:row>
      <xdr:rowOff>53340</xdr:rowOff>
    </xdr:from>
    <xdr:to>
      <xdr:col>3</xdr:col>
      <xdr:colOff>975318</xdr:colOff>
      <xdr:row>1</xdr:row>
      <xdr:rowOff>2393315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D158BB5-7856-E9E9-53A7-39D1786FA3F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68114"/>
        <a:stretch/>
      </xdr:blipFill>
      <xdr:spPr>
        <a:xfrm>
          <a:off x="30480" y="236220"/>
          <a:ext cx="5760085" cy="2339975"/>
        </a:xfrm>
        <a:prstGeom prst="rect">
          <a:avLst/>
        </a:prstGeom>
      </xdr:spPr>
    </xdr:pic>
    <xdr:clientData/>
  </xdr:twoCellAnchor>
  <xdr:twoCellAnchor editAs="oneCell">
    <xdr:from>
      <xdr:col>13</xdr:col>
      <xdr:colOff>0</xdr:colOff>
      <xdr:row>1</xdr:row>
      <xdr:rowOff>0</xdr:rowOff>
    </xdr:from>
    <xdr:to>
      <xdr:col>16</xdr:col>
      <xdr:colOff>292959</xdr:colOff>
      <xdr:row>1</xdr:row>
      <xdr:rowOff>2227672</xdr:rowOff>
    </xdr:to>
    <xdr:pic>
      <xdr:nvPicPr>
        <xdr:cNvPr id="4" name="Picture 3" descr="Diagram&#10;&#10;Description automatically generated">
          <a:extLst>
            <a:ext uri="{FF2B5EF4-FFF2-40B4-BE49-F238E27FC236}">
              <a16:creationId xmlns:a16="http://schemas.microsoft.com/office/drawing/2014/main" id="{99ECE125-6FEB-4090-AAD3-EC97DDAEC6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28222" y="183444"/>
          <a:ext cx="5302404" cy="22276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0EBB9-FE9F-4C24-BF67-536AE9D615C8}">
  <dimension ref="A1:C10"/>
  <sheetViews>
    <sheetView tabSelected="1" zoomScale="88" zoomScaleNormal="190" workbookViewId="0">
      <selection activeCell="B10" sqref="B10"/>
    </sheetView>
  </sheetViews>
  <sheetFormatPr defaultRowHeight="14.4" x14ac:dyDescent="0.3"/>
  <cols>
    <col min="1" max="1" width="8.88671875" style="1"/>
    <col min="2" max="2" width="100.33203125" style="1" bestFit="1" customWidth="1"/>
    <col min="3" max="16384" width="8.88671875" style="1"/>
  </cols>
  <sheetData>
    <row r="1" spans="1:3" x14ac:dyDescent="0.3">
      <c r="A1" s="4" t="s">
        <v>77</v>
      </c>
      <c r="B1" s="4" t="s">
        <v>78</v>
      </c>
      <c r="C1" s="4"/>
    </row>
    <row r="2" spans="1:3" x14ac:dyDescent="0.3">
      <c r="A2" s="1" t="s">
        <v>104</v>
      </c>
      <c r="B2" s="1" t="s">
        <v>79</v>
      </c>
    </row>
    <row r="3" spans="1:3" x14ac:dyDescent="0.3">
      <c r="A3" s="1" t="s">
        <v>105</v>
      </c>
      <c r="B3" s="1" t="s">
        <v>106</v>
      </c>
    </row>
    <row r="4" spans="1:3" x14ac:dyDescent="0.3">
      <c r="A4" s="1" t="s">
        <v>266</v>
      </c>
      <c r="B4" s="1" t="s">
        <v>267</v>
      </c>
    </row>
    <row r="5" spans="1:3" x14ac:dyDescent="0.3">
      <c r="A5" s="1" t="s">
        <v>288</v>
      </c>
      <c r="B5" s="1" t="s">
        <v>289</v>
      </c>
    </row>
    <row r="6" spans="1:3" x14ac:dyDescent="0.3">
      <c r="A6" s="1" t="s">
        <v>320</v>
      </c>
      <c r="B6" s="1" t="s">
        <v>321</v>
      </c>
    </row>
    <row r="7" spans="1:3" x14ac:dyDescent="0.3">
      <c r="A7" s="1" t="s">
        <v>407</v>
      </c>
      <c r="B7" s="1" t="s">
        <v>414</v>
      </c>
    </row>
    <row r="8" spans="1:3" x14ac:dyDescent="0.3">
      <c r="A8" s="1" t="s">
        <v>408</v>
      </c>
      <c r="B8" s="1" t="s">
        <v>411</v>
      </c>
    </row>
    <row r="9" spans="1:3" x14ac:dyDescent="0.3">
      <c r="A9" s="1" t="s">
        <v>409</v>
      </c>
      <c r="B9" s="1" t="s">
        <v>412</v>
      </c>
    </row>
    <row r="10" spans="1:3" x14ac:dyDescent="0.3">
      <c r="A10" s="1" t="s">
        <v>410</v>
      </c>
      <c r="B10" s="1" t="s">
        <v>413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494084-1598-44AB-8B51-759B47E238D7}">
  <dimension ref="A1:E30"/>
  <sheetViews>
    <sheetView zoomScale="54" zoomScaleNormal="13" workbookViewId="0">
      <selection activeCell="K31" sqref="K31"/>
    </sheetView>
  </sheetViews>
  <sheetFormatPr defaultRowHeight="14.4" x14ac:dyDescent="0.3"/>
  <cols>
    <col min="1" max="1" width="30.109375" style="1" customWidth="1"/>
    <col min="2" max="2" width="11.33203125" style="1" bestFit="1" customWidth="1"/>
    <col min="3" max="3" width="14.88671875" style="1" customWidth="1"/>
    <col min="4" max="4" width="13" style="1" customWidth="1"/>
    <col min="5" max="16384" width="8.88671875" style="1"/>
  </cols>
  <sheetData>
    <row r="1" spans="1:5" x14ac:dyDescent="0.3">
      <c r="A1" s="5" t="s">
        <v>406</v>
      </c>
      <c r="B1" s="21"/>
      <c r="C1" s="21"/>
      <c r="D1" s="21"/>
      <c r="E1" s="21"/>
    </row>
    <row r="2" spans="1:5" x14ac:dyDescent="0.3">
      <c r="C2" s="4" t="s">
        <v>282</v>
      </c>
      <c r="D2" s="4" t="s">
        <v>283</v>
      </c>
    </row>
    <row r="3" spans="1:5" x14ac:dyDescent="0.3">
      <c r="A3" s="31" t="s">
        <v>377</v>
      </c>
      <c r="B3" s="30"/>
      <c r="C3" s="30"/>
      <c r="D3" s="30"/>
    </row>
    <row r="4" spans="1:5" x14ac:dyDescent="0.3">
      <c r="A4" s="1" t="s">
        <v>378</v>
      </c>
      <c r="B4" s="1" t="s">
        <v>379</v>
      </c>
      <c r="C4" s="3">
        <v>2022.2750000000001</v>
      </c>
      <c r="D4" s="3">
        <v>141.55925000000002</v>
      </c>
      <c r="E4" s="45" t="s">
        <v>415</v>
      </c>
    </row>
    <row r="5" spans="1:5" x14ac:dyDescent="0.3">
      <c r="A5" s="1" t="s">
        <v>378</v>
      </c>
      <c r="B5" s="1" t="s">
        <v>55</v>
      </c>
      <c r="C5" s="3">
        <v>0.55435169956140351</v>
      </c>
      <c r="D5" s="3">
        <v>9.4372833333333336E-2</v>
      </c>
      <c r="E5" s="45" t="s">
        <v>415</v>
      </c>
    </row>
    <row r="6" spans="1:5" x14ac:dyDescent="0.3">
      <c r="A6" s="1" t="s">
        <v>392</v>
      </c>
      <c r="B6" s="1" t="s">
        <v>1</v>
      </c>
      <c r="C6" s="3">
        <v>30</v>
      </c>
      <c r="D6" s="3">
        <v>30</v>
      </c>
      <c r="E6" s="45" t="s">
        <v>416</v>
      </c>
    </row>
    <row r="7" spans="1:5" x14ac:dyDescent="0.3">
      <c r="A7" s="1" t="s">
        <v>393</v>
      </c>
      <c r="B7" s="1" t="s">
        <v>1</v>
      </c>
      <c r="C7" s="3">
        <v>23</v>
      </c>
      <c r="D7" s="3">
        <v>23</v>
      </c>
      <c r="E7" s="45" t="s">
        <v>416</v>
      </c>
    </row>
    <row r="8" spans="1:5" x14ac:dyDescent="0.3">
      <c r="A8" s="1" t="s">
        <v>394</v>
      </c>
      <c r="B8" s="1" t="s">
        <v>1</v>
      </c>
      <c r="C8" s="3">
        <v>11</v>
      </c>
      <c r="D8" s="3">
        <v>16</v>
      </c>
      <c r="E8" s="45" t="s">
        <v>416</v>
      </c>
    </row>
    <row r="9" spans="1:5" x14ac:dyDescent="0.3">
      <c r="A9" s="1" t="s">
        <v>398</v>
      </c>
      <c r="B9" s="1" t="s">
        <v>399</v>
      </c>
      <c r="C9" s="3">
        <v>3648</v>
      </c>
      <c r="D9" s="3">
        <v>1</v>
      </c>
      <c r="E9" s="45" t="s">
        <v>416</v>
      </c>
    </row>
    <row r="10" spans="1:5" x14ac:dyDescent="0.3">
      <c r="A10" s="1" t="s">
        <v>380</v>
      </c>
      <c r="B10" s="1" t="s">
        <v>381</v>
      </c>
      <c r="C10" s="3">
        <v>4.8</v>
      </c>
      <c r="D10" s="3">
        <v>5.5</v>
      </c>
    </row>
    <row r="11" spans="1:5" x14ac:dyDescent="0.3">
      <c r="A11" s="1" t="s">
        <v>382</v>
      </c>
      <c r="B11" s="1" t="s">
        <v>304</v>
      </c>
      <c r="C11" s="3">
        <v>419.17519466672661</v>
      </c>
      <c r="D11" s="3">
        <v>25.553021480783961</v>
      </c>
    </row>
    <row r="12" spans="1:5" x14ac:dyDescent="0.3">
      <c r="C12" s="3"/>
      <c r="D12" s="3"/>
    </row>
    <row r="13" spans="1:5" x14ac:dyDescent="0.3">
      <c r="A13" s="1" t="s">
        <v>383</v>
      </c>
      <c r="B13" s="1" t="s">
        <v>57</v>
      </c>
      <c r="C13" s="3">
        <v>2.9199084290181731E-3</v>
      </c>
      <c r="D13" s="3">
        <v>5.0415570847116905E-4</v>
      </c>
    </row>
    <row r="14" spans="1:5" x14ac:dyDescent="0.3">
      <c r="A14" s="1" t="s">
        <v>133</v>
      </c>
      <c r="B14" s="1" t="s">
        <v>55</v>
      </c>
      <c r="C14" s="3">
        <v>0.43944621856723504</v>
      </c>
      <c r="D14" s="3">
        <v>7.7337485679477402E-2</v>
      </c>
    </row>
    <row r="15" spans="1:5" x14ac:dyDescent="0.3">
      <c r="A15" s="1" t="s">
        <v>220</v>
      </c>
      <c r="B15" s="1" t="s">
        <v>57</v>
      </c>
      <c r="C15" s="3">
        <v>2.42922177206874E-2</v>
      </c>
      <c r="D15" s="3">
        <v>3.2222355003186745E-3</v>
      </c>
    </row>
    <row r="16" spans="1:5" x14ac:dyDescent="0.3">
      <c r="A16" s="1" t="s">
        <v>220</v>
      </c>
      <c r="B16" s="1" t="s">
        <v>199</v>
      </c>
      <c r="C16" s="3">
        <v>1.9830381812806039E-2</v>
      </c>
      <c r="D16" s="3">
        <v>2.6303963267907543E-3</v>
      </c>
    </row>
    <row r="17" spans="1:5" x14ac:dyDescent="0.3">
      <c r="A17" s="1" t="s">
        <v>218</v>
      </c>
      <c r="B17" s="1" t="s">
        <v>217</v>
      </c>
      <c r="C17" s="3">
        <v>103.30312499999999</v>
      </c>
      <c r="D17" s="3">
        <v>103.30312499999999</v>
      </c>
    </row>
    <row r="18" spans="1:5" x14ac:dyDescent="0.3">
      <c r="A18" s="1" t="s">
        <v>229</v>
      </c>
      <c r="B18" s="1" t="s">
        <v>224</v>
      </c>
      <c r="C18" s="3">
        <v>3.1516006326246593E-3</v>
      </c>
      <c r="D18" s="3">
        <v>4.180433239169325E-4</v>
      </c>
    </row>
    <row r="19" spans="1:5" x14ac:dyDescent="0.3">
      <c r="A19" s="1" t="s">
        <v>229</v>
      </c>
      <c r="B19" s="1" t="s">
        <v>204</v>
      </c>
      <c r="C19" s="3">
        <v>11.497039107814757</v>
      </c>
      <c r="D19" s="3">
        <v>0.62706498587539872</v>
      </c>
    </row>
    <row r="20" spans="1:5" x14ac:dyDescent="0.3">
      <c r="C20" s="3"/>
      <c r="D20" s="3"/>
    </row>
    <row r="21" spans="1:5" x14ac:dyDescent="0.3">
      <c r="A21" s="1" t="s">
        <v>384</v>
      </c>
      <c r="B21" s="1" t="s">
        <v>304</v>
      </c>
      <c r="C21" s="11">
        <v>430.67223377454138</v>
      </c>
      <c r="D21" s="3">
        <v>26.180086466659361</v>
      </c>
    </row>
    <row r="22" spans="1:5" x14ac:dyDescent="0.3">
      <c r="A22" s="1" t="s">
        <v>384</v>
      </c>
      <c r="B22" s="1" t="s">
        <v>15</v>
      </c>
      <c r="C22" s="11">
        <v>430.67223377454138</v>
      </c>
      <c r="D22" s="3">
        <f>D21</f>
        <v>26.180086466659361</v>
      </c>
    </row>
    <row r="23" spans="1:5" x14ac:dyDescent="0.3">
      <c r="C23" s="3"/>
    </row>
    <row r="24" spans="1:5" x14ac:dyDescent="0.3">
      <c r="A24" s="31" t="s">
        <v>388</v>
      </c>
      <c r="B24" s="31"/>
      <c r="C24" s="35"/>
      <c r="D24" s="35"/>
    </row>
    <row r="25" spans="1:5" x14ac:dyDescent="0.3">
      <c r="A25" s="1" t="s">
        <v>389</v>
      </c>
      <c r="B25" s="1" t="s">
        <v>304</v>
      </c>
      <c r="C25" s="3">
        <f>C21</f>
        <v>430.67223377454138</v>
      </c>
      <c r="D25" s="3">
        <f>D21</f>
        <v>26.180086466659361</v>
      </c>
      <c r="E25" s="45"/>
    </row>
    <row r="26" spans="1:5" x14ac:dyDescent="0.3">
      <c r="A26" s="1" t="s">
        <v>389</v>
      </c>
      <c r="B26" s="1" t="s">
        <v>15</v>
      </c>
      <c r="C26" s="3">
        <f>C22</f>
        <v>430.67223377454138</v>
      </c>
      <c r="D26" s="3">
        <f>D22</f>
        <v>26.180086466659361</v>
      </c>
      <c r="E26" s="45"/>
    </row>
    <row r="27" spans="1:5" x14ac:dyDescent="0.3">
      <c r="E27" s="45"/>
    </row>
    <row r="28" spans="1:5" x14ac:dyDescent="0.3">
      <c r="E28" s="45"/>
    </row>
    <row r="29" spans="1:5" x14ac:dyDescent="0.3">
      <c r="E29" s="45"/>
    </row>
    <row r="30" spans="1:5" x14ac:dyDescent="0.3">
      <c r="E30" s="4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04FBA3-9808-41AE-83CD-0BAB1D3B6310}">
  <dimension ref="A1:L71"/>
  <sheetViews>
    <sheetView topLeftCell="A25" zoomScale="92" workbookViewId="0">
      <selection activeCell="A99" sqref="A94:A99"/>
    </sheetView>
  </sheetViews>
  <sheetFormatPr defaultRowHeight="14.4" x14ac:dyDescent="0.3"/>
  <cols>
    <col min="1" max="1" width="36.44140625" style="1" customWidth="1"/>
    <col min="2" max="2" width="18.109375" style="1" customWidth="1"/>
    <col min="3" max="3" width="15.5546875" style="1" customWidth="1"/>
    <col min="4" max="4" width="6.33203125" style="1" customWidth="1"/>
    <col min="5" max="5" width="15.5546875" style="1" customWidth="1"/>
    <col min="6" max="8" width="8.88671875" style="1"/>
    <col min="9" max="9" width="19.33203125" style="1" customWidth="1"/>
    <col min="10" max="16384" width="8.88671875" style="1"/>
  </cols>
  <sheetData>
    <row r="1" spans="1:12" s="4" customFormat="1" x14ac:dyDescent="0.3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12" x14ac:dyDescent="0.3">
      <c r="A2" s="1" t="s">
        <v>22</v>
      </c>
      <c r="B2" s="1">
        <v>24</v>
      </c>
      <c r="C2" s="1" t="s">
        <v>1</v>
      </c>
      <c r="D2" s="10">
        <v>0.76</v>
      </c>
      <c r="E2" s="1" t="s">
        <v>24</v>
      </c>
    </row>
    <row r="3" spans="1:12" x14ac:dyDescent="0.3">
      <c r="A3" s="1" t="s">
        <v>23</v>
      </c>
      <c r="B3" s="1">
        <v>26</v>
      </c>
      <c r="C3" s="1" t="s">
        <v>1</v>
      </c>
      <c r="D3" s="10">
        <v>0.72</v>
      </c>
      <c r="E3" s="1" t="s">
        <v>24</v>
      </c>
    </row>
    <row r="5" spans="1:12" x14ac:dyDescent="0.3">
      <c r="A5" s="2" t="s">
        <v>2</v>
      </c>
    </row>
    <row r="6" spans="1:12" x14ac:dyDescent="0.3">
      <c r="A6" s="1" t="s">
        <v>3</v>
      </c>
      <c r="B6" s="1">
        <v>200</v>
      </c>
      <c r="C6" s="1" t="s">
        <v>4</v>
      </c>
    </row>
    <row r="7" spans="1:12" x14ac:dyDescent="0.3">
      <c r="A7" s="1" t="s">
        <v>5</v>
      </c>
      <c r="B7" s="1">
        <v>16</v>
      </c>
      <c r="C7" s="1" t="s">
        <v>6</v>
      </c>
    </row>
    <row r="8" spans="1:12" x14ac:dyDescent="0.3">
      <c r="A8" s="1" t="s">
        <v>7</v>
      </c>
      <c r="B8" s="1">
        <v>3.5</v>
      </c>
      <c r="C8" s="1" t="s">
        <v>20</v>
      </c>
      <c r="D8" s="16" t="s">
        <v>8</v>
      </c>
    </row>
    <row r="9" spans="1:12" x14ac:dyDescent="0.3">
      <c r="A9" s="1" t="s">
        <v>9</v>
      </c>
      <c r="B9" s="3">
        <v>11.52</v>
      </c>
      <c r="C9" s="1" t="s">
        <v>10</v>
      </c>
    </row>
    <row r="11" spans="1:12" x14ac:dyDescent="0.3">
      <c r="A11" s="2" t="s">
        <v>11</v>
      </c>
    </row>
    <row r="12" spans="1:12" x14ac:dyDescent="0.3">
      <c r="A12" s="1" t="s">
        <v>12</v>
      </c>
      <c r="B12" s="3">
        <v>57.142857142857146</v>
      </c>
      <c r="C12" s="1" t="s">
        <v>13</v>
      </c>
    </row>
    <row r="13" spans="1:12" x14ac:dyDescent="0.3">
      <c r="A13" s="1" t="s">
        <v>14</v>
      </c>
      <c r="B13" s="3">
        <v>333.71428571428572</v>
      </c>
      <c r="C13" s="1" t="s">
        <v>15</v>
      </c>
    </row>
    <row r="14" spans="1:12" x14ac:dyDescent="0.3">
      <c r="A14" s="1" t="s">
        <v>16</v>
      </c>
      <c r="B14" s="9">
        <v>0.9</v>
      </c>
    </row>
    <row r="15" spans="1:12" x14ac:dyDescent="0.3">
      <c r="A15" s="1" t="s">
        <v>21</v>
      </c>
      <c r="B15" s="3">
        <v>300.34285714285716</v>
      </c>
      <c r="C15" s="1" t="s">
        <v>15</v>
      </c>
    </row>
    <row r="16" spans="1:12" x14ac:dyDescent="0.3">
      <c r="A16" s="1" t="s">
        <v>17</v>
      </c>
      <c r="B16" s="3">
        <v>1081.2342857142858</v>
      </c>
      <c r="C16" s="1" t="s">
        <v>18</v>
      </c>
    </row>
    <row r="17" spans="1:12" x14ac:dyDescent="0.3">
      <c r="A17" s="1" t="s">
        <v>17</v>
      </c>
      <c r="B17" s="3">
        <v>51.428571428571438</v>
      </c>
      <c r="C17" s="1" t="s">
        <v>19</v>
      </c>
    </row>
    <row r="19" spans="1:12" s="4" customFormat="1" x14ac:dyDescent="0.3">
      <c r="A19" s="5" t="s">
        <v>80</v>
      </c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</row>
    <row r="20" spans="1:12" s="4" customFormat="1" ht="189.6" customHeight="1" x14ac:dyDescent="0.3"/>
    <row r="21" spans="1:12" s="4" customFormat="1" x14ac:dyDescent="0.3"/>
    <row r="22" spans="1:12" x14ac:dyDescent="0.3">
      <c r="A22" s="17" t="s">
        <v>81</v>
      </c>
      <c r="B22" s="18"/>
      <c r="C22" s="18"/>
      <c r="D22" s="18"/>
      <c r="E22" s="19" t="s">
        <v>25</v>
      </c>
      <c r="F22" s="18"/>
      <c r="G22" s="18"/>
      <c r="H22" s="18"/>
      <c r="I22" s="18"/>
      <c r="J22" s="18"/>
      <c r="K22" s="18"/>
    </row>
    <row r="23" spans="1:12" x14ac:dyDescent="0.3">
      <c r="A23" s="20" t="s">
        <v>26</v>
      </c>
      <c r="B23" s="18"/>
      <c r="C23" s="18"/>
      <c r="D23" s="18"/>
      <c r="E23" s="20" t="s">
        <v>27</v>
      </c>
      <c r="F23" s="18"/>
      <c r="G23" s="18"/>
      <c r="H23" s="18"/>
      <c r="I23" s="20" t="s">
        <v>28</v>
      </c>
      <c r="J23" s="18"/>
      <c r="K23" s="18"/>
    </row>
    <row r="24" spans="1:12" x14ac:dyDescent="0.3">
      <c r="A24" s="18" t="s">
        <v>29</v>
      </c>
      <c r="B24" s="18">
        <v>26</v>
      </c>
      <c r="C24" s="18" t="s">
        <v>1</v>
      </c>
      <c r="D24" s="18"/>
      <c r="E24" s="18" t="s">
        <v>30</v>
      </c>
      <c r="F24" s="18">
        <v>19.510999999999999</v>
      </c>
      <c r="G24" s="18" t="s">
        <v>1</v>
      </c>
      <c r="H24" s="18"/>
      <c r="I24" s="18" t="s">
        <v>31</v>
      </c>
      <c r="J24" s="18">
        <v>24</v>
      </c>
      <c r="K24" s="18" t="s">
        <v>1</v>
      </c>
    </row>
    <row r="25" spans="1:12" x14ac:dyDescent="0.3">
      <c r="A25" s="18" t="s">
        <v>32</v>
      </c>
      <c r="B25" s="18">
        <v>0.72</v>
      </c>
      <c r="C25" s="18"/>
      <c r="D25" s="18"/>
      <c r="E25" s="18" t="s">
        <v>33</v>
      </c>
      <c r="F25" s="18">
        <v>1</v>
      </c>
      <c r="G25" s="18"/>
      <c r="H25" s="18"/>
      <c r="I25" s="18" t="s">
        <v>34</v>
      </c>
      <c r="J25" s="18">
        <v>0.76</v>
      </c>
      <c r="K25" s="18"/>
    </row>
    <row r="26" spans="1:12" x14ac:dyDescent="0.3">
      <c r="A26" s="18" t="s">
        <v>35</v>
      </c>
      <c r="B26" s="18">
        <v>65.108999999999995</v>
      </c>
      <c r="C26" s="18" t="s">
        <v>36</v>
      </c>
      <c r="D26" s="18"/>
      <c r="E26" s="18" t="s">
        <v>37</v>
      </c>
      <c r="F26" s="18">
        <v>55.902999999999999</v>
      </c>
      <c r="G26" s="18" t="s">
        <v>36</v>
      </c>
      <c r="H26" s="18"/>
      <c r="I26" s="18" t="s">
        <v>38</v>
      </c>
      <c r="J26" s="18">
        <v>60.530999999999999</v>
      </c>
      <c r="K26" s="18" t="s">
        <v>36</v>
      </c>
    </row>
    <row r="27" spans="1:12" x14ac:dyDescent="0.3">
      <c r="A27" s="18" t="s">
        <v>39</v>
      </c>
      <c r="B27" s="18">
        <v>1.529E-2</v>
      </c>
      <c r="C27" s="18" t="s">
        <v>40</v>
      </c>
      <c r="D27" s="18"/>
      <c r="E27" s="18" t="s">
        <v>41</v>
      </c>
      <c r="F27" s="18">
        <v>1.4303E-2</v>
      </c>
      <c r="G27" s="18" t="s">
        <v>40</v>
      </c>
      <c r="H27" s="18"/>
      <c r="I27" s="18" t="s">
        <v>42</v>
      </c>
      <c r="J27" s="18">
        <v>1.4303E-2</v>
      </c>
      <c r="K27" s="18" t="s">
        <v>40</v>
      </c>
    </row>
    <row r="28" spans="1:12" x14ac:dyDescent="0.3">
      <c r="A28" s="18" t="s">
        <v>43</v>
      </c>
      <c r="B28" s="18">
        <v>1.026</v>
      </c>
      <c r="C28" s="18" t="s">
        <v>44</v>
      </c>
      <c r="D28" s="18"/>
      <c r="E28" s="18" t="s">
        <v>45</v>
      </c>
      <c r="F28" s="18">
        <v>0.84799999999999998</v>
      </c>
      <c r="G28" s="18" t="s">
        <v>44</v>
      </c>
      <c r="H28" s="18"/>
      <c r="I28" s="18" t="s">
        <v>46</v>
      </c>
      <c r="J28" s="18">
        <v>0.86099999999999999</v>
      </c>
      <c r="K28" s="18" t="s">
        <v>44</v>
      </c>
    </row>
    <row r="29" spans="1:12" x14ac:dyDescent="0.3">
      <c r="A29" s="18" t="s">
        <v>47</v>
      </c>
      <c r="B29" s="18">
        <v>1.169</v>
      </c>
      <c r="C29" s="18" t="s">
        <v>48</v>
      </c>
      <c r="D29" s="18"/>
      <c r="E29" s="18" t="s">
        <v>49</v>
      </c>
      <c r="F29" s="18">
        <v>1.196</v>
      </c>
      <c r="G29" s="18" t="s">
        <v>48</v>
      </c>
      <c r="H29" s="18"/>
      <c r="I29" s="18" t="s">
        <v>50</v>
      </c>
      <c r="J29" s="18">
        <v>1.1779999999999999</v>
      </c>
      <c r="K29" s="18" t="s">
        <v>48</v>
      </c>
    </row>
    <row r="30" spans="1:12" x14ac:dyDescent="0.3">
      <c r="A30" s="18" t="s">
        <v>51</v>
      </c>
      <c r="B30" s="18">
        <v>1026</v>
      </c>
      <c r="C30" s="18" t="s">
        <v>52</v>
      </c>
      <c r="D30" s="18"/>
      <c r="E30" s="18"/>
      <c r="F30" s="18"/>
      <c r="G30" s="18"/>
      <c r="H30" s="18"/>
      <c r="I30" s="18" t="s">
        <v>53</v>
      </c>
      <c r="J30" s="18">
        <v>1025</v>
      </c>
      <c r="K30" s="18" t="s">
        <v>52</v>
      </c>
    </row>
    <row r="32" spans="1:12" x14ac:dyDescent="0.3">
      <c r="A32" s="12" t="s">
        <v>87</v>
      </c>
    </row>
    <row r="33" spans="1:4" x14ac:dyDescent="0.3">
      <c r="A33" s="2" t="s">
        <v>82</v>
      </c>
    </row>
    <row r="34" spans="1:4" x14ac:dyDescent="0.3">
      <c r="A34" s="1" t="s">
        <v>54</v>
      </c>
      <c r="B34" s="7">
        <v>5.1428571428571435E-2</v>
      </c>
      <c r="C34" s="1" t="s">
        <v>55</v>
      </c>
    </row>
    <row r="35" spans="1:4" x14ac:dyDescent="0.3">
      <c r="A35" s="1" t="s">
        <v>83</v>
      </c>
      <c r="B35" s="7">
        <v>2.4217973787680185E-2</v>
      </c>
      <c r="C35" s="1" t="s">
        <v>55</v>
      </c>
    </row>
    <row r="36" spans="1:4" x14ac:dyDescent="0.3">
      <c r="A36" s="1" t="s">
        <v>56</v>
      </c>
      <c r="B36" s="7">
        <v>2.7210597640891249E-2</v>
      </c>
      <c r="C36" s="1" t="s">
        <v>55</v>
      </c>
    </row>
    <row r="37" spans="1:4" x14ac:dyDescent="0.3">
      <c r="A37" s="1" t="s">
        <v>84</v>
      </c>
      <c r="B37" s="7">
        <v>1.123385133870063E-2</v>
      </c>
      <c r="C37" s="1" t="s">
        <v>57</v>
      </c>
    </row>
    <row r="38" spans="1:4" x14ac:dyDescent="0.3">
      <c r="A38" s="1" t="s">
        <v>86</v>
      </c>
      <c r="B38" s="3">
        <v>2454.1</v>
      </c>
      <c r="C38" s="1" t="s">
        <v>36</v>
      </c>
    </row>
    <row r="39" spans="1:4" x14ac:dyDescent="0.3">
      <c r="A39" s="1" t="s">
        <v>58</v>
      </c>
      <c r="B39" s="3">
        <v>1077.9016499999977</v>
      </c>
      <c r="C39" s="1" t="s">
        <v>52</v>
      </c>
    </row>
    <row r="40" spans="1:4" x14ac:dyDescent="0.3">
      <c r="B40" s="3"/>
    </row>
    <row r="41" spans="1:4" x14ac:dyDescent="0.3">
      <c r="A41" s="2" t="s">
        <v>88</v>
      </c>
      <c r="B41" s="3"/>
    </row>
    <row r="42" spans="1:4" x14ac:dyDescent="0.3">
      <c r="A42" s="1" t="s">
        <v>59</v>
      </c>
      <c r="B42" s="7"/>
    </row>
    <row r="43" spans="1:4" x14ac:dyDescent="0.3">
      <c r="A43" s="1" t="s">
        <v>60</v>
      </c>
      <c r="B43" s="7">
        <v>-0.10341883542407795</v>
      </c>
      <c r="C43" s="1" t="s">
        <v>55</v>
      </c>
    </row>
    <row r="44" spans="1:4" x14ac:dyDescent="0.3">
      <c r="A44" s="1" t="s">
        <v>61</v>
      </c>
      <c r="B44" s="7">
        <v>-7.6208237783186708E-2</v>
      </c>
      <c r="C44" s="1" t="s">
        <v>55</v>
      </c>
    </row>
    <row r="45" spans="1:4" x14ac:dyDescent="0.3">
      <c r="A45" s="1" t="s">
        <v>62</v>
      </c>
      <c r="B45" s="7">
        <v>-2.7210597640891246E-2</v>
      </c>
      <c r="C45" s="1" t="s">
        <v>55</v>
      </c>
      <c r="D45" s="15"/>
    </row>
    <row r="46" spans="1:4" x14ac:dyDescent="0.3">
      <c r="A46" s="1" t="s">
        <v>85</v>
      </c>
      <c r="B46" s="8">
        <v>2454.1</v>
      </c>
      <c r="C46" s="1" t="s">
        <v>36</v>
      </c>
      <c r="D46" s="15" t="s">
        <v>63</v>
      </c>
    </row>
    <row r="47" spans="1:4" x14ac:dyDescent="0.3">
      <c r="A47" s="1" t="s">
        <v>64</v>
      </c>
      <c r="B47" s="8">
        <v>20.562999999999999</v>
      </c>
      <c r="C47" s="1" t="s">
        <v>1</v>
      </c>
      <c r="D47" s="15"/>
    </row>
    <row r="48" spans="1:4" x14ac:dyDescent="0.3">
      <c r="A48" s="1" t="s">
        <v>65</v>
      </c>
      <c r="B48" s="8">
        <v>20.036999999999999</v>
      </c>
      <c r="C48" s="1" t="s">
        <v>1</v>
      </c>
      <c r="D48" s="15"/>
    </row>
    <row r="49" spans="1:4" x14ac:dyDescent="0.3">
      <c r="B49" s="7"/>
      <c r="D49" s="15"/>
    </row>
    <row r="50" spans="1:4" x14ac:dyDescent="0.3">
      <c r="A50" s="1" t="s">
        <v>89</v>
      </c>
      <c r="B50" s="7"/>
      <c r="D50" s="15"/>
    </row>
    <row r="51" spans="1:4" x14ac:dyDescent="0.3">
      <c r="A51" s="1" t="s">
        <v>66</v>
      </c>
      <c r="B51" s="7">
        <v>1.1087811271297522E-5</v>
      </c>
      <c r="C51" s="1" t="s">
        <v>57</v>
      </c>
      <c r="D51" s="15"/>
    </row>
    <row r="52" spans="1:4" x14ac:dyDescent="0.3">
      <c r="B52" s="7"/>
      <c r="D52" s="15"/>
    </row>
    <row r="53" spans="1:4" x14ac:dyDescent="0.3">
      <c r="A53" s="2" t="s">
        <v>67</v>
      </c>
      <c r="D53" s="15"/>
    </row>
    <row r="54" spans="1:4" x14ac:dyDescent="0.3">
      <c r="A54" s="1" t="s">
        <v>68</v>
      </c>
      <c r="B54" s="7">
        <v>5.1990263995506512E-2</v>
      </c>
      <c r="C54" s="1" t="s">
        <v>55</v>
      </c>
      <c r="D54" s="15"/>
    </row>
    <row r="55" spans="1:4" x14ac:dyDescent="0.3">
      <c r="A55" s="1" t="s">
        <v>69</v>
      </c>
      <c r="B55" s="7">
        <v>5.1990263995506512E-2</v>
      </c>
      <c r="C55" s="1" t="s">
        <v>55</v>
      </c>
      <c r="D55" s="15"/>
    </row>
    <row r="56" spans="1:4" x14ac:dyDescent="0.3">
      <c r="A56" s="1" t="s">
        <v>70</v>
      </c>
      <c r="B56" s="1">
        <v>0</v>
      </c>
      <c r="C56" s="1" t="s">
        <v>55</v>
      </c>
      <c r="D56" s="15" t="s">
        <v>71</v>
      </c>
    </row>
    <row r="57" spans="1:4" x14ac:dyDescent="0.3">
      <c r="D57" s="15"/>
    </row>
    <row r="58" spans="1:4" x14ac:dyDescent="0.3">
      <c r="A58" s="2" t="s">
        <v>72</v>
      </c>
      <c r="D58" s="15"/>
    </row>
    <row r="59" spans="1:4" x14ac:dyDescent="0.3">
      <c r="A59" s="1" t="s">
        <v>73</v>
      </c>
      <c r="B59" s="7">
        <v>-5.1428571428571442E-2</v>
      </c>
      <c r="C59" s="1" t="s">
        <v>55</v>
      </c>
      <c r="D59" s="15"/>
    </row>
    <row r="60" spans="1:4" x14ac:dyDescent="0.3">
      <c r="A60" s="1" t="s">
        <v>74</v>
      </c>
      <c r="B60" s="7">
        <v>-2.4217973787680196E-2</v>
      </c>
      <c r="C60" s="1" t="s">
        <v>55</v>
      </c>
      <c r="D60" s="15"/>
    </row>
    <row r="61" spans="1:4" x14ac:dyDescent="0.3">
      <c r="A61" s="1" t="s">
        <v>75</v>
      </c>
      <c r="B61" s="7">
        <v>-2.7210597640891246E-2</v>
      </c>
      <c r="C61" s="1" t="s">
        <v>55</v>
      </c>
      <c r="D61" s="15"/>
    </row>
    <row r="62" spans="1:4" x14ac:dyDescent="0.3">
      <c r="A62" s="1" t="s">
        <v>76</v>
      </c>
      <c r="B62" s="7">
        <v>-5.1428571428571442E-2</v>
      </c>
      <c r="C62" s="1" t="s">
        <v>55</v>
      </c>
      <c r="D62" s="15"/>
    </row>
    <row r="63" spans="1:4" x14ac:dyDescent="0.3">
      <c r="D63" s="15"/>
    </row>
    <row r="64" spans="1:4" x14ac:dyDescent="0.3">
      <c r="D64" s="15"/>
    </row>
    <row r="65" spans="1:12" x14ac:dyDescent="0.3">
      <c r="D65" s="15"/>
    </row>
    <row r="66" spans="1:12" x14ac:dyDescent="0.3">
      <c r="A66" s="5" t="s">
        <v>103</v>
      </c>
      <c r="B66" s="21"/>
      <c r="C66" s="21"/>
      <c r="D66" s="22"/>
      <c r="E66" s="21"/>
      <c r="F66" s="21"/>
      <c r="G66" s="21"/>
      <c r="H66" s="21"/>
      <c r="I66" s="21"/>
      <c r="J66" s="21"/>
      <c r="K66" s="21"/>
      <c r="L66" s="21"/>
    </row>
    <row r="67" spans="1:12" x14ac:dyDescent="0.3">
      <c r="B67" s="4" t="s">
        <v>98</v>
      </c>
      <c r="C67" s="4" t="s">
        <v>100</v>
      </c>
      <c r="D67" s="4" t="s">
        <v>101</v>
      </c>
    </row>
    <row r="68" spans="1:12" x14ac:dyDescent="0.3">
      <c r="B68" s="15" t="s">
        <v>99</v>
      </c>
      <c r="C68" s="15" t="s">
        <v>99</v>
      </c>
      <c r="D68" s="15" t="s">
        <v>99</v>
      </c>
      <c r="E68" s="15"/>
    </row>
    <row r="69" spans="1:12" x14ac:dyDescent="0.3">
      <c r="A69" s="4" t="s">
        <v>102</v>
      </c>
      <c r="B69" s="1" t="s">
        <v>90</v>
      </c>
      <c r="C69" s="1" t="s">
        <v>91</v>
      </c>
      <c r="D69" s="1" t="s">
        <v>92</v>
      </c>
    </row>
    <row r="70" spans="1:12" x14ac:dyDescent="0.3">
      <c r="A70" s="4" t="s">
        <v>88</v>
      </c>
      <c r="B70" s="1" t="s">
        <v>93</v>
      </c>
      <c r="C70" s="1" t="s">
        <v>94</v>
      </c>
      <c r="D70" s="1" t="s">
        <v>95</v>
      </c>
    </row>
    <row r="71" spans="1:12" x14ac:dyDescent="0.3">
      <c r="A71" s="4" t="s">
        <v>67</v>
      </c>
      <c r="B71" s="1" t="s">
        <v>96</v>
      </c>
      <c r="C71" s="1" t="s">
        <v>97</v>
      </c>
      <c r="D71" s="1" t="s">
        <v>96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CDE31D-C179-4762-948B-D246DC79B865}">
  <dimension ref="A1:L151"/>
  <sheetViews>
    <sheetView zoomScale="42" workbookViewId="0">
      <selection sqref="A1:XFD1"/>
    </sheetView>
  </sheetViews>
  <sheetFormatPr defaultRowHeight="14.4" x14ac:dyDescent="0.3"/>
  <cols>
    <col min="1" max="1" width="39.88671875" style="1" customWidth="1"/>
    <col min="2" max="2" width="8.88671875" style="1"/>
    <col min="3" max="3" width="16.77734375" style="1" customWidth="1"/>
    <col min="4" max="4" width="18.88671875" style="1" customWidth="1"/>
    <col min="5" max="5" width="9.77734375" style="1" customWidth="1"/>
    <col min="6" max="16384" width="8.88671875" style="1"/>
  </cols>
  <sheetData>
    <row r="1" spans="1:12" x14ac:dyDescent="0.3">
      <c r="A1" s="5" t="s">
        <v>107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12" ht="221.4" customHeight="1" x14ac:dyDescent="0.3"/>
    <row r="3" spans="1:12" x14ac:dyDescent="0.3">
      <c r="A3" s="31" t="s">
        <v>230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</row>
    <row r="4" spans="1:12" x14ac:dyDescent="0.3">
      <c r="A4" s="15" t="s">
        <v>235</v>
      </c>
    </row>
    <row r="5" spans="1:12" ht="9" customHeight="1" x14ac:dyDescent="0.3"/>
    <row r="6" spans="1:12" x14ac:dyDescent="0.3">
      <c r="A6" s="1" t="s">
        <v>108</v>
      </c>
      <c r="B6" s="3">
        <v>-0.10341883542407795</v>
      </c>
      <c r="C6" s="1" t="s">
        <v>55</v>
      </c>
      <c r="D6" s="27" t="s">
        <v>109</v>
      </c>
    </row>
    <row r="7" spans="1:12" x14ac:dyDescent="0.3">
      <c r="A7" s="1" t="s">
        <v>110</v>
      </c>
      <c r="B7" s="3">
        <v>-7.6208237783186708E-2</v>
      </c>
      <c r="C7" s="1" t="s">
        <v>55</v>
      </c>
      <c r="D7" s="27" t="s">
        <v>111</v>
      </c>
    </row>
    <row r="8" spans="1:12" x14ac:dyDescent="0.3">
      <c r="A8" s="1" t="s">
        <v>112</v>
      </c>
      <c r="B8" s="3">
        <v>-2.7210597640891249E-2</v>
      </c>
      <c r="C8" s="1" t="s">
        <v>55</v>
      </c>
      <c r="D8" s="27" t="s">
        <v>113</v>
      </c>
    </row>
    <row r="9" spans="1:12" x14ac:dyDescent="0.3">
      <c r="A9" s="1" t="s">
        <v>114</v>
      </c>
      <c r="B9" s="3">
        <v>1.123385133870063E-2</v>
      </c>
      <c r="C9" s="1" t="s">
        <v>57</v>
      </c>
    </row>
    <row r="10" spans="1:12" x14ac:dyDescent="0.3">
      <c r="A10" s="1" t="s">
        <v>231</v>
      </c>
      <c r="B10" s="3">
        <v>-0.10341883542407795</v>
      </c>
      <c r="C10" s="1" t="s">
        <v>55</v>
      </c>
      <c r="D10" s="28"/>
    </row>
    <row r="11" spans="1:12" x14ac:dyDescent="0.3">
      <c r="A11" s="1" t="s">
        <v>116</v>
      </c>
      <c r="B11" s="1">
        <v>4184</v>
      </c>
      <c r="C11" s="1" t="s">
        <v>52</v>
      </c>
    </row>
    <row r="12" spans="1:12" x14ac:dyDescent="0.3">
      <c r="A12" s="1" t="s">
        <v>117</v>
      </c>
      <c r="B12" s="6">
        <v>-4.5773509057466678E-3</v>
      </c>
      <c r="C12" s="1" t="s">
        <v>57</v>
      </c>
    </row>
    <row r="14" spans="1:12" x14ac:dyDescent="0.3">
      <c r="A14" s="1" t="s">
        <v>118</v>
      </c>
    </row>
    <row r="15" spans="1:12" x14ac:dyDescent="0.3">
      <c r="A15" s="1" t="s">
        <v>119</v>
      </c>
      <c r="B15" s="9">
        <v>0.7</v>
      </c>
      <c r="C15" s="1" t="s">
        <v>232</v>
      </c>
      <c r="F15" s="27" t="s">
        <v>236</v>
      </c>
    </row>
    <row r="16" spans="1:12" ht="4.8" customHeight="1" x14ac:dyDescent="0.3"/>
    <row r="17" spans="1:12" x14ac:dyDescent="0.3">
      <c r="A17" s="1" t="s">
        <v>120</v>
      </c>
      <c r="B17" s="3">
        <v>16.73</v>
      </c>
      <c r="C17" s="1" t="s">
        <v>1</v>
      </c>
      <c r="F17" s="27" t="s">
        <v>237</v>
      </c>
    </row>
    <row r="18" spans="1:12" x14ac:dyDescent="0.3">
      <c r="A18" s="1" t="s">
        <v>121</v>
      </c>
      <c r="B18" s="3">
        <v>22.130000000000003</v>
      </c>
      <c r="C18" s="1" t="s">
        <v>1</v>
      </c>
      <c r="F18" s="27" t="s">
        <v>122</v>
      </c>
    </row>
    <row r="19" spans="1:12" x14ac:dyDescent="0.3">
      <c r="A19" s="1" t="s">
        <v>123</v>
      </c>
      <c r="B19" s="3">
        <v>26</v>
      </c>
      <c r="C19" s="1" t="s">
        <v>1</v>
      </c>
    </row>
    <row r="20" spans="1:12" x14ac:dyDescent="0.3">
      <c r="A20" s="1" t="s">
        <v>124</v>
      </c>
      <c r="B20" s="3">
        <v>19.510999999999999</v>
      </c>
      <c r="C20" s="1" t="s">
        <v>1</v>
      </c>
      <c r="F20" s="27" t="s">
        <v>233</v>
      </c>
    </row>
    <row r="22" spans="1:12" s="2" customFormat="1" x14ac:dyDescent="0.3">
      <c r="A22" s="31" t="s">
        <v>238</v>
      </c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</row>
    <row r="23" spans="1:12" x14ac:dyDescent="0.3">
      <c r="A23" s="2" t="s">
        <v>125</v>
      </c>
    </row>
    <row r="24" spans="1:12" x14ac:dyDescent="0.3">
      <c r="A24" s="24" t="s">
        <v>130</v>
      </c>
      <c r="B24" s="25">
        <v>0.9</v>
      </c>
      <c r="D24" s="27" t="s">
        <v>242</v>
      </c>
    </row>
    <row r="26" spans="1:12" x14ac:dyDescent="0.3">
      <c r="A26" s="1" t="s">
        <v>239</v>
      </c>
      <c r="B26" s="3">
        <v>0.11236824546938202</v>
      </c>
      <c r="C26" s="1" t="s">
        <v>55</v>
      </c>
    </row>
    <row r="27" spans="1:12" x14ac:dyDescent="0.3">
      <c r="A27" s="1" t="s">
        <v>126</v>
      </c>
      <c r="B27" s="1">
        <v>24</v>
      </c>
      <c r="C27" s="1" t="s">
        <v>1</v>
      </c>
      <c r="D27" s="27" t="s">
        <v>233</v>
      </c>
    </row>
    <row r="28" spans="1:12" x14ac:dyDescent="0.3">
      <c r="A28" s="1" t="s">
        <v>127</v>
      </c>
      <c r="B28" s="1">
        <v>31.2</v>
      </c>
      <c r="C28" s="1" t="s">
        <v>1</v>
      </c>
    </row>
    <row r="29" spans="1:12" x14ac:dyDescent="0.3">
      <c r="A29" s="1" t="s">
        <v>128</v>
      </c>
      <c r="B29" s="1">
        <v>32</v>
      </c>
      <c r="C29" s="1" t="s">
        <v>1</v>
      </c>
      <c r="D29" s="27" t="s">
        <v>240</v>
      </c>
    </row>
    <row r="30" spans="1:12" x14ac:dyDescent="0.3">
      <c r="A30" s="1" t="s">
        <v>129</v>
      </c>
      <c r="B30" s="1">
        <v>8</v>
      </c>
      <c r="C30" s="1" t="s">
        <v>1</v>
      </c>
    </row>
    <row r="32" spans="1:12" x14ac:dyDescent="0.3">
      <c r="A32" s="2" t="s">
        <v>131</v>
      </c>
    </row>
    <row r="33" spans="1:8" x14ac:dyDescent="0.3">
      <c r="A33" s="1" t="s">
        <v>132</v>
      </c>
      <c r="B33" s="3">
        <v>-0.10341883542407795</v>
      </c>
      <c r="C33" s="1" t="s">
        <v>55</v>
      </c>
    </row>
    <row r="34" spans="1:8" x14ac:dyDescent="0.3">
      <c r="A34" s="1" t="s">
        <v>133</v>
      </c>
      <c r="B34" s="3">
        <v>0.10341883542407795</v>
      </c>
      <c r="C34" s="1" t="s">
        <v>55</v>
      </c>
    </row>
    <row r="35" spans="1:8" x14ac:dyDescent="0.3">
      <c r="A35" s="1" t="s">
        <v>243</v>
      </c>
      <c r="B35" s="9">
        <v>0.9</v>
      </c>
      <c r="D35" s="27" t="s">
        <v>242</v>
      </c>
    </row>
    <row r="37" spans="1:8" x14ac:dyDescent="0.3">
      <c r="A37" s="1" t="s">
        <v>134</v>
      </c>
      <c r="B37" s="3">
        <v>22.130000000000003</v>
      </c>
      <c r="C37" s="1" t="s">
        <v>1</v>
      </c>
    </row>
    <row r="38" spans="1:8" x14ac:dyDescent="0.3">
      <c r="A38" s="1" t="s">
        <v>135</v>
      </c>
      <c r="B38" s="3">
        <v>16.73</v>
      </c>
      <c r="C38" s="1" t="s">
        <v>1</v>
      </c>
      <c r="D38" s="27" t="s">
        <v>241</v>
      </c>
    </row>
    <row r="39" spans="1:8" x14ac:dyDescent="0.3">
      <c r="A39" s="1" t="s">
        <v>136</v>
      </c>
      <c r="B39" s="3">
        <v>16.130000000000003</v>
      </c>
      <c r="C39" s="1" t="s">
        <v>1</v>
      </c>
    </row>
    <row r="40" spans="1:8" x14ac:dyDescent="0.3">
      <c r="A40" s="1" t="s">
        <v>137</v>
      </c>
      <c r="B40" s="1">
        <v>6</v>
      </c>
      <c r="C40" s="1" t="s">
        <v>1</v>
      </c>
    </row>
    <row r="41" spans="1:8" x14ac:dyDescent="0.3">
      <c r="A41" s="27"/>
    </row>
    <row r="42" spans="1:8" x14ac:dyDescent="0.3">
      <c r="A42" s="32" t="s">
        <v>138</v>
      </c>
      <c r="B42" s="32" t="s">
        <v>139</v>
      </c>
      <c r="C42" s="32" t="s">
        <v>140</v>
      </c>
      <c r="D42" s="32" t="s">
        <v>141</v>
      </c>
      <c r="E42" s="32" t="s">
        <v>142</v>
      </c>
      <c r="G42" s="27" t="s">
        <v>244</v>
      </c>
      <c r="H42" s="27"/>
    </row>
    <row r="43" spans="1:8" x14ac:dyDescent="0.3">
      <c r="A43" s="32" t="s">
        <v>143</v>
      </c>
      <c r="B43" s="34">
        <v>32</v>
      </c>
      <c r="C43" s="34">
        <v>8.1628000000000007</v>
      </c>
      <c r="D43" s="34">
        <v>244.8</v>
      </c>
      <c r="E43" s="34"/>
      <c r="G43" s="27"/>
      <c r="H43" s="27"/>
    </row>
    <row r="44" spans="1:8" x14ac:dyDescent="0.3">
      <c r="A44" s="32" t="s">
        <v>144</v>
      </c>
      <c r="B44" s="34">
        <v>16.130000000000003</v>
      </c>
      <c r="C44" s="34">
        <v>5.0631000000000004</v>
      </c>
      <c r="D44" s="34">
        <v>244.8</v>
      </c>
      <c r="E44" s="34"/>
      <c r="G44" s="27"/>
      <c r="H44" s="27"/>
    </row>
    <row r="45" spans="1:8" x14ac:dyDescent="0.3">
      <c r="A45" s="32" t="s">
        <v>145</v>
      </c>
      <c r="B45" s="34">
        <v>16.130000000000003</v>
      </c>
      <c r="C45" s="34">
        <v>5.0631000000000004</v>
      </c>
      <c r="D45" s="34">
        <v>407.86</v>
      </c>
      <c r="E45" s="34">
        <v>1.7203599999999999</v>
      </c>
      <c r="G45" s="27"/>
      <c r="H45" s="27"/>
    </row>
    <row r="46" spans="1:8" x14ac:dyDescent="0.3">
      <c r="A46" s="32" t="s">
        <v>146</v>
      </c>
      <c r="B46" s="34">
        <v>33.599326785294082</v>
      </c>
      <c r="C46" s="34">
        <v>8.1628000000000007</v>
      </c>
      <c r="D46" s="34">
        <v>417.73734542941173</v>
      </c>
      <c r="E46" s="34">
        <v>1.7203599999999999</v>
      </c>
      <c r="G46" s="27"/>
      <c r="H46" s="27"/>
    </row>
    <row r="48" spans="1:8" x14ac:dyDescent="0.3">
      <c r="A48" s="1" t="s">
        <v>245</v>
      </c>
    </row>
    <row r="49" spans="1:5" x14ac:dyDescent="0.3">
      <c r="A49" s="1" t="s">
        <v>147</v>
      </c>
      <c r="B49" s="9">
        <v>0.7</v>
      </c>
      <c r="E49" s="27" t="s">
        <v>244</v>
      </c>
    </row>
    <row r="50" spans="1:5" x14ac:dyDescent="0.3">
      <c r="A50" s="1" t="s">
        <v>148</v>
      </c>
      <c r="B50" s="3">
        <v>421.97049347058817</v>
      </c>
      <c r="C50" s="1" t="s">
        <v>36</v>
      </c>
    </row>
    <row r="51" spans="1:5" x14ac:dyDescent="0.3">
      <c r="A51" s="1" t="s">
        <v>149</v>
      </c>
      <c r="B51" s="3">
        <v>8.1628000000000007</v>
      </c>
      <c r="C51" s="1" t="s">
        <v>150</v>
      </c>
    </row>
    <row r="53" spans="1:5" x14ac:dyDescent="0.3">
      <c r="A53" s="2" t="s">
        <v>151</v>
      </c>
    </row>
    <row r="54" spans="1:5" x14ac:dyDescent="0.3">
      <c r="A54" s="1" t="s">
        <v>152</v>
      </c>
      <c r="B54" s="3">
        <v>-0.10341883542407795</v>
      </c>
      <c r="C54" s="1" t="s">
        <v>55</v>
      </c>
    </row>
    <row r="55" spans="1:5" x14ac:dyDescent="0.3">
      <c r="A55" s="1" t="s">
        <v>153</v>
      </c>
      <c r="B55" s="3">
        <v>-6.3423792115833402E-4</v>
      </c>
      <c r="C55" s="1" t="s">
        <v>57</v>
      </c>
    </row>
    <row r="56" spans="1:5" x14ac:dyDescent="0.3">
      <c r="A56" s="1" t="s">
        <v>154</v>
      </c>
      <c r="B56" s="3">
        <v>4.5773509057466678E-3</v>
      </c>
      <c r="C56" s="1" t="s">
        <v>57</v>
      </c>
    </row>
    <row r="57" spans="1:5" x14ac:dyDescent="0.3">
      <c r="B57" s="3"/>
    </row>
    <row r="58" spans="1:5" x14ac:dyDescent="0.3">
      <c r="A58" s="2" t="s">
        <v>155</v>
      </c>
      <c r="B58" s="3"/>
    </row>
    <row r="59" spans="1:5" x14ac:dyDescent="0.3">
      <c r="A59" s="1" t="s">
        <v>156</v>
      </c>
      <c r="B59" s="3">
        <v>112.36824546938203</v>
      </c>
      <c r="C59" s="1" t="s">
        <v>157</v>
      </c>
    </row>
    <row r="60" spans="1:5" x14ac:dyDescent="0.3">
      <c r="A60" s="1" t="s">
        <v>158</v>
      </c>
      <c r="B60" s="3">
        <v>3.7300910037371881E-3</v>
      </c>
      <c r="C60" s="1" t="s">
        <v>57</v>
      </c>
    </row>
    <row r="61" spans="1:5" x14ac:dyDescent="0.3">
      <c r="A61" s="1" t="s">
        <v>159</v>
      </c>
      <c r="B61" s="3">
        <v>0.11236824546938202</v>
      </c>
      <c r="C61" s="1" t="s">
        <v>55</v>
      </c>
    </row>
    <row r="62" spans="1:5" x14ac:dyDescent="0.3">
      <c r="A62" s="1" t="s">
        <v>153</v>
      </c>
      <c r="B62" s="3">
        <v>-6.3423792115833402E-4</v>
      </c>
      <c r="C62" s="1" t="s">
        <v>57</v>
      </c>
    </row>
    <row r="63" spans="1:5" x14ac:dyDescent="0.3">
      <c r="B63" s="3"/>
    </row>
    <row r="64" spans="1:5" x14ac:dyDescent="0.3">
      <c r="A64" s="2" t="s">
        <v>160</v>
      </c>
      <c r="B64" s="3"/>
    </row>
    <row r="65" spans="1:12" x14ac:dyDescent="0.3">
      <c r="A65" s="1" t="s">
        <v>161</v>
      </c>
      <c r="B65" s="3">
        <v>12.555938872009083</v>
      </c>
    </row>
    <row r="66" spans="1:12" x14ac:dyDescent="0.3">
      <c r="A66" s="1" t="s">
        <v>162</v>
      </c>
      <c r="B66" s="3">
        <v>8.9494100453040761E-3</v>
      </c>
      <c r="C66" s="1" t="s">
        <v>55</v>
      </c>
    </row>
    <row r="67" spans="1:12" x14ac:dyDescent="0.3">
      <c r="A67" s="1" t="s">
        <v>163</v>
      </c>
      <c r="B67" s="3">
        <v>8.9494100453040761E-3</v>
      </c>
      <c r="C67" s="1" t="s">
        <v>55</v>
      </c>
    </row>
    <row r="68" spans="1:12" x14ac:dyDescent="0.3">
      <c r="A68" s="1" t="s">
        <v>164</v>
      </c>
      <c r="B68" s="3">
        <v>11.555938872009083</v>
      </c>
    </row>
    <row r="69" spans="1:12" x14ac:dyDescent="0.3">
      <c r="A69" s="1" t="s">
        <v>165</v>
      </c>
      <c r="B69" s="3">
        <v>8.9494100453040779E-3</v>
      </c>
      <c r="C69" s="1" t="s">
        <v>55</v>
      </c>
    </row>
    <row r="70" spans="1:12" x14ac:dyDescent="0.3">
      <c r="B70" s="3"/>
    </row>
    <row r="71" spans="1:12" x14ac:dyDescent="0.3">
      <c r="A71" s="31" t="s">
        <v>247</v>
      </c>
      <c r="B71" s="35"/>
      <c r="C71" s="31"/>
      <c r="D71" s="31"/>
      <c r="E71" s="31"/>
      <c r="F71" s="31"/>
      <c r="G71" s="31"/>
      <c r="H71" s="31"/>
      <c r="I71" s="31"/>
      <c r="J71" s="31"/>
      <c r="K71" s="31"/>
      <c r="L71" s="31" t="s">
        <v>246</v>
      </c>
    </row>
    <row r="72" spans="1:12" s="15" customFormat="1" x14ac:dyDescent="0.3">
      <c r="A72" s="15" t="s">
        <v>248</v>
      </c>
      <c r="B72" s="36"/>
    </row>
    <row r="73" spans="1:12" x14ac:dyDescent="0.3">
      <c r="A73" s="1" t="s">
        <v>166</v>
      </c>
      <c r="B73" s="3">
        <v>5.1990263995506512E-2</v>
      </c>
      <c r="C73" s="1" t="s">
        <v>55</v>
      </c>
    </row>
    <row r="74" spans="1:12" x14ac:dyDescent="0.3">
      <c r="A74" s="1" t="s">
        <v>115</v>
      </c>
      <c r="B74" s="3"/>
    </row>
    <row r="75" spans="1:12" x14ac:dyDescent="0.3">
      <c r="A75" s="1" t="s">
        <v>117</v>
      </c>
      <c r="B75" s="3">
        <v>2.2699176238199334E-3</v>
      </c>
      <c r="C75" s="1" t="s">
        <v>57</v>
      </c>
    </row>
    <row r="77" spans="1:12" x14ac:dyDescent="0.3">
      <c r="A77" s="1" t="s">
        <v>167</v>
      </c>
      <c r="B77" s="10">
        <v>0.7</v>
      </c>
      <c r="D77" s="27" t="s">
        <v>249</v>
      </c>
    </row>
    <row r="78" spans="1:12" x14ac:dyDescent="0.3">
      <c r="A78" s="1" t="s">
        <v>126</v>
      </c>
      <c r="B78" s="3">
        <v>19.510999999999999</v>
      </c>
      <c r="C78" s="1" t="s">
        <v>1</v>
      </c>
      <c r="D78" s="27" t="s">
        <v>233</v>
      </c>
    </row>
    <row r="79" spans="1:12" x14ac:dyDescent="0.3">
      <c r="A79" s="1" t="s">
        <v>127</v>
      </c>
      <c r="B79" s="3">
        <v>24</v>
      </c>
      <c r="C79" s="1" t="s">
        <v>1</v>
      </c>
      <c r="D79" s="27" t="s">
        <v>234</v>
      </c>
    </row>
    <row r="80" spans="1:12" x14ac:dyDescent="0.3">
      <c r="A80" s="1" t="s">
        <v>168</v>
      </c>
      <c r="B80" s="3">
        <v>27.331278326933063</v>
      </c>
      <c r="C80" s="1" t="s">
        <v>1</v>
      </c>
      <c r="D80" s="27" t="s">
        <v>251</v>
      </c>
    </row>
    <row r="81" spans="1:12" x14ac:dyDescent="0.3">
      <c r="A81" s="1" t="s">
        <v>169</v>
      </c>
      <c r="B81" s="3">
        <v>21.85708349807992</v>
      </c>
      <c r="C81" s="1" t="s">
        <v>1</v>
      </c>
    </row>
    <row r="83" spans="1:12" x14ac:dyDescent="0.3">
      <c r="A83" s="1" t="s">
        <v>170</v>
      </c>
      <c r="B83" s="7">
        <v>-5.1990263995506512E-2</v>
      </c>
      <c r="C83" s="1" t="s">
        <v>55</v>
      </c>
    </row>
    <row r="84" spans="1:12" x14ac:dyDescent="0.3">
      <c r="A84" s="1" t="s">
        <v>116</v>
      </c>
      <c r="B84" s="1">
        <v>4184</v>
      </c>
      <c r="C84" s="1" t="s">
        <v>52</v>
      </c>
    </row>
    <row r="86" spans="1:12" x14ac:dyDescent="0.3">
      <c r="A86" s="31" t="s">
        <v>171</v>
      </c>
      <c r="B86" s="31"/>
      <c r="C86" s="31"/>
      <c r="D86" s="31"/>
      <c r="E86" s="31"/>
      <c r="F86" s="31"/>
      <c r="G86" s="31"/>
      <c r="H86" s="31"/>
      <c r="I86" s="31"/>
      <c r="J86" s="31"/>
      <c r="K86" s="31"/>
      <c r="L86" s="31"/>
    </row>
    <row r="87" spans="1:12" x14ac:dyDescent="0.3">
      <c r="A87" s="1" t="s">
        <v>252</v>
      </c>
      <c r="B87" s="3">
        <v>51.99026399550651</v>
      </c>
      <c r="C87" s="1" t="s">
        <v>157</v>
      </c>
    </row>
    <row r="88" spans="1:12" x14ac:dyDescent="0.3">
      <c r="A88" s="1" t="s">
        <v>172</v>
      </c>
      <c r="B88" s="3">
        <v>3.3312783269330644</v>
      </c>
    </row>
    <row r="89" spans="1:12" x14ac:dyDescent="0.3">
      <c r="A89" s="1" t="s">
        <v>168</v>
      </c>
      <c r="B89" s="3">
        <v>27.331278326933063</v>
      </c>
      <c r="C89" s="1" t="s">
        <v>1</v>
      </c>
    </row>
    <row r="91" spans="1:12" x14ac:dyDescent="0.3">
      <c r="A91" s="1" t="s">
        <v>173</v>
      </c>
      <c r="B91" s="6">
        <v>2.2699176238199334E-3</v>
      </c>
      <c r="C91" s="1" t="s">
        <v>57</v>
      </c>
      <c r="D91" s="27" t="s">
        <v>253</v>
      </c>
    </row>
    <row r="92" spans="1:12" x14ac:dyDescent="0.3">
      <c r="A92" s="1" t="s">
        <v>175</v>
      </c>
      <c r="B92" s="3">
        <v>21.857083498079923</v>
      </c>
      <c r="C92" s="1" t="s">
        <v>1</v>
      </c>
    </row>
    <row r="93" spans="1:12" x14ac:dyDescent="0.3">
      <c r="A93" s="1" t="s">
        <v>176</v>
      </c>
      <c r="B93" s="3">
        <v>27.331278326933063</v>
      </c>
      <c r="C93" s="1" t="s">
        <v>1</v>
      </c>
      <c r="D93" s="27" t="s">
        <v>250</v>
      </c>
    </row>
    <row r="94" spans="1:12" x14ac:dyDescent="0.3">
      <c r="A94" s="1" t="s">
        <v>177</v>
      </c>
      <c r="B94" s="6">
        <v>3.7300910037371881E-3</v>
      </c>
      <c r="C94" s="1" t="s">
        <v>57</v>
      </c>
    </row>
    <row r="95" spans="1:12" x14ac:dyDescent="0.3">
      <c r="A95" s="1" t="s">
        <v>178</v>
      </c>
      <c r="B95" s="1">
        <v>24</v>
      </c>
      <c r="C95" s="1" t="s">
        <v>1</v>
      </c>
      <c r="D95" s="27" t="s">
        <v>254</v>
      </c>
    </row>
    <row r="96" spans="1:12" x14ac:dyDescent="0.3">
      <c r="A96" s="1" t="s">
        <v>179</v>
      </c>
      <c r="B96" s="6">
        <v>1.4601733799172547E-3</v>
      </c>
      <c r="C96" s="1" t="s">
        <v>57</v>
      </c>
    </row>
    <row r="98" spans="1:12" x14ac:dyDescent="0.3">
      <c r="A98" s="31" t="s">
        <v>180</v>
      </c>
      <c r="B98" s="30"/>
      <c r="C98" s="30"/>
      <c r="D98" s="30"/>
      <c r="E98" s="30"/>
      <c r="F98" s="30"/>
      <c r="G98" s="30"/>
      <c r="H98" s="30"/>
      <c r="I98" s="30"/>
      <c r="J98" s="30"/>
      <c r="K98" s="30"/>
      <c r="L98" s="30"/>
    </row>
    <row r="99" spans="1:12" x14ac:dyDescent="0.3">
      <c r="A99" s="15" t="s">
        <v>256</v>
      </c>
    </row>
    <row r="100" spans="1:12" x14ac:dyDescent="0.3">
      <c r="A100" s="1" t="s">
        <v>181</v>
      </c>
    </row>
    <row r="101" spans="1:12" x14ac:dyDescent="0.3">
      <c r="A101" s="1" t="s">
        <v>182</v>
      </c>
      <c r="B101" s="6">
        <v>6.0377981473875512E-2</v>
      </c>
      <c r="C101" s="1" t="s">
        <v>55</v>
      </c>
      <c r="D101" s="3">
        <v>352.60741180743304</v>
      </c>
      <c r="E101" s="1" t="s">
        <v>15</v>
      </c>
    </row>
    <row r="102" spans="1:12" x14ac:dyDescent="0.3">
      <c r="A102" s="1" t="s">
        <v>167</v>
      </c>
      <c r="B102" s="9">
        <v>0.7</v>
      </c>
      <c r="E102" s="27" t="s">
        <v>255</v>
      </c>
    </row>
    <row r="103" spans="1:12" x14ac:dyDescent="0.3">
      <c r="A103" s="1" t="s">
        <v>126</v>
      </c>
      <c r="B103" s="1">
        <v>11</v>
      </c>
      <c r="C103" s="1" t="s">
        <v>1</v>
      </c>
      <c r="E103" s="27" t="s">
        <v>257</v>
      </c>
    </row>
    <row r="104" spans="1:12" x14ac:dyDescent="0.3">
      <c r="A104" s="1" t="s">
        <v>127</v>
      </c>
      <c r="B104" s="1">
        <v>25</v>
      </c>
      <c r="C104" s="1" t="s">
        <v>1</v>
      </c>
      <c r="E104" s="27" t="s">
        <v>259</v>
      </c>
    </row>
    <row r="105" spans="1:12" x14ac:dyDescent="0.3">
      <c r="A105" s="1" t="s">
        <v>168</v>
      </c>
      <c r="B105" s="1">
        <v>31.2</v>
      </c>
      <c r="C105" s="1" t="s">
        <v>1</v>
      </c>
      <c r="E105" s="27" t="s">
        <v>258</v>
      </c>
    </row>
    <row r="106" spans="1:12" x14ac:dyDescent="0.3">
      <c r="A106" s="1" t="s">
        <v>169</v>
      </c>
      <c r="B106" s="3">
        <v>17.060000000000002</v>
      </c>
      <c r="C106" s="1" t="s">
        <v>1</v>
      </c>
    </row>
    <row r="108" spans="1:12" x14ac:dyDescent="0.3">
      <c r="A108" s="1" t="s">
        <v>170</v>
      </c>
      <c r="B108" s="3">
        <v>60.377981473875515</v>
      </c>
      <c r="C108" s="1" t="s">
        <v>157</v>
      </c>
      <c r="E108" s="27" t="s">
        <v>183</v>
      </c>
    </row>
    <row r="109" spans="1:12" x14ac:dyDescent="0.3">
      <c r="A109" s="1" t="s">
        <v>184</v>
      </c>
      <c r="B109" s="3">
        <v>-1.0205575607263124E-3</v>
      </c>
      <c r="C109" s="1" t="s">
        <v>57</v>
      </c>
    </row>
    <row r="110" spans="1:12" x14ac:dyDescent="0.3">
      <c r="A110" s="1" t="s">
        <v>185</v>
      </c>
      <c r="B110" s="3">
        <v>4.2912566790245564E-3</v>
      </c>
      <c r="C110" s="1" t="s">
        <v>57</v>
      </c>
    </row>
    <row r="112" spans="1:12" x14ac:dyDescent="0.3">
      <c r="A112" s="31" t="s">
        <v>260</v>
      </c>
      <c r="B112" s="30"/>
      <c r="C112" s="30"/>
      <c r="D112" s="30"/>
      <c r="E112" s="30"/>
      <c r="F112" s="30"/>
      <c r="G112" s="30"/>
      <c r="H112" s="30"/>
      <c r="I112" s="30"/>
      <c r="J112" s="30"/>
      <c r="K112" s="30"/>
      <c r="L112" s="30"/>
    </row>
    <row r="113" spans="1:12" x14ac:dyDescent="0.3">
      <c r="A113" s="1" t="s">
        <v>173</v>
      </c>
    </row>
    <row r="114" spans="1:12" x14ac:dyDescent="0.3">
      <c r="A114" s="1" t="s">
        <v>186</v>
      </c>
      <c r="B114" s="1">
        <v>1.0205575607263124E-3</v>
      </c>
      <c r="C114" s="1" t="s">
        <v>57</v>
      </c>
    </row>
    <row r="115" spans="1:12" x14ac:dyDescent="0.3">
      <c r="A115" s="1" t="s">
        <v>187</v>
      </c>
      <c r="B115" s="1">
        <v>17.060000000000002</v>
      </c>
      <c r="C115" s="1" t="s">
        <v>1</v>
      </c>
      <c r="E115" s="27" t="s">
        <v>261</v>
      </c>
    </row>
    <row r="116" spans="1:12" x14ac:dyDescent="0.3">
      <c r="A116" s="1" t="s">
        <v>188</v>
      </c>
      <c r="B116" s="1">
        <v>31.2</v>
      </c>
      <c r="C116" s="1" t="s">
        <v>1</v>
      </c>
      <c r="E116" s="27" t="s">
        <v>258</v>
      </c>
    </row>
    <row r="117" spans="1:12" x14ac:dyDescent="0.3">
      <c r="A117" s="1" t="s">
        <v>177</v>
      </c>
      <c r="B117" s="7">
        <v>3.7300910037371881E-3</v>
      </c>
      <c r="C117" s="1" t="s">
        <v>57</v>
      </c>
    </row>
    <row r="118" spans="1:12" x14ac:dyDescent="0.3">
      <c r="A118" s="1" t="s">
        <v>189</v>
      </c>
      <c r="B118" s="3">
        <v>27.331278326933063</v>
      </c>
      <c r="C118" s="1" t="s">
        <v>1</v>
      </c>
      <c r="E118" s="27" t="s">
        <v>250</v>
      </c>
    </row>
    <row r="119" spans="1:12" x14ac:dyDescent="0.3">
      <c r="A119" s="1" t="s">
        <v>179</v>
      </c>
      <c r="B119" s="7">
        <v>2.7095334430108755E-3</v>
      </c>
      <c r="C119" s="1" t="s">
        <v>57</v>
      </c>
    </row>
    <row r="121" spans="1:12" x14ac:dyDescent="0.3">
      <c r="A121" s="31" t="s">
        <v>190</v>
      </c>
      <c r="B121" s="31"/>
      <c r="C121" s="31"/>
      <c r="D121" s="31"/>
      <c r="E121" s="31"/>
      <c r="F121" s="31"/>
      <c r="G121" s="31"/>
      <c r="H121" s="31"/>
      <c r="I121" s="31"/>
      <c r="J121" s="31"/>
      <c r="K121" s="31"/>
      <c r="L121" s="31"/>
    </row>
    <row r="122" spans="1:12" s="4" customFormat="1" x14ac:dyDescent="0.3">
      <c r="B122" s="4" t="s">
        <v>191</v>
      </c>
      <c r="C122" s="4" t="s">
        <v>192</v>
      </c>
      <c r="D122" s="4" t="s">
        <v>193</v>
      </c>
      <c r="F122" s="27" t="s">
        <v>264</v>
      </c>
    </row>
    <row r="123" spans="1:12" x14ac:dyDescent="0.3">
      <c r="A123" s="1" t="s">
        <v>194</v>
      </c>
      <c r="B123" s="1" t="s">
        <v>195</v>
      </c>
      <c r="C123" s="3">
        <v>3</v>
      </c>
      <c r="D123" s="3">
        <v>3</v>
      </c>
      <c r="F123" s="27" t="s">
        <v>262</v>
      </c>
    </row>
    <row r="124" spans="1:12" x14ac:dyDescent="0.3">
      <c r="A124" s="1" t="s">
        <v>196</v>
      </c>
      <c r="B124" s="1" t="s">
        <v>150</v>
      </c>
      <c r="C124" s="3">
        <v>0.29400000000000004</v>
      </c>
      <c r="D124" s="3">
        <v>0.29400000000000004</v>
      </c>
    </row>
    <row r="125" spans="1:12" x14ac:dyDescent="0.3">
      <c r="A125" s="1" t="s">
        <v>197</v>
      </c>
      <c r="B125" s="1" t="s">
        <v>57</v>
      </c>
      <c r="C125" s="3">
        <v>4.5773509057466678E-3</v>
      </c>
      <c r="D125" s="3">
        <v>3.7300910037371881E-3</v>
      </c>
    </row>
    <row r="126" spans="1:12" x14ac:dyDescent="0.3">
      <c r="A126" s="1" t="s">
        <v>198</v>
      </c>
      <c r="B126" s="1" t="s">
        <v>199</v>
      </c>
      <c r="C126" s="3">
        <v>4.5911242785824149E-6</v>
      </c>
      <c r="D126" s="3">
        <v>3.7413149485829371E-6</v>
      </c>
    </row>
    <row r="127" spans="1:12" x14ac:dyDescent="0.3">
      <c r="A127" s="1" t="s">
        <v>200</v>
      </c>
      <c r="B127" s="1" t="s">
        <v>201</v>
      </c>
      <c r="C127" s="9">
        <v>0.72</v>
      </c>
      <c r="D127" s="9">
        <v>0.72</v>
      </c>
      <c r="F127" s="27" t="s">
        <v>202</v>
      </c>
    </row>
    <row r="128" spans="1:12" x14ac:dyDescent="0.3">
      <c r="A128" s="1" t="s">
        <v>203</v>
      </c>
      <c r="B128" s="1" t="s">
        <v>204</v>
      </c>
      <c r="C128" s="3">
        <v>1.0948301029659533</v>
      </c>
      <c r="D128" s="3">
        <v>0.89217890473874462</v>
      </c>
      <c r="E128" s="3"/>
    </row>
    <row r="130" spans="1:12" x14ac:dyDescent="0.3">
      <c r="A130" s="1" t="s">
        <v>206</v>
      </c>
      <c r="B130" s="1">
        <v>997</v>
      </c>
      <c r="C130" s="1" t="s">
        <v>48</v>
      </c>
    </row>
    <row r="131" spans="1:12" x14ac:dyDescent="0.3">
      <c r="A131" s="1" t="s">
        <v>207</v>
      </c>
      <c r="B131" s="1">
        <v>5840</v>
      </c>
      <c r="C131" s="1" t="s">
        <v>208</v>
      </c>
    </row>
    <row r="133" spans="1:12" x14ac:dyDescent="0.3">
      <c r="A133" s="31" t="s">
        <v>209</v>
      </c>
      <c r="B133" s="30"/>
      <c r="C133" s="30"/>
      <c r="D133" s="30"/>
      <c r="E133" s="30"/>
      <c r="F133" s="30"/>
      <c r="G133" s="30"/>
      <c r="H133" s="30"/>
      <c r="I133" s="30"/>
      <c r="J133" s="30"/>
      <c r="K133" s="30"/>
      <c r="L133" s="30"/>
    </row>
    <row r="134" spans="1:12" x14ac:dyDescent="0.3">
      <c r="B134" s="1" t="s">
        <v>191</v>
      </c>
      <c r="C134" s="1" t="s">
        <v>210</v>
      </c>
      <c r="D134" s="1" t="s">
        <v>211</v>
      </c>
      <c r="F134" s="27" t="s">
        <v>265</v>
      </c>
    </row>
    <row r="135" spans="1:12" x14ac:dyDescent="0.3">
      <c r="A135" s="1" t="s">
        <v>213</v>
      </c>
      <c r="B135" s="1" t="s">
        <v>48</v>
      </c>
      <c r="C135" s="1">
        <v>1.2250000000000001</v>
      </c>
      <c r="D135" s="1">
        <v>1.2250000000000001</v>
      </c>
    </row>
    <row r="136" spans="1:12" x14ac:dyDescent="0.3">
      <c r="A136" s="1" t="s">
        <v>214</v>
      </c>
      <c r="B136" s="1" t="s">
        <v>215</v>
      </c>
      <c r="C136" s="1">
        <v>8</v>
      </c>
      <c r="D136" s="1">
        <v>6</v>
      </c>
    </row>
    <row r="137" spans="1:12" x14ac:dyDescent="0.3">
      <c r="A137" s="1" t="s">
        <v>216</v>
      </c>
      <c r="B137" s="1" t="s">
        <v>217</v>
      </c>
      <c r="C137" s="1">
        <v>256.8</v>
      </c>
      <c r="D137" s="1">
        <v>151.79999999999998</v>
      </c>
    </row>
    <row r="138" spans="1:12" x14ac:dyDescent="0.3">
      <c r="A138" s="1" t="s">
        <v>218</v>
      </c>
      <c r="B138" s="1" t="s">
        <v>217</v>
      </c>
      <c r="C138" s="1">
        <v>296</v>
      </c>
      <c r="D138" s="8">
        <v>173.85</v>
      </c>
    </row>
    <row r="139" spans="1:12" x14ac:dyDescent="0.3">
      <c r="A139" s="1" t="s">
        <v>219</v>
      </c>
      <c r="B139" s="1" t="s">
        <v>57</v>
      </c>
      <c r="C139" s="7">
        <v>1.123385133870063E-2</v>
      </c>
      <c r="D139" s="7">
        <v>4.2912566790245564E-3</v>
      </c>
    </row>
    <row r="140" spans="1:12" x14ac:dyDescent="0.3">
      <c r="A140" s="1" t="s">
        <v>220</v>
      </c>
      <c r="B140" s="1" t="s">
        <v>199</v>
      </c>
      <c r="C140" s="7">
        <v>9.1704908887352068E-3</v>
      </c>
      <c r="D140" s="7">
        <v>3.5030666767547395E-3</v>
      </c>
    </row>
    <row r="141" spans="1:12" x14ac:dyDescent="0.3">
      <c r="A141" s="1" t="s">
        <v>221</v>
      </c>
      <c r="B141" s="1" t="s">
        <v>201</v>
      </c>
      <c r="C141" s="9">
        <v>0.65</v>
      </c>
      <c r="D141" s="9">
        <v>0.65</v>
      </c>
      <c r="F141" s="27" t="s">
        <v>222</v>
      </c>
    </row>
    <row r="142" spans="1:12" x14ac:dyDescent="0.3">
      <c r="A142" s="1" t="s">
        <v>223</v>
      </c>
      <c r="B142" s="1" t="s">
        <v>204</v>
      </c>
      <c r="C142" s="3">
        <v>24.388426722928042</v>
      </c>
      <c r="D142" s="3">
        <v>5.4717039197573207</v>
      </c>
      <c r="E142" s="3"/>
    </row>
    <row r="144" spans="1:12" x14ac:dyDescent="0.3">
      <c r="A144" s="1" t="s">
        <v>225</v>
      </c>
      <c r="B144" s="1" t="s">
        <v>205</v>
      </c>
      <c r="C144" s="1">
        <v>8</v>
      </c>
      <c r="D144" s="1">
        <v>6</v>
      </c>
      <c r="F144" s="27" t="s">
        <v>263</v>
      </c>
    </row>
    <row r="146" spans="1:11" x14ac:dyDescent="0.3">
      <c r="A146" s="31" t="s">
        <v>226</v>
      </c>
      <c r="B146" s="31"/>
      <c r="C146" s="31"/>
      <c r="D146" s="31"/>
      <c r="E146" s="31"/>
      <c r="F146" s="31"/>
      <c r="G146" s="31"/>
      <c r="H146" s="31"/>
      <c r="I146" s="31"/>
      <c r="J146" s="31"/>
      <c r="K146" s="31"/>
    </row>
    <row r="147" spans="1:11" x14ac:dyDescent="0.3">
      <c r="A147" s="4"/>
      <c r="B147" s="4" t="s">
        <v>227</v>
      </c>
      <c r="C147" s="4" t="s">
        <v>15</v>
      </c>
      <c r="D147" s="4"/>
    </row>
    <row r="148" spans="1:11" x14ac:dyDescent="0.3">
      <c r="A148" s="4" t="s">
        <v>228</v>
      </c>
      <c r="B148" s="3">
        <v>8.9494100453040755</v>
      </c>
      <c r="C148" s="3">
        <v>52.264554664575805</v>
      </c>
      <c r="D148" s="3"/>
    </row>
    <row r="149" spans="1:11" x14ac:dyDescent="0.3">
      <c r="A149" s="4" t="s">
        <v>203</v>
      </c>
      <c r="B149" s="3">
        <v>0.34024126844258523</v>
      </c>
      <c r="C149" s="3">
        <v>1.9870090077046978</v>
      </c>
      <c r="D149" s="3"/>
    </row>
    <row r="150" spans="1:11" x14ac:dyDescent="0.3">
      <c r="A150" s="4" t="s">
        <v>229</v>
      </c>
      <c r="B150" s="3">
        <v>5.1130360689529732</v>
      </c>
      <c r="C150" s="3">
        <v>29.860130642685363</v>
      </c>
      <c r="D150" s="3"/>
    </row>
    <row r="151" spans="1:11" x14ac:dyDescent="0.3">
      <c r="A151" s="4" t="s">
        <v>212</v>
      </c>
      <c r="B151" s="3">
        <v>14.402687382699632</v>
      </c>
      <c r="C151" s="3">
        <v>84.11169431496586</v>
      </c>
      <c r="D151" s="3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1DDA63-646F-4049-9668-F838FB86A871}">
  <dimension ref="A1:L46"/>
  <sheetViews>
    <sheetView topLeftCell="A13" zoomScale="132" zoomScaleNormal="70" workbookViewId="0">
      <selection activeCell="D24" sqref="D24:D27"/>
    </sheetView>
  </sheetViews>
  <sheetFormatPr defaultRowHeight="14.4" x14ac:dyDescent="0.3"/>
  <cols>
    <col min="1" max="1" width="34.5546875" style="1" customWidth="1"/>
    <col min="2" max="16384" width="8.88671875" style="1"/>
  </cols>
  <sheetData>
    <row r="1" spans="1:12" x14ac:dyDescent="0.3">
      <c r="A1" s="5" t="s">
        <v>268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12" ht="108.6" customHeight="1" x14ac:dyDescent="0.3"/>
    <row r="3" spans="1:12" x14ac:dyDescent="0.3">
      <c r="A3" s="31" t="s">
        <v>180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</row>
    <row r="4" spans="1:12" x14ac:dyDescent="0.3">
      <c r="A4" s="15" t="s">
        <v>269</v>
      </c>
    </row>
    <row r="5" spans="1:12" x14ac:dyDescent="0.3">
      <c r="A5" s="1" t="s">
        <v>166</v>
      </c>
      <c r="B5" s="7">
        <v>6.0377981473875512E-2</v>
      </c>
      <c r="C5" s="1" t="s">
        <v>55</v>
      </c>
    </row>
    <row r="6" spans="1:12" x14ac:dyDescent="0.3">
      <c r="A6" s="1" t="s">
        <v>117</v>
      </c>
      <c r="B6" s="7">
        <v>2.1997993763216554E-3</v>
      </c>
      <c r="C6" s="1" t="s">
        <v>57</v>
      </c>
      <c r="E6" s="27" t="s">
        <v>115</v>
      </c>
    </row>
    <row r="8" spans="1:12" x14ac:dyDescent="0.3">
      <c r="A8" s="1" t="s">
        <v>270</v>
      </c>
      <c r="B8" s="9">
        <v>0.8</v>
      </c>
    </row>
    <row r="9" spans="1:12" x14ac:dyDescent="0.3">
      <c r="A9" s="1" t="s">
        <v>126</v>
      </c>
      <c r="B9" s="3">
        <v>23</v>
      </c>
      <c r="C9" s="1" t="s">
        <v>1</v>
      </c>
      <c r="D9" s="27" t="s">
        <v>271</v>
      </c>
    </row>
    <row r="10" spans="1:12" x14ac:dyDescent="0.3">
      <c r="A10" s="1" t="s">
        <v>272</v>
      </c>
      <c r="B10" s="3">
        <v>29.56</v>
      </c>
      <c r="C10" s="1" t="s">
        <v>1</v>
      </c>
      <c r="D10" s="27" t="s">
        <v>273</v>
      </c>
    </row>
    <row r="11" spans="1:12" x14ac:dyDescent="0.3">
      <c r="A11" s="1" t="s">
        <v>168</v>
      </c>
      <c r="B11" s="3">
        <v>31.2</v>
      </c>
      <c r="C11" s="1" t="s">
        <v>1</v>
      </c>
      <c r="D11" s="27" t="s">
        <v>274</v>
      </c>
    </row>
    <row r="12" spans="1:12" x14ac:dyDescent="0.3">
      <c r="A12" s="1" t="s">
        <v>275</v>
      </c>
      <c r="B12" s="3">
        <v>24.64</v>
      </c>
      <c r="C12" s="1" t="s">
        <v>1</v>
      </c>
    </row>
    <row r="14" spans="1:12" x14ac:dyDescent="0.3">
      <c r="A14" s="31" t="s">
        <v>260</v>
      </c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</row>
    <row r="15" spans="1:12" x14ac:dyDescent="0.3">
      <c r="A15" s="1" t="s">
        <v>173</v>
      </c>
    </row>
    <row r="16" spans="1:12" x14ac:dyDescent="0.3">
      <c r="A16" s="1" t="s">
        <v>174</v>
      </c>
      <c r="B16" s="1">
        <v>2.1997993763216554E-3</v>
      </c>
      <c r="C16" s="1" t="s">
        <v>57</v>
      </c>
    </row>
    <row r="17" spans="1:12" x14ac:dyDescent="0.3">
      <c r="A17" s="1" t="s">
        <v>285</v>
      </c>
      <c r="B17" s="3">
        <v>24.64</v>
      </c>
      <c r="C17" s="1" t="s">
        <v>1</v>
      </c>
      <c r="D17" s="27" t="s">
        <v>261</v>
      </c>
    </row>
    <row r="18" spans="1:12" x14ac:dyDescent="0.3">
      <c r="A18" s="1" t="s">
        <v>188</v>
      </c>
      <c r="B18" s="3">
        <v>31.2</v>
      </c>
      <c r="C18" s="1" t="s">
        <v>1</v>
      </c>
      <c r="D18" s="27" t="s">
        <v>284</v>
      </c>
    </row>
    <row r="19" spans="1:12" x14ac:dyDescent="0.3">
      <c r="A19" s="1" t="s">
        <v>177</v>
      </c>
      <c r="B19" s="3">
        <v>3.7300910037371881E-3</v>
      </c>
      <c r="C19" s="1" t="s">
        <v>57</v>
      </c>
    </row>
    <row r="20" spans="1:12" x14ac:dyDescent="0.3">
      <c r="A20" s="1" t="s">
        <v>189</v>
      </c>
      <c r="B20" s="3">
        <v>27.331278326933063</v>
      </c>
      <c r="C20" s="1" t="s">
        <v>1</v>
      </c>
    </row>
    <row r="21" spans="1:12" x14ac:dyDescent="0.3">
      <c r="A21" s="1" t="s">
        <v>276</v>
      </c>
      <c r="B21" s="3">
        <v>1.5302916274155328E-3</v>
      </c>
      <c r="C21" s="1" t="s">
        <v>57</v>
      </c>
    </row>
    <row r="23" spans="1:12" x14ac:dyDescent="0.3">
      <c r="A23" s="31" t="s">
        <v>190</v>
      </c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</row>
    <row r="24" spans="1:12" x14ac:dyDescent="0.3">
      <c r="A24" s="1" t="s">
        <v>277</v>
      </c>
      <c r="B24" s="7">
        <v>0.34024126844258523</v>
      </c>
      <c r="C24" s="1" t="s">
        <v>157</v>
      </c>
      <c r="D24" s="27" t="s">
        <v>105</v>
      </c>
    </row>
    <row r="26" spans="1:12" x14ac:dyDescent="0.3">
      <c r="A26" s="31" t="s">
        <v>209</v>
      </c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</row>
    <row r="27" spans="1:12" x14ac:dyDescent="0.3">
      <c r="A27" s="1" t="s">
        <v>286</v>
      </c>
      <c r="B27" s="3">
        <v>4.1761004662548018</v>
      </c>
      <c r="C27" s="1" t="s">
        <v>157</v>
      </c>
      <c r="D27" s="27" t="s">
        <v>287</v>
      </c>
    </row>
    <row r="29" spans="1:12" x14ac:dyDescent="0.3">
      <c r="A29" s="30" t="s">
        <v>226</v>
      </c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</row>
    <row r="30" spans="1:12" x14ac:dyDescent="0.3">
      <c r="A30" s="2" t="s">
        <v>279</v>
      </c>
      <c r="B30" s="1" t="s">
        <v>227</v>
      </c>
      <c r="C30" s="1" t="s">
        <v>15</v>
      </c>
    </row>
    <row r="31" spans="1:12" x14ac:dyDescent="0.3">
      <c r="A31" s="1" t="s">
        <v>228</v>
      </c>
      <c r="B31" s="3">
        <v>8.9494100453040755</v>
      </c>
      <c r="C31" s="3">
        <v>52.264554664575805</v>
      </c>
    </row>
    <row r="32" spans="1:12" x14ac:dyDescent="0.3">
      <c r="A32" s="1" t="s">
        <v>203</v>
      </c>
      <c r="B32" s="3">
        <v>0.34024126844258523</v>
      </c>
      <c r="C32" s="3">
        <v>1.9870090077046978</v>
      </c>
    </row>
    <row r="33" spans="1:3" x14ac:dyDescent="0.3">
      <c r="A33" s="1" t="s">
        <v>229</v>
      </c>
      <c r="B33" s="3">
        <v>4.1761004662548018</v>
      </c>
      <c r="C33" s="3">
        <v>24.388426722928042</v>
      </c>
    </row>
    <row r="34" spans="1:3" x14ac:dyDescent="0.3">
      <c r="A34" s="1" t="s">
        <v>212</v>
      </c>
      <c r="B34" s="3">
        <v>13.465751780001462</v>
      </c>
      <c r="C34" s="3">
        <v>78.639990395208542</v>
      </c>
    </row>
    <row r="35" spans="1:3" x14ac:dyDescent="0.3">
      <c r="B35" s="3"/>
      <c r="C35" s="3"/>
    </row>
    <row r="36" spans="1:3" x14ac:dyDescent="0.3">
      <c r="A36" s="1" t="s">
        <v>280</v>
      </c>
      <c r="B36" s="3">
        <v>3.8192127902543178</v>
      </c>
    </row>
    <row r="37" spans="1:3" x14ac:dyDescent="0.3">
      <c r="A37" s="1" t="s">
        <v>207</v>
      </c>
      <c r="B37" s="1">
        <v>5840</v>
      </c>
      <c r="C37" s="1" t="s">
        <v>208</v>
      </c>
    </row>
    <row r="39" spans="1:3" x14ac:dyDescent="0.3">
      <c r="A39" s="2" t="s">
        <v>281</v>
      </c>
      <c r="B39" s="1" t="s">
        <v>227</v>
      </c>
      <c r="C39" s="1" t="s">
        <v>15</v>
      </c>
    </row>
    <row r="40" spans="1:3" x14ac:dyDescent="0.3">
      <c r="A40" s="1" t="s">
        <v>228</v>
      </c>
      <c r="B40" s="3">
        <v>8.9494100453040755</v>
      </c>
      <c r="C40" s="3">
        <v>21.836560510541947</v>
      </c>
    </row>
    <row r="41" spans="1:3" x14ac:dyDescent="0.3">
      <c r="A41" s="1" t="s">
        <v>203</v>
      </c>
      <c r="B41" s="3">
        <v>0.34024126844258523</v>
      </c>
      <c r="C41" s="3">
        <v>0.83018869499990799</v>
      </c>
    </row>
    <row r="42" spans="1:3" x14ac:dyDescent="0.3">
      <c r="A42" s="1" t="s">
        <v>229</v>
      </c>
      <c r="B42" s="3">
        <v>4.1761004662548018</v>
      </c>
      <c r="C42" s="3">
        <v>10.189685137661716</v>
      </c>
    </row>
    <row r="43" spans="1:3" x14ac:dyDescent="0.3">
      <c r="A43" s="1" t="s">
        <v>212</v>
      </c>
      <c r="B43" s="3">
        <v>13.465751780001462</v>
      </c>
      <c r="C43" s="3">
        <v>32.856434343203574</v>
      </c>
    </row>
    <row r="44" spans="1:3" x14ac:dyDescent="0.3">
      <c r="B44" s="3"/>
      <c r="C44" s="3"/>
    </row>
    <row r="45" spans="1:3" x14ac:dyDescent="0.3">
      <c r="A45" s="1" t="s">
        <v>280</v>
      </c>
      <c r="B45" s="3">
        <v>3.8192127902543178</v>
      </c>
      <c r="C45" s="3"/>
    </row>
    <row r="46" spans="1:3" x14ac:dyDescent="0.3">
      <c r="A46" s="1" t="s">
        <v>207</v>
      </c>
      <c r="B46" s="1">
        <v>2440</v>
      </c>
      <c r="C46" s="1" t="s">
        <v>208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097810-6A0D-4D48-A968-5D0B7CCFDBC6}">
  <dimension ref="A1:L97"/>
  <sheetViews>
    <sheetView topLeftCell="A67" zoomScale="76" zoomScaleNormal="100" workbookViewId="0">
      <selection activeCell="B72" sqref="B72:E72"/>
    </sheetView>
  </sheetViews>
  <sheetFormatPr defaultRowHeight="14.4" x14ac:dyDescent="0.3"/>
  <cols>
    <col min="1" max="1" width="40.21875" style="1" customWidth="1"/>
    <col min="2" max="2" width="11.109375" style="1" customWidth="1"/>
    <col min="3" max="3" width="12" style="1" customWidth="1"/>
    <col min="4" max="4" width="15.33203125" style="1" customWidth="1"/>
    <col min="5" max="5" width="13.109375" style="1" customWidth="1"/>
    <col min="6" max="16384" width="8.88671875" style="1"/>
  </cols>
  <sheetData>
    <row r="1" spans="1:12" x14ac:dyDescent="0.3">
      <c r="A1" s="5" t="s">
        <v>305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12" ht="109.2" customHeight="1" x14ac:dyDescent="0.3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 x14ac:dyDescent="0.3">
      <c r="A3" s="31" t="s">
        <v>306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</row>
    <row r="4" spans="1:12" x14ac:dyDescent="0.3">
      <c r="A4" s="2" t="s">
        <v>125</v>
      </c>
    </row>
    <row r="5" spans="1:12" x14ac:dyDescent="0.3">
      <c r="A5" s="1" t="s">
        <v>130</v>
      </c>
      <c r="B5" s="10">
        <v>0.9</v>
      </c>
    </row>
    <row r="6" spans="1:12" x14ac:dyDescent="0.3">
      <c r="B6" s="10"/>
    </row>
    <row r="7" spans="1:12" x14ac:dyDescent="0.3">
      <c r="B7" s="4" t="s">
        <v>307</v>
      </c>
      <c r="C7" s="4" t="s">
        <v>308</v>
      </c>
      <c r="D7" s="4" t="s">
        <v>309</v>
      </c>
      <c r="F7" s="4"/>
      <c r="G7" s="4"/>
      <c r="H7" s="4"/>
      <c r="I7" s="4"/>
      <c r="J7" s="4"/>
      <c r="K7" s="4"/>
      <c r="L7" s="4"/>
    </row>
    <row r="8" spans="1:12" x14ac:dyDescent="0.3">
      <c r="A8" s="1" t="s">
        <v>126</v>
      </c>
      <c r="B8" s="1">
        <v>30</v>
      </c>
      <c r="C8" s="1">
        <v>50</v>
      </c>
      <c r="D8" s="1">
        <v>23</v>
      </c>
      <c r="E8" s="1" t="s">
        <v>1</v>
      </c>
      <c r="F8" s="4"/>
      <c r="G8" s="4"/>
      <c r="H8" s="4"/>
      <c r="I8" s="4"/>
      <c r="J8" s="4"/>
      <c r="K8" s="4"/>
      <c r="L8" s="4"/>
    </row>
    <row r="9" spans="1:12" x14ac:dyDescent="0.3">
      <c r="A9" s="1" t="s">
        <v>127</v>
      </c>
      <c r="B9" s="1">
        <v>40</v>
      </c>
      <c r="C9" s="1">
        <v>70</v>
      </c>
      <c r="D9" s="1">
        <v>30</v>
      </c>
      <c r="E9" s="1" t="s">
        <v>1</v>
      </c>
      <c r="F9" s="38"/>
      <c r="G9" s="4"/>
      <c r="H9" s="4"/>
      <c r="I9" s="4"/>
      <c r="J9" s="4"/>
      <c r="K9" s="4"/>
      <c r="L9" s="4"/>
    </row>
    <row r="10" spans="1:12" x14ac:dyDescent="0.3">
      <c r="A10" s="1" t="s">
        <v>128</v>
      </c>
      <c r="B10" s="3">
        <v>41.111111111111114</v>
      </c>
      <c r="C10" s="3">
        <v>72.222222222222229</v>
      </c>
      <c r="D10" s="3">
        <v>30.777777777777779</v>
      </c>
      <c r="E10" s="1" t="s">
        <v>1</v>
      </c>
    </row>
    <row r="11" spans="1:12" x14ac:dyDescent="0.3">
      <c r="A11" s="1" t="s">
        <v>291</v>
      </c>
      <c r="B11" s="3">
        <v>11.111111111111114</v>
      </c>
      <c r="C11" s="3">
        <v>22.222222222222229</v>
      </c>
      <c r="D11" s="3">
        <v>7.7777777777777786</v>
      </c>
      <c r="E11" s="1" t="s">
        <v>1</v>
      </c>
      <c r="F11" s="27" t="s">
        <v>310</v>
      </c>
    </row>
    <row r="12" spans="1:12" x14ac:dyDescent="0.3">
      <c r="B12" s="10"/>
    </row>
    <row r="13" spans="1:12" x14ac:dyDescent="0.3">
      <c r="A13" s="2" t="s">
        <v>131</v>
      </c>
    </row>
    <row r="14" spans="1:12" x14ac:dyDescent="0.3">
      <c r="A14" s="1" t="s">
        <v>292</v>
      </c>
      <c r="B14" s="10">
        <v>0.9</v>
      </c>
    </row>
    <row r="16" spans="1:12" x14ac:dyDescent="0.3">
      <c r="B16" s="4" t="s">
        <v>307</v>
      </c>
      <c r="C16" s="4" t="s">
        <v>308</v>
      </c>
      <c r="D16" s="4" t="s">
        <v>309</v>
      </c>
    </row>
    <row r="17" spans="1:7" x14ac:dyDescent="0.3">
      <c r="A17" s="1" t="s">
        <v>134</v>
      </c>
      <c r="B17" s="1">
        <v>31.2</v>
      </c>
      <c r="C17" s="1">
        <v>31.2</v>
      </c>
      <c r="D17" s="1">
        <v>31.2</v>
      </c>
      <c r="E17" s="1" t="s">
        <v>1</v>
      </c>
      <c r="F17" s="27" t="s">
        <v>311</v>
      </c>
    </row>
    <row r="18" spans="1:7" x14ac:dyDescent="0.3">
      <c r="A18" s="1" t="s">
        <v>135</v>
      </c>
      <c r="B18" s="1">
        <v>17.060000000000002</v>
      </c>
      <c r="C18" s="1">
        <v>17.060000000000002</v>
      </c>
      <c r="D18" s="1">
        <v>17.060000000000002</v>
      </c>
      <c r="E18" s="1" t="s">
        <v>1</v>
      </c>
      <c r="F18" s="27" t="s">
        <v>312</v>
      </c>
    </row>
    <row r="19" spans="1:7" x14ac:dyDescent="0.3">
      <c r="A19" s="1" t="s">
        <v>313</v>
      </c>
      <c r="B19" s="3">
        <v>15.488888888888892</v>
      </c>
      <c r="C19" s="3">
        <v>15.488888888888892</v>
      </c>
      <c r="D19" s="3">
        <v>15.488888888888892</v>
      </c>
      <c r="E19" s="1" t="s">
        <v>1</v>
      </c>
    </row>
    <row r="20" spans="1:7" x14ac:dyDescent="0.3">
      <c r="A20" s="1" t="s">
        <v>294</v>
      </c>
      <c r="B20" s="3">
        <v>1.5711111111111098</v>
      </c>
      <c r="C20" s="3">
        <v>1.5711111111111098</v>
      </c>
      <c r="D20" s="3">
        <v>1.5711111111111098</v>
      </c>
      <c r="E20" s="1" t="s">
        <v>1</v>
      </c>
    </row>
    <row r="22" spans="1:7" x14ac:dyDescent="0.3">
      <c r="A22" s="4" t="s">
        <v>314</v>
      </c>
    </row>
    <row r="23" spans="1:7" x14ac:dyDescent="0.3">
      <c r="A23" s="32" t="s">
        <v>138</v>
      </c>
      <c r="B23" s="32" t="s">
        <v>139</v>
      </c>
      <c r="C23" s="32" t="s">
        <v>140</v>
      </c>
      <c r="D23" s="32" t="s">
        <v>141</v>
      </c>
      <c r="E23" s="32" t="s">
        <v>142</v>
      </c>
      <c r="F23" s="3"/>
    </row>
    <row r="24" spans="1:7" x14ac:dyDescent="0.3">
      <c r="A24" s="32" t="s">
        <v>143</v>
      </c>
      <c r="B24" s="34">
        <v>41.111111111111114</v>
      </c>
      <c r="C24" s="34">
        <v>10.479700000000001</v>
      </c>
      <c r="D24" s="34">
        <v>258.25</v>
      </c>
      <c r="E24" s="34"/>
      <c r="F24" s="3"/>
    </row>
    <row r="25" spans="1:7" x14ac:dyDescent="0.3">
      <c r="A25" s="32" t="s">
        <v>144</v>
      </c>
      <c r="B25" s="34">
        <v>15.488888888888892</v>
      </c>
      <c r="C25" s="34">
        <v>4.9672999999999998</v>
      </c>
      <c r="D25" s="34">
        <v>258.25</v>
      </c>
      <c r="E25" s="34"/>
      <c r="F25" s="3"/>
    </row>
    <row r="26" spans="1:7" x14ac:dyDescent="0.3">
      <c r="A26" s="32" t="s">
        <v>145</v>
      </c>
      <c r="B26" s="34">
        <v>15.488888888888892</v>
      </c>
      <c r="C26" s="34">
        <v>4.9672999999999998</v>
      </c>
      <c r="D26" s="34">
        <v>407.55</v>
      </c>
      <c r="E26" s="34">
        <v>1.7206000000000001</v>
      </c>
      <c r="F26" s="3"/>
    </row>
    <row r="27" spans="1:7" x14ac:dyDescent="0.3">
      <c r="A27" s="32" t="s">
        <v>146</v>
      </c>
      <c r="B27" s="34">
        <v>41.793979675324678</v>
      </c>
      <c r="C27" s="34">
        <v>10.479700000000001</v>
      </c>
      <c r="D27" s="34">
        <v>423.00508849350655</v>
      </c>
      <c r="E27" s="34">
        <v>1.7206000000000001</v>
      </c>
    </row>
    <row r="29" spans="1:7" x14ac:dyDescent="0.3">
      <c r="A29" s="4" t="s">
        <v>308</v>
      </c>
    </row>
    <row r="30" spans="1:7" x14ac:dyDescent="0.3">
      <c r="A30" s="32" t="s">
        <v>138</v>
      </c>
      <c r="B30" s="34" t="s">
        <v>139</v>
      </c>
      <c r="C30" s="34" t="s">
        <v>140</v>
      </c>
      <c r="D30" s="34" t="s">
        <v>141</v>
      </c>
      <c r="E30" s="34" t="s">
        <v>142</v>
      </c>
      <c r="F30" s="3"/>
      <c r="G30" s="3"/>
    </row>
    <row r="31" spans="1:7" x14ac:dyDescent="0.3">
      <c r="A31" s="32" t="s">
        <v>143</v>
      </c>
      <c r="B31" s="34">
        <v>72.222222222222229</v>
      </c>
      <c r="C31" s="34">
        <v>22.235060000000004</v>
      </c>
      <c r="D31" s="34">
        <v>308.66000000000003</v>
      </c>
      <c r="E31" s="34"/>
      <c r="F31" s="3"/>
      <c r="G31" s="3"/>
    </row>
    <row r="32" spans="1:7" x14ac:dyDescent="0.3">
      <c r="A32" s="32" t="s">
        <v>144</v>
      </c>
      <c r="B32" s="34">
        <v>15.488888888888892</v>
      </c>
      <c r="C32" s="34">
        <v>4.9672999999999998</v>
      </c>
      <c r="D32" s="34">
        <v>308.66000000000003</v>
      </c>
      <c r="E32" s="34"/>
    </row>
    <row r="33" spans="1:5" x14ac:dyDescent="0.3">
      <c r="A33" s="32" t="s">
        <v>145</v>
      </c>
      <c r="B33" s="34">
        <v>15.488888888888892</v>
      </c>
      <c r="C33" s="34">
        <v>4.9672999999999998</v>
      </c>
      <c r="D33" s="34">
        <v>407.55</v>
      </c>
      <c r="E33" s="34">
        <v>1.7206000000000001</v>
      </c>
    </row>
    <row r="34" spans="1:5" x14ac:dyDescent="0.3">
      <c r="A34" s="32" t="s">
        <v>146</v>
      </c>
      <c r="B34" s="34">
        <v>77.960851691678698</v>
      </c>
      <c r="C34" s="34">
        <v>22.235060000000004</v>
      </c>
      <c r="D34" s="34">
        <v>438.23728045115928</v>
      </c>
      <c r="E34" s="34">
        <v>1.7206000000000001</v>
      </c>
    </row>
    <row r="36" spans="1:5" x14ac:dyDescent="0.3">
      <c r="A36" s="4" t="s">
        <v>309</v>
      </c>
    </row>
    <row r="37" spans="1:5" x14ac:dyDescent="0.3">
      <c r="A37" s="32" t="s">
        <v>138</v>
      </c>
      <c r="B37" s="32" t="s">
        <v>139</v>
      </c>
      <c r="C37" s="32" t="s">
        <v>140</v>
      </c>
      <c r="D37" s="32" t="s">
        <v>141</v>
      </c>
      <c r="E37" s="32" t="s">
        <v>142</v>
      </c>
    </row>
    <row r="38" spans="1:5" x14ac:dyDescent="0.3">
      <c r="A38" s="32" t="s">
        <v>143</v>
      </c>
      <c r="B38" s="34">
        <v>30.777777777777779</v>
      </c>
      <c r="C38" s="34">
        <v>7.8894799999999998</v>
      </c>
      <c r="D38" s="34">
        <v>243</v>
      </c>
      <c r="E38" s="34"/>
    </row>
    <row r="39" spans="1:5" x14ac:dyDescent="0.3">
      <c r="A39" s="32" t="s">
        <v>144</v>
      </c>
      <c r="B39" s="34">
        <v>15.488888888888892</v>
      </c>
      <c r="C39" s="34">
        <v>4.9672999999999998</v>
      </c>
      <c r="D39" s="34">
        <v>243</v>
      </c>
      <c r="E39" s="34"/>
    </row>
    <row r="40" spans="1:5" x14ac:dyDescent="0.3">
      <c r="A40" s="32" t="s">
        <v>145</v>
      </c>
      <c r="B40" s="34">
        <v>15.488888888888892</v>
      </c>
      <c r="C40" s="34">
        <v>4.9672999999999998</v>
      </c>
      <c r="D40" s="34">
        <v>407.55</v>
      </c>
      <c r="E40" s="34">
        <v>1.7206000000000001</v>
      </c>
    </row>
    <row r="41" spans="1:5" x14ac:dyDescent="0.3">
      <c r="A41" s="32" t="s">
        <v>146</v>
      </c>
      <c r="B41" s="34">
        <v>32.3136994649754</v>
      </c>
      <c r="C41" s="34">
        <v>7.8894799999999998</v>
      </c>
      <c r="D41" s="34">
        <v>417.07149544357446</v>
      </c>
      <c r="E41" s="34">
        <v>1.7206000000000001</v>
      </c>
    </row>
    <row r="43" spans="1:5" x14ac:dyDescent="0.3">
      <c r="A43" s="1" t="s">
        <v>245</v>
      </c>
    </row>
    <row r="44" spans="1:5" x14ac:dyDescent="0.3">
      <c r="A44" s="1" t="s">
        <v>147</v>
      </c>
      <c r="B44" s="10">
        <v>0.7</v>
      </c>
    </row>
    <row r="46" spans="1:5" x14ac:dyDescent="0.3">
      <c r="B46" s="4" t="s">
        <v>307</v>
      </c>
      <c r="C46" s="4" t="s">
        <v>308</v>
      </c>
      <c r="D46" s="4" t="s">
        <v>309</v>
      </c>
    </row>
    <row r="47" spans="1:5" x14ac:dyDescent="0.3">
      <c r="A47" s="1" t="s">
        <v>148</v>
      </c>
      <c r="B47" s="1">
        <v>429.62869784786648</v>
      </c>
      <c r="C47" s="1">
        <v>451.38897207308469</v>
      </c>
      <c r="D47" s="1">
        <v>421.15213634796351</v>
      </c>
      <c r="E47" s="1" t="s">
        <v>36</v>
      </c>
    </row>
    <row r="49" spans="1:5" x14ac:dyDescent="0.3">
      <c r="A49" s="2" t="s">
        <v>151</v>
      </c>
      <c r="B49" s="3">
        <v>6.0377981473875512E-2</v>
      </c>
      <c r="C49" s="3">
        <v>6.0377981473875512E-2</v>
      </c>
      <c r="D49" s="3">
        <v>6.0377981473875512E-2</v>
      </c>
      <c r="E49" s="1" t="s">
        <v>55</v>
      </c>
    </row>
    <row r="50" spans="1:5" x14ac:dyDescent="0.3">
      <c r="A50" s="1" t="s">
        <v>181</v>
      </c>
      <c r="B50" s="3"/>
      <c r="C50" s="3"/>
      <c r="D50" s="3"/>
    </row>
    <row r="51" spans="1:5" x14ac:dyDescent="0.3">
      <c r="A51" s="1" t="s">
        <v>295</v>
      </c>
      <c r="B51" s="3">
        <v>-14.139999999999997</v>
      </c>
      <c r="C51" s="3">
        <v>-14.139999999999997</v>
      </c>
      <c r="D51" s="3">
        <v>-14.139999999999997</v>
      </c>
      <c r="E51" s="1" t="s">
        <v>1</v>
      </c>
    </row>
    <row r="52" spans="1:5" x14ac:dyDescent="0.3">
      <c r="A52" s="1" t="s">
        <v>296</v>
      </c>
      <c r="B52" s="3">
        <v>1.0205575607263124E-3</v>
      </c>
      <c r="C52" s="3">
        <v>1.0205575607263124E-3</v>
      </c>
      <c r="D52" s="3">
        <v>1.0205575607263124E-3</v>
      </c>
      <c r="E52" s="1" t="s">
        <v>57</v>
      </c>
    </row>
    <row r="53" spans="1:5" x14ac:dyDescent="0.3">
      <c r="A53" s="1" t="s">
        <v>152</v>
      </c>
      <c r="B53" s="3">
        <v>-6.0377981473875512E-2</v>
      </c>
      <c r="C53" s="3">
        <v>-6.0377981473875512E-2</v>
      </c>
      <c r="D53" s="3">
        <v>-6.0377981473875512E-2</v>
      </c>
      <c r="E53" s="1" t="s">
        <v>55</v>
      </c>
    </row>
    <row r="54" spans="1:5" x14ac:dyDescent="0.3">
      <c r="A54" s="1" t="s">
        <v>153</v>
      </c>
      <c r="B54" s="3">
        <v>-4.0440710967096791E-4</v>
      </c>
      <c r="C54" s="3">
        <v>-6.1055699741000631E-4</v>
      </c>
      <c r="D54" s="3">
        <v>-3.6692787282817082E-4</v>
      </c>
      <c r="E54" s="1" t="s">
        <v>57</v>
      </c>
    </row>
    <row r="56" spans="1:5" x14ac:dyDescent="0.3">
      <c r="A56" s="2" t="s">
        <v>155</v>
      </c>
    </row>
    <row r="57" spans="1:5" x14ac:dyDescent="0.3">
      <c r="A57" s="1" t="s">
        <v>159</v>
      </c>
      <c r="B57" s="3">
        <v>6.9306763855829817E-2</v>
      </c>
      <c r="C57" s="3">
        <v>8.7144172632359213E-2</v>
      </c>
      <c r="D57" s="3">
        <v>6.5368984429952495E-2</v>
      </c>
      <c r="E57" s="1" t="s">
        <v>55</v>
      </c>
    </row>
    <row r="58" spans="1:5" x14ac:dyDescent="0.3">
      <c r="A58" s="1" t="s">
        <v>153</v>
      </c>
      <c r="B58" s="3">
        <v>-4.0440710967096791E-4</v>
      </c>
      <c r="C58" s="3">
        <v>-6.1055699741000631E-4</v>
      </c>
      <c r="D58" s="3">
        <v>-3.6692787282817082E-4</v>
      </c>
      <c r="E58" s="1" t="s">
        <v>57</v>
      </c>
    </row>
    <row r="59" spans="1:5" x14ac:dyDescent="0.3">
      <c r="A59" s="1" t="s">
        <v>297</v>
      </c>
      <c r="B59" s="3">
        <v>4184</v>
      </c>
      <c r="C59" s="3">
        <v>4184</v>
      </c>
      <c r="D59" s="3">
        <v>4184</v>
      </c>
      <c r="E59" s="1" t="s">
        <v>298</v>
      </c>
    </row>
    <row r="60" spans="1:5" x14ac:dyDescent="0.3">
      <c r="A60" s="1" t="s">
        <v>299</v>
      </c>
      <c r="B60" s="3">
        <v>1.6564714114682079E-3</v>
      </c>
      <c r="C60" s="3">
        <v>1.0413978565052488E-3</v>
      </c>
      <c r="D60" s="3">
        <v>2.2319374634646441E-3</v>
      </c>
      <c r="E60" s="1" t="s">
        <v>57</v>
      </c>
    </row>
    <row r="62" spans="1:5" x14ac:dyDescent="0.3">
      <c r="A62" s="2" t="s">
        <v>301</v>
      </c>
    </row>
    <row r="63" spans="1:5" x14ac:dyDescent="0.3">
      <c r="A63" s="1" t="s">
        <v>302</v>
      </c>
      <c r="B63" s="3">
        <v>7.7621741566805014</v>
      </c>
      <c r="C63" s="3">
        <v>3.2557554459794091</v>
      </c>
      <c r="D63" s="3">
        <v>13.097364398544377</v>
      </c>
    </row>
    <row r="64" spans="1:5" x14ac:dyDescent="0.3">
      <c r="A64" s="1" t="s">
        <v>162</v>
      </c>
      <c r="B64" s="3">
        <v>8.9287823819542977E-3</v>
      </c>
      <c r="C64" s="3">
        <v>2.67661911584837E-2</v>
      </c>
      <c r="D64" s="3">
        <v>4.9910029560769889E-3</v>
      </c>
      <c r="E64" s="1" t="s">
        <v>55</v>
      </c>
    </row>
    <row r="65" spans="1:12" x14ac:dyDescent="0.3">
      <c r="A65" s="1" t="s">
        <v>303</v>
      </c>
      <c r="B65" s="3">
        <v>6.7621741566805014</v>
      </c>
      <c r="C65" s="3">
        <v>2.2557554459794091</v>
      </c>
      <c r="D65" s="3">
        <v>12.097364398544377</v>
      </c>
    </row>
    <row r="66" spans="1:12" x14ac:dyDescent="0.3">
      <c r="A66" s="1" t="s">
        <v>165</v>
      </c>
      <c r="B66" s="3">
        <v>8.928782381954296E-3</v>
      </c>
      <c r="C66" s="3">
        <v>2.6766191158483697E-2</v>
      </c>
      <c r="D66" s="3">
        <v>4.9910029560769889E-3</v>
      </c>
      <c r="E66" s="1" t="s">
        <v>55</v>
      </c>
    </row>
    <row r="68" spans="1:12" x14ac:dyDescent="0.3">
      <c r="A68" s="31" t="s">
        <v>190</v>
      </c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</row>
    <row r="69" spans="1:12" x14ac:dyDescent="0.3">
      <c r="A69" s="1" t="s">
        <v>277</v>
      </c>
      <c r="B69" s="3">
        <v>0.34024126844258523</v>
      </c>
      <c r="C69" s="1" t="s">
        <v>157</v>
      </c>
      <c r="D69" s="27" t="s">
        <v>105</v>
      </c>
    </row>
    <row r="70" spans="1:12" x14ac:dyDescent="0.3">
      <c r="B70" s="3"/>
    </row>
    <row r="71" spans="1:12" x14ac:dyDescent="0.3">
      <c r="A71" s="31" t="s">
        <v>209</v>
      </c>
      <c r="B71" s="39"/>
      <c r="C71" s="30"/>
      <c r="D71" s="31"/>
      <c r="E71" s="30"/>
      <c r="F71" s="30"/>
      <c r="G71" s="30"/>
      <c r="H71" s="30"/>
      <c r="I71" s="30"/>
      <c r="J71" s="30"/>
      <c r="K71" s="30"/>
      <c r="L71" s="30"/>
    </row>
    <row r="72" spans="1:12" x14ac:dyDescent="0.3">
      <c r="A72" s="1" t="s">
        <v>278</v>
      </c>
      <c r="B72" s="3">
        <v>4.1761004662548018</v>
      </c>
      <c r="C72" s="1" t="s">
        <v>157</v>
      </c>
      <c r="D72" s="27" t="s">
        <v>287</v>
      </c>
    </row>
    <row r="74" spans="1:12" x14ac:dyDescent="0.3">
      <c r="A74" s="31" t="s">
        <v>315</v>
      </c>
      <c r="B74" s="39"/>
      <c r="C74" s="30"/>
      <c r="D74" s="31"/>
      <c r="E74" s="30"/>
      <c r="F74" s="30"/>
      <c r="G74" s="30"/>
      <c r="H74" s="30"/>
      <c r="I74" s="30"/>
      <c r="J74" s="30"/>
      <c r="K74" s="30"/>
      <c r="L74" s="30"/>
    </row>
    <row r="75" spans="1:12" x14ac:dyDescent="0.3">
      <c r="A75" s="2" t="s">
        <v>317</v>
      </c>
      <c r="B75" s="1" t="s">
        <v>19</v>
      </c>
      <c r="C75" s="1" t="s">
        <v>15</v>
      </c>
    </row>
    <row r="76" spans="1:12" x14ac:dyDescent="0.3">
      <c r="A76" s="1" t="s">
        <v>228</v>
      </c>
      <c r="B76" s="3">
        <v>17.878192427258377</v>
      </c>
      <c r="C76" s="3">
        <v>43.622789522510438</v>
      </c>
    </row>
    <row r="77" spans="1:12" x14ac:dyDescent="0.3">
      <c r="A77" s="1" t="s">
        <v>203</v>
      </c>
      <c r="B77" s="3">
        <v>0.34024126844258523</v>
      </c>
      <c r="C77" s="3">
        <v>0.83018869499990799</v>
      </c>
    </row>
    <row r="78" spans="1:12" x14ac:dyDescent="0.3">
      <c r="A78" s="1" t="s">
        <v>229</v>
      </c>
      <c r="B78" s="3">
        <v>4.1761004662548018</v>
      </c>
      <c r="C78" s="3">
        <v>10.189685137661716</v>
      </c>
    </row>
    <row r="79" spans="1:12" x14ac:dyDescent="0.3">
      <c r="A79" s="1" t="s">
        <v>212</v>
      </c>
      <c r="B79" s="3">
        <v>22.394534161955765</v>
      </c>
      <c r="C79" s="3">
        <v>54.642663355172061</v>
      </c>
    </row>
    <row r="80" spans="1:12" x14ac:dyDescent="0.3">
      <c r="A80" s="1" t="s">
        <v>280</v>
      </c>
      <c r="B80" s="3">
        <v>2.2964787325623059</v>
      </c>
      <c r="C80" s="3"/>
      <c r="D80" s="27"/>
    </row>
    <row r="81" spans="1:4" x14ac:dyDescent="0.3">
      <c r="A81" s="1" t="s">
        <v>207</v>
      </c>
      <c r="B81" s="1">
        <v>2440</v>
      </c>
      <c r="C81" s="1" t="s">
        <v>208</v>
      </c>
      <c r="D81" s="27"/>
    </row>
    <row r="82" spans="1:4" s="4" customFormat="1" x14ac:dyDescent="0.3">
      <c r="A82" s="1"/>
      <c r="B82" s="1"/>
      <c r="C82" s="1"/>
      <c r="D82" s="1"/>
    </row>
    <row r="83" spans="1:4" x14ac:dyDescent="0.3">
      <c r="A83" s="2" t="s">
        <v>318</v>
      </c>
      <c r="B83" s="1" t="s">
        <v>19</v>
      </c>
      <c r="C83" s="1" t="s">
        <v>15</v>
      </c>
    </row>
    <row r="84" spans="1:4" x14ac:dyDescent="0.3">
      <c r="A84" s="1" t="s">
        <v>228</v>
      </c>
      <c r="B84" s="3">
        <v>35.715601203787777</v>
      </c>
      <c r="C84" s="3">
        <v>87.146066937242182</v>
      </c>
      <c r="D84" s="3"/>
    </row>
    <row r="85" spans="1:4" x14ac:dyDescent="0.3">
      <c r="A85" s="1" t="s">
        <v>203</v>
      </c>
      <c r="B85" s="3">
        <v>0.34024126844258523</v>
      </c>
      <c r="C85" s="3">
        <v>0.83018869499990799</v>
      </c>
      <c r="D85" s="3"/>
    </row>
    <row r="86" spans="1:4" x14ac:dyDescent="0.3">
      <c r="A86" s="1" t="s">
        <v>229</v>
      </c>
      <c r="B86" s="3">
        <v>4.1761004662548018</v>
      </c>
      <c r="C86" s="3">
        <v>10.189685137661716</v>
      </c>
      <c r="D86" s="3"/>
    </row>
    <row r="87" spans="1:4" x14ac:dyDescent="0.3">
      <c r="A87" s="1" t="s">
        <v>212</v>
      </c>
      <c r="B87" s="3">
        <v>40.231942938485162</v>
      </c>
      <c r="C87" s="3">
        <v>98.165940769903798</v>
      </c>
      <c r="D87" s="3"/>
    </row>
    <row r="88" spans="1:4" x14ac:dyDescent="0.3">
      <c r="A88" s="1" t="s">
        <v>280</v>
      </c>
      <c r="B88" s="3">
        <v>1.2783019579045927</v>
      </c>
      <c r="C88" s="3"/>
      <c r="D88" s="40"/>
    </row>
    <row r="89" spans="1:4" x14ac:dyDescent="0.3">
      <c r="A89" s="1" t="s">
        <v>207</v>
      </c>
      <c r="B89" s="1">
        <v>2440</v>
      </c>
      <c r="C89" s="1" t="s">
        <v>208</v>
      </c>
    </row>
    <row r="91" spans="1:4" x14ac:dyDescent="0.3">
      <c r="A91" s="2" t="s">
        <v>319</v>
      </c>
      <c r="B91" s="1" t="s">
        <v>19</v>
      </c>
      <c r="C91" s="1" t="s">
        <v>15</v>
      </c>
    </row>
    <row r="92" spans="1:4" x14ac:dyDescent="0.3">
      <c r="A92" s="1" t="s">
        <v>228</v>
      </c>
      <c r="B92" s="3">
        <v>13.940413001381067</v>
      </c>
      <c r="C92" s="3">
        <v>81.412011928065439</v>
      </c>
      <c r="D92" s="3"/>
    </row>
    <row r="93" spans="1:4" x14ac:dyDescent="0.3">
      <c r="A93" s="1" t="s">
        <v>203</v>
      </c>
      <c r="B93" s="3">
        <v>0.34024126844258523</v>
      </c>
      <c r="C93" s="3">
        <v>1.9870090077046978</v>
      </c>
      <c r="D93" s="3"/>
    </row>
    <row r="94" spans="1:4" x14ac:dyDescent="0.3">
      <c r="A94" s="1" t="s">
        <v>229</v>
      </c>
      <c r="B94" s="3">
        <v>4.1761004662548018</v>
      </c>
      <c r="C94" s="3">
        <v>24.388426722928042</v>
      </c>
      <c r="D94" s="3"/>
    </row>
    <row r="95" spans="1:4" x14ac:dyDescent="0.3">
      <c r="A95" s="1" t="s">
        <v>212</v>
      </c>
      <c r="B95" s="3">
        <v>18.456754736078452</v>
      </c>
      <c r="C95" s="3">
        <v>107.78744765869818</v>
      </c>
      <c r="D95" s="3"/>
    </row>
    <row r="96" spans="1:4" x14ac:dyDescent="0.3">
      <c r="A96" s="1" t="s">
        <v>280</v>
      </c>
      <c r="B96" s="3">
        <v>2.7864363028046926</v>
      </c>
      <c r="C96" s="3"/>
      <c r="D96" s="40"/>
    </row>
    <row r="97" spans="1:3" x14ac:dyDescent="0.3">
      <c r="A97" s="1" t="s">
        <v>207</v>
      </c>
      <c r="B97" s="1">
        <v>5840</v>
      </c>
      <c r="C97" s="1" t="s">
        <v>208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99EEF3-628E-4FC9-BD66-935504BEAFCD}">
  <dimension ref="A1:Y190"/>
  <sheetViews>
    <sheetView topLeftCell="L137" zoomScale="54" zoomScaleNormal="76" workbookViewId="0">
      <selection activeCell="G15" sqref="G15"/>
    </sheetView>
  </sheetViews>
  <sheetFormatPr defaultRowHeight="14.4" x14ac:dyDescent="0.3"/>
  <cols>
    <col min="1" max="1" width="42.33203125" style="1" customWidth="1"/>
    <col min="2" max="2" width="9.5546875" style="1" customWidth="1"/>
    <col min="3" max="3" width="18.44140625" style="1" customWidth="1"/>
    <col min="4" max="4" width="15" style="1" customWidth="1"/>
    <col min="5" max="5" width="9.5546875" style="1" customWidth="1"/>
    <col min="6" max="11" width="8.88671875" style="1"/>
    <col min="12" max="12" width="28.88671875" style="1" customWidth="1"/>
    <col min="13" max="13" width="8.88671875" style="1"/>
    <col min="14" max="14" width="41.77734375" style="1" customWidth="1"/>
    <col min="15" max="15" width="8.88671875" style="1"/>
    <col min="16" max="16" width="22.33203125" style="1" customWidth="1"/>
    <col min="17" max="17" width="14.33203125" style="1" customWidth="1"/>
    <col min="18" max="18" width="11.88671875" style="1" customWidth="1"/>
    <col min="19" max="20" width="8.88671875" style="1"/>
    <col min="21" max="21" width="26.88671875" style="1" customWidth="1"/>
    <col min="22" max="22" width="12.21875" style="1" bestFit="1" customWidth="1"/>
    <col min="23" max="16384" width="8.88671875" style="1"/>
  </cols>
  <sheetData>
    <row r="1" spans="1:25" x14ac:dyDescent="0.3">
      <c r="A1" s="5" t="s">
        <v>337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N1" s="5" t="s">
        <v>337</v>
      </c>
      <c r="O1" s="5"/>
      <c r="P1" s="5"/>
      <c r="Q1" s="5"/>
      <c r="R1" s="5"/>
      <c r="S1" s="5"/>
      <c r="T1" s="5"/>
      <c r="U1" s="5"/>
      <c r="V1" s="5"/>
      <c r="W1" s="5"/>
      <c r="X1" s="5"/>
      <c r="Y1" s="5"/>
    </row>
    <row r="2" spans="1:25" ht="190.2" customHeight="1" x14ac:dyDescent="0.3"/>
    <row r="3" spans="1:25" x14ac:dyDescent="0.3">
      <c r="A3" s="5" t="s">
        <v>338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N3" s="5" t="s">
        <v>339</v>
      </c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</row>
    <row r="4" spans="1:25" x14ac:dyDescent="0.3">
      <c r="A4" s="31" t="s">
        <v>306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N4" s="31" t="s">
        <v>306</v>
      </c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</row>
    <row r="5" spans="1:25" x14ac:dyDescent="0.3">
      <c r="A5" s="2" t="s">
        <v>125</v>
      </c>
      <c r="N5" s="2" t="s">
        <v>125</v>
      </c>
    </row>
    <row r="6" spans="1:25" x14ac:dyDescent="0.3">
      <c r="A6" s="1" t="s">
        <v>119</v>
      </c>
      <c r="B6" s="9">
        <v>0.9</v>
      </c>
      <c r="N6" s="1" t="s">
        <v>119</v>
      </c>
      <c r="O6" s="9">
        <v>0.9</v>
      </c>
    </row>
    <row r="7" spans="1:25" x14ac:dyDescent="0.3">
      <c r="B7" s="4" t="s">
        <v>340</v>
      </c>
      <c r="C7" s="4" t="s">
        <v>341</v>
      </c>
      <c r="O7" s="4"/>
      <c r="P7" s="4"/>
    </row>
    <row r="8" spans="1:25" x14ac:dyDescent="0.3">
      <c r="A8" s="1" t="s">
        <v>126</v>
      </c>
      <c r="B8" s="1">
        <v>0</v>
      </c>
      <c r="C8" s="1">
        <v>0</v>
      </c>
      <c r="D8" s="1" t="s">
        <v>1</v>
      </c>
      <c r="E8" s="27" t="s">
        <v>342</v>
      </c>
      <c r="N8" s="1" t="s">
        <v>126</v>
      </c>
      <c r="O8" s="1">
        <v>10</v>
      </c>
      <c r="P8" s="1" t="s">
        <v>1</v>
      </c>
      <c r="Q8" s="27" t="s">
        <v>344</v>
      </c>
    </row>
    <row r="9" spans="1:25" x14ac:dyDescent="0.3">
      <c r="A9" s="1" t="s">
        <v>127</v>
      </c>
      <c r="B9" s="1">
        <v>20</v>
      </c>
      <c r="C9" s="1">
        <v>20</v>
      </c>
      <c r="D9" s="1" t="s">
        <v>1</v>
      </c>
      <c r="E9" s="27" t="s">
        <v>343</v>
      </c>
      <c r="N9" s="1" t="s">
        <v>127</v>
      </c>
      <c r="O9" s="1">
        <v>30</v>
      </c>
      <c r="P9" s="1" t="s">
        <v>1</v>
      </c>
      <c r="Q9" s="27" t="s">
        <v>345</v>
      </c>
    </row>
    <row r="10" spans="1:25" x14ac:dyDescent="0.3">
      <c r="A10" s="1" t="s">
        <v>128</v>
      </c>
      <c r="B10" s="3">
        <v>22.222222222222221</v>
      </c>
      <c r="C10" s="3">
        <v>22.222222222222221</v>
      </c>
      <c r="D10" s="3" t="s">
        <v>1</v>
      </c>
      <c r="N10" s="1" t="s">
        <v>128</v>
      </c>
      <c r="O10" s="3">
        <v>32.222222222222221</v>
      </c>
      <c r="P10" s="3" t="s">
        <v>1</v>
      </c>
    </row>
    <row r="11" spans="1:25" x14ac:dyDescent="0.3">
      <c r="B11" s="3"/>
      <c r="C11" s="3"/>
      <c r="D11" s="3"/>
    </row>
    <row r="12" spans="1:25" x14ac:dyDescent="0.3">
      <c r="A12" s="2" t="s">
        <v>131</v>
      </c>
      <c r="N12" s="2" t="s">
        <v>131</v>
      </c>
    </row>
    <row r="13" spans="1:25" x14ac:dyDescent="0.3">
      <c r="A13" s="1" t="s">
        <v>292</v>
      </c>
      <c r="B13" s="10">
        <v>0.9</v>
      </c>
      <c r="N13" s="1" t="s">
        <v>292</v>
      </c>
      <c r="O13" s="10">
        <v>0.9</v>
      </c>
    </row>
    <row r="14" spans="1:25" x14ac:dyDescent="0.3">
      <c r="B14" s="4" t="s">
        <v>340</v>
      </c>
      <c r="C14" s="4" t="s">
        <v>341</v>
      </c>
    </row>
    <row r="15" spans="1:25" x14ac:dyDescent="0.3">
      <c r="A15" s="1" t="s">
        <v>134</v>
      </c>
      <c r="B15" s="3">
        <v>31.2</v>
      </c>
      <c r="C15" s="3">
        <v>31.2</v>
      </c>
      <c r="D15" s="1" t="s">
        <v>1</v>
      </c>
      <c r="N15" s="1" t="s">
        <v>134</v>
      </c>
      <c r="O15" s="3">
        <v>31.2</v>
      </c>
      <c r="P15" s="1" t="s">
        <v>1</v>
      </c>
    </row>
    <row r="16" spans="1:25" x14ac:dyDescent="0.3">
      <c r="A16" s="1" t="s">
        <v>135</v>
      </c>
      <c r="B16" s="3">
        <v>17.060000000000002</v>
      </c>
      <c r="C16" s="3">
        <v>17.060000000000002</v>
      </c>
      <c r="D16" s="1" t="s">
        <v>1</v>
      </c>
      <c r="N16" s="1" t="s">
        <v>135</v>
      </c>
      <c r="O16" s="3">
        <v>17.060000000000002</v>
      </c>
      <c r="P16" s="1" t="s">
        <v>1</v>
      </c>
    </row>
    <row r="17" spans="1:18" x14ac:dyDescent="0.3">
      <c r="A17" s="1" t="s">
        <v>293</v>
      </c>
      <c r="B17" s="3">
        <v>15.488888888888892</v>
      </c>
      <c r="C17" s="3">
        <v>15.488888888888892</v>
      </c>
      <c r="D17" s="1" t="s">
        <v>1</v>
      </c>
      <c r="N17" s="1" t="s">
        <v>293</v>
      </c>
      <c r="O17" s="3">
        <v>15.488888888888892</v>
      </c>
      <c r="P17" s="1" t="s">
        <v>1</v>
      </c>
    </row>
    <row r="18" spans="1:18" x14ac:dyDescent="0.3">
      <c r="B18" s="3"/>
      <c r="C18" s="3"/>
      <c r="O18" s="3"/>
    </row>
    <row r="19" spans="1:18" x14ac:dyDescent="0.3">
      <c r="A19" s="4" t="s">
        <v>316</v>
      </c>
    </row>
    <row r="20" spans="1:18" x14ac:dyDescent="0.3">
      <c r="A20" s="32" t="s">
        <v>138</v>
      </c>
      <c r="B20" s="32" t="s">
        <v>139</v>
      </c>
      <c r="C20" s="32" t="s">
        <v>140</v>
      </c>
      <c r="D20" s="32" t="s">
        <v>141</v>
      </c>
      <c r="E20" s="32" t="s">
        <v>142</v>
      </c>
      <c r="N20" s="32" t="s">
        <v>138</v>
      </c>
      <c r="O20" s="32" t="s">
        <v>139</v>
      </c>
      <c r="P20" s="32" t="s">
        <v>140</v>
      </c>
      <c r="Q20" s="32" t="s">
        <v>141</v>
      </c>
      <c r="R20" s="32" t="s">
        <v>142</v>
      </c>
    </row>
    <row r="21" spans="1:18" x14ac:dyDescent="0.3">
      <c r="A21" s="32" t="s">
        <v>143</v>
      </c>
      <c r="B21" s="34">
        <v>22.222222222222221</v>
      </c>
      <c r="C21" s="34">
        <v>6.12242</v>
      </c>
      <c r="D21" s="34">
        <v>230.68</v>
      </c>
      <c r="E21" s="34"/>
      <c r="N21" s="32" t="s">
        <v>143</v>
      </c>
      <c r="O21" s="34">
        <v>32.222222222222221</v>
      </c>
      <c r="P21" s="34">
        <v>8.3175600000000003</v>
      </c>
      <c r="Q21" s="34">
        <v>245.08</v>
      </c>
      <c r="R21" s="34"/>
    </row>
    <row r="22" spans="1:18" x14ac:dyDescent="0.3">
      <c r="A22" s="32" t="s">
        <v>144</v>
      </c>
      <c r="B22" s="34">
        <v>15.488888888888892</v>
      </c>
      <c r="C22" s="34">
        <v>4.9672999999999998</v>
      </c>
      <c r="D22" s="34">
        <v>230.68</v>
      </c>
      <c r="E22" s="34"/>
      <c r="N22" s="32" t="s">
        <v>144</v>
      </c>
      <c r="O22" s="34">
        <v>15.488888888888892</v>
      </c>
      <c r="P22" s="34">
        <v>4.9672999999999998</v>
      </c>
      <c r="Q22" s="34">
        <v>245.08</v>
      </c>
      <c r="R22" s="34"/>
    </row>
    <row r="23" spans="1:18" x14ac:dyDescent="0.3">
      <c r="A23" s="32" t="s">
        <v>145</v>
      </c>
      <c r="B23" s="34">
        <v>15.488888888888892</v>
      </c>
      <c r="C23" s="34">
        <v>4.9672999999999998</v>
      </c>
      <c r="D23" s="34">
        <v>407.55</v>
      </c>
      <c r="E23" s="34">
        <v>1.7206000000000001</v>
      </c>
      <c r="N23" s="32" t="s">
        <v>145</v>
      </c>
      <c r="O23" s="34">
        <v>15.488888888888892</v>
      </c>
      <c r="P23" s="34">
        <v>4.9672999999999998</v>
      </c>
      <c r="Q23" s="34">
        <v>407.55</v>
      </c>
      <c r="R23" s="34">
        <v>1.7206000000000001</v>
      </c>
    </row>
    <row r="24" spans="1:18" x14ac:dyDescent="0.3">
      <c r="A24" s="32" t="s">
        <v>146</v>
      </c>
      <c r="B24" s="34">
        <v>22.941046953861139</v>
      </c>
      <c r="C24" s="34">
        <v>6.12242</v>
      </c>
      <c r="D24" s="34">
        <v>411.87785637882473</v>
      </c>
      <c r="E24" s="34">
        <v>1.7206000000000001</v>
      </c>
      <c r="N24" s="32" t="s">
        <v>146</v>
      </c>
      <c r="O24" s="34">
        <v>32.913125000000022</v>
      </c>
      <c r="P24" s="34">
        <v>8.3175600000000003</v>
      </c>
      <c r="Q24" s="34">
        <v>417.40625000000006</v>
      </c>
      <c r="R24" s="34">
        <v>1.7206000000000001</v>
      </c>
    </row>
    <row r="25" spans="1:18" x14ac:dyDescent="0.3">
      <c r="B25" s="3"/>
      <c r="C25" s="3"/>
      <c r="D25" s="3"/>
      <c r="E25" s="3"/>
      <c r="O25" s="3"/>
      <c r="P25" s="3"/>
      <c r="Q25" s="3"/>
      <c r="R25" s="3"/>
    </row>
    <row r="26" spans="1:18" x14ac:dyDescent="0.3">
      <c r="A26" s="4" t="s">
        <v>318</v>
      </c>
      <c r="O26" s="3"/>
      <c r="P26" s="3"/>
      <c r="Q26" s="3"/>
      <c r="R26" s="3"/>
    </row>
    <row r="27" spans="1:18" x14ac:dyDescent="0.3">
      <c r="A27" s="32" t="s">
        <v>138</v>
      </c>
      <c r="B27" s="32" t="s">
        <v>139</v>
      </c>
      <c r="C27" s="32" t="s">
        <v>140</v>
      </c>
      <c r="D27" s="32" t="s">
        <v>141</v>
      </c>
      <c r="E27" s="32" t="s">
        <v>142</v>
      </c>
    </row>
    <row r="28" spans="1:18" x14ac:dyDescent="0.3">
      <c r="A28" s="32" t="s">
        <v>143</v>
      </c>
      <c r="B28" s="32">
        <v>22.222222222222221</v>
      </c>
      <c r="C28" s="32">
        <v>6.12242</v>
      </c>
      <c r="D28" s="32">
        <v>230.68</v>
      </c>
      <c r="E28" s="32"/>
    </row>
    <row r="29" spans="1:18" x14ac:dyDescent="0.3">
      <c r="A29" s="32" t="s">
        <v>144</v>
      </c>
      <c r="B29" s="32">
        <v>15.488888888888892</v>
      </c>
      <c r="C29" s="32">
        <v>4.9672999999999998</v>
      </c>
      <c r="D29" s="32">
        <v>230.68</v>
      </c>
      <c r="E29" s="32"/>
    </row>
    <row r="30" spans="1:18" x14ac:dyDescent="0.3">
      <c r="A30" s="32" t="s">
        <v>145</v>
      </c>
      <c r="B30" s="32">
        <v>15.488888888888892</v>
      </c>
      <c r="C30" s="32">
        <v>4.9672999999999998</v>
      </c>
      <c r="D30" s="32">
        <v>407.55</v>
      </c>
      <c r="E30" s="32">
        <v>1.7206000000000001</v>
      </c>
    </row>
    <row r="31" spans="1:18" x14ac:dyDescent="0.3">
      <c r="A31" s="32" t="s">
        <v>146</v>
      </c>
      <c r="B31" s="32">
        <v>22.941046953861139</v>
      </c>
      <c r="C31" s="32">
        <v>6.12242</v>
      </c>
      <c r="D31" s="32">
        <v>411.87785637882473</v>
      </c>
      <c r="E31" s="32">
        <v>1.7206000000000001</v>
      </c>
    </row>
    <row r="33" spans="1:16" x14ac:dyDescent="0.3">
      <c r="A33" s="1" t="s">
        <v>245</v>
      </c>
      <c r="N33" s="1" t="s">
        <v>245</v>
      </c>
    </row>
    <row r="34" spans="1:16" x14ac:dyDescent="0.3">
      <c r="A34" s="1" t="s">
        <v>147</v>
      </c>
      <c r="B34" s="10">
        <v>0.7</v>
      </c>
      <c r="N34" s="1" t="s">
        <v>147</v>
      </c>
      <c r="O34" s="10">
        <v>0.7</v>
      </c>
    </row>
    <row r="35" spans="1:16" x14ac:dyDescent="0.3">
      <c r="A35" s="1" t="s">
        <v>148</v>
      </c>
      <c r="B35" s="1">
        <v>413.73265196974961</v>
      </c>
      <c r="C35" s="1" t="s">
        <v>36</v>
      </c>
      <c r="N35" s="1" t="s">
        <v>148</v>
      </c>
      <c r="O35" s="1">
        <v>421.63035714285724</v>
      </c>
      <c r="P35" s="1" t="s">
        <v>36</v>
      </c>
    </row>
    <row r="37" spans="1:16" x14ac:dyDescent="0.3">
      <c r="A37" s="2" t="s">
        <v>151</v>
      </c>
      <c r="B37" s="4" t="s">
        <v>340</v>
      </c>
      <c r="C37" s="4" t="s">
        <v>341</v>
      </c>
      <c r="N37" s="2" t="s">
        <v>151</v>
      </c>
      <c r="O37" s="4"/>
      <c r="P37" s="4"/>
    </row>
    <row r="38" spans="1:16" x14ac:dyDescent="0.3">
      <c r="A38" s="1" t="s">
        <v>322</v>
      </c>
      <c r="B38" s="1">
        <v>1.0205575607263124E-3</v>
      </c>
      <c r="C38" s="1">
        <v>1.0205575607263124E-3</v>
      </c>
      <c r="D38" s="1" t="s">
        <v>57</v>
      </c>
      <c r="N38" s="1" t="s">
        <v>322</v>
      </c>
      <c r="O38" s="1">
        <v>1.0205575607263124E-3</v>
      </c>
      <c r="P38" s="1" t="s">
        <v>57</v>
      </c>
    </row>
    <row r="39" spans="1:16" x14ac:dyDescent="0.3">
      <c r="A39" s="1" t="s">
        <v>152</v>
      </c>
      <c r="B39" s="1">
        <v>-6.0377981473875512E-2</v>
      </c>
      <c r="C39" s="1">
        <v>-6.0377981473875512E-2</v>
      </c>
      <c r="D39" s="1" t="s">
        <v>55</v>
      </c>
      <c r="N39" s="1" t="s">
        <v>152</v>
      </c>
      <c r="O39" s="1">
        <v>-6.0377981473875512E-2</v>
      </c>
      <c r="P39" s="1" t="s">
        <v>55</v>
      </c>
    </row>
    <row r="40" spans="1:16" x14ac:dyDescent="0.3">
      <c r="A40" s="1" t="s">
        <v>153</v>
      </c>
      <c r="B40" s="1">
        <v>-3.4136926258763789E-4</v>
      </c>
      <c r="C40" s="1">
        <v>-3.4136926258763789E-4</v>
      </c>
      <c r="D40" s="1" t="s">
        <v>57</v>
      </c>
      <c r="N40" s="1" t="s">
        <v>153</v>
      </c>
      <c r="O40" s="1">
        <v>-3.7162541683926579E-4</v>
      </c>
      <c r="P40" s="1" t="s">
        <v>57</v>
      </c>
    </row>
    <row r="41" spans="1:16" x14ac:dyDescent="0.3">
      <c r="A41" s="1" t="s">
        <v>116</v>
      </c>
      <c r="B41" s="1">
        <v>4184</v>
      </c>
      <c r="C41" s="1">
        <v>4184</v>
      </c>
      <c r="D41" s="1" t="s">
        <v>52</v>
      </c>
      <c r="N41" s="1" t="s">
        <v>116</v>
      </c>
      <c r="O41" s="1">
        <v>4184</v>
      </c>
      <c r="P41" s="1" t="s">
        <v>52</v>
      </c>
    </row>
    <row r="43" spans="1:16" x14ac:dyDescent="0.3">
      <c r="A43" s="2" t="s">
        <v>155</v>
      </c>
      <c r="N43" s="2" t="s">
        <v>155</v>
      </c>
    </row>
    <row r="44" spans="1:16" x14ac:dyDescent="0.3">
      <c r="A44" s="1" t="s">
        <v>159</v>
      </c>
      <c r="B44" s="1">
        <v>6.2488548817624945E-2</v>
      </c>
      <c r="C44" s="1">
        <v>6.2488548817624945E-2</v>
      </c>
      <c r="D44" s="1" t="s">
        <v>55</v>
      </c>
      <c r="N44" s="1" t="s">
        <v>159</v>
      </c>
      <c r="O44" s="1">
        <v>6.5610600066335567E-2</v>
      </c>
      <c r="P44" s="1" t="s">
        <v>55</v>
      </c>
    </row>
    <row r="45" spans="1:16" x14ac:dyDescent="0.3">
      <c r="A45" s="1" t="s">
        <v>153</v>
      </c>
      <c r="B45" s="1">
        <v>-3.4136926258763789E-4</v>
      </c>
      <c r="C45" s="1">
        <v>-3.4136926258763789E-4</v>
      </c>
      <c r="D45" s="1" t="s">
        <v>57</v>
      </c>
      <c r="N45" s="1" t="s">
        <v>153</v>
      </c>
      <c r="O45" s="1">
        <v>-3.7162541683926579E-4</v>
      </c>
      <c r="P45" s="1" t="s">
        <v>57</v>
      </c>
    </row>
    <row r="46" spans="1:16" x14ac:dyDescent="0.3">
      <c r="A46" s="1" t="s">
        <v>299</v>
      </c>
      <c r="B46" s="1">
        <v>7.4675608051655046E-4</v>
      </c>
      <c r="C46" s="1">
        <v>7.4675608051655046E-4</v>
      </c>
      <c r="D46" s="1" t="s">
        <v>57</v>
      </c>
      <c r="N46" s="1" t="s">
        <v>299</v>
      </c>
      <c r="O46" s="1">
        <v>7.8406548836443073E-4</v>
      </c>
      <c r="P46" s="1" t="s">
        <v>57</v>
      </c>
    </row>
    <row r="48" spans="1:16" x14ac:dyDescent="0.3">
      <c r="A48" s="2" t="s">
        <v>300</v>
      </c>
      <c r="N48" s="2" t="s">
        <v>301</v>
      </c>
    </row>
    <row r="49" spans="1:25" x14ac:dyDescent="0.3">
      <c r="A49" s="1" t="s">
        <v>161</v>
      </c>
      <c r="B49" s="1">
        <v>29.607465027206331</v>
      </c>
      <c r="N49" s="1" t="s">
        <v>302</v>
      </c>
      <c r="O49" s="1">
        <v>12.538769816106464</v>
      </c>
    </row>
    <row r="50" spans="1:25" x14ac:dyDescent="0.3">
      <c r="A50" s="1" t="s">
        <v>162</v>
      </c>
      <c r="B50" s="1">
        <v>2.1105673437494276E-3</v>
      </c>
      <c r="C50" s="1" t="s">
        <v>55</v>
      </c>
      <c r="N50" s="1" t="s">
        <v>162</v>
      </c>
      <c r="O50" s="1">
        <v>5.2326185924600503E-3</v>
      </c>
      <c r="P50" s="1" t="s">
        <v>55</v>
      </c>
    </row>
    <row r="52" spans="1:25" x14ac:dyDescent="0.3">
      <c r="A52" s="1" t="s">
        <v>303</v>
      </c>
      <c r="B52" s="1">
        <v>28.607465027206331</v>
      </c>
      <c r="N52" s="1" t="s">
        <v>303</v>
      </c>
      <c r="O52" s="1">
        <v>11.538769816106464</v>
      </c>
    </row>
    <row r="53" spans="1:25" x14ac:dyDescent="0.3">
      <c r="A53" s="1" t="s">
        <v>165</v>
      </c>
      <c r="B53" s="1">
        <v>2.1105673437494276E-3</v>
      </c>
      <c r="C53" s="1" t="s">
        <v>55</v>
      </c>
      <c r="N53" s="1" t="s">
        <v>165</v>
      </c>
      <c r="O53" s="1">
        <v>5.2326185924600494E-3</v>
      </c>
      <c r="P53" s="1" t="s">
        <v>55</v>
      </c>
    </row>
    <row r="55" spans="1:25" x14ac:dyDescent="0.3">
      <c r="A55" s="31" t="s">
        <v>346</v>
      </c>
      <c r="B55" s="30"/>
      <c r="C55" s="30"/>
      <c r="D55" s="30"/>
      <c r="E55" s="30"/>
      <c r="F55" s="30"/>
      <c r="G55" s="30"/>
      <c r="H55" s="30"/>
      <c r="I55" s="30"/>
      <c r="J55" s="30"/>
      <c r="K55" s="30"/>
      <c r="L55" s="30"/>
      <c r="N55" s="31" t="s">
        <v>346</v>
      </c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</row>
    <row r="56" spans="1:25" x14ac:dyDescent="0.3">
      <c r="A56" s="2" t="s">
        <v>125</v>
      </c>
      <c r="N56" s="2" t="s">
        <v>125</v>
      </c>
    </row>
    <row r="57" spans="1:25" x14ac:dyDescent="0.3">
      <c r="A57" s="1" t="s">
        <v>119</v>
      </c>
      <c r="B57" s="9">
        <v>0.9</v>
      </c>
      <c r="N57" s="1" t="s">
        <v>119</v>
      </c>
      <c r="O57" s="10">
        <v>0.8</v>
      </c>
      <c r="Q57" s="27" t="s">
        <v>323</v>
      </c>
    </row>
    <row r="58" spans="1:25" x14ac:dyDescent="0.3">
      <c r="B58" s="41" t="s">
        <v>340</v>
      </c>
      <c r="C58" s="4" t="s">
        <v>341</v>
      </c>
      <c r="O58" s="10"/>
      <c r="Q58" s="27"/>
    </row>
    <row r="59" spans="1:25" x14ac:dyDescent="0.3">
      <c r="A59" s="1" t="s">
        <v>126</v>
      </c>
      <c r="B59" s="1">
        <v>30</v>
      </c>
      <c r="C59" s="1">
        <v>50</v>
      </c>
      <c r="D59" s="1" t="s">
        <v>1</v>
      </c>
      <c r="E59" s="27" t="s">
        <v>347</v>
      </c>
      <c r="N59" s="1" t="s">
        <v>126</v>
      </c>
      <c r="O59" s="1">
        <v>10</v>
      </c>
      <c r="P59" s="1" t="s">
        <v>1</v>
      </c>
      <c r="Q59" s="27" t="s">
        <v>349</v>
      </c>
    </row>
    <row r="60" spans="1:25" x14ac:dyDescent="0.3">
      <c r="A60" s="1" t="s">
        <v>127</v>
      </c>
      <c r="B60" s="1">
        <v>40</v>
      </c>
      <c r="C60" s="1">
        <v>70</v>
      </c>
      <c r="D60" s="1" t="s">
        <v>1</v>
      </c>
      <c r="E60" s="27" t="s">
        <v>348</v>
      </c>
      <c r="N60" s="1" t="s">
        <v>127</v>
      </c>
      <c r="O60" s="1">
        <v>30</v>
      </c>
      <c r="P60" s="1" t="s">
        <v>1</v>
      </c>
      <c r="Q60" s="27" t="s">
        <v>349</v>
      </c>
    </row>
    <row r="61" spans="1:25" x14ac:dyDescent="0.3">
      <c r="A61" s="1" t="s">
        <v>128</v>
      </c>
      <c r="B61" s="3">
        <v>41.111111111111114</v>
      </c>
      <c r="C61" s="3">
        <v>72.222222222222229</v>
      </c>
      <c r="D61" s="1" t="s">
        <v>1</v>
      </c>
      <c r="N61" s="1" t="s">
        <v>128</v>
      </c>
      <c r="O61" s="1">
        <v>35</v>
      </c>
      <c r="P61" s="1" t="s">
        <v>1</v>
      </c>
      <c r="Q61" s="27" t="s">
        <v>290</v>
      </c>
    </row>
    <row r="63" spans="1:25" x14ac:dyDescent="0.3">
      <c r="A63" s="2" t="s">
        <v>131</v>
      </c>
    </row>
    <row r="64" spans="1:25" x14ac:dyDescent="0.3">
      <c r="A64" s="1" t="s">
        <v>292</v>
      </c>
      <c r="B64" s="10">
        <v>0.9</v>
      </c>
      <c r="N64" s="1" t="s">
        <v>292</v>
      </c>
      <c r="O64" s="10">
        <v>0.8</v>
      </c>
      <c r="Q64" s="27" t="s">
        <v>323</v>
      </c>
    </row>
    <row r="65" spans="1:18" x14ac:dyDescent="0.3">
      <c r="B65" s="41" t="s">
        <v>340</v>
      </c>
      <c r="C65" s="4" t="s">
        <v>341</v>
      </c>
    </row>
    <row r="66" spans="1:18" x14ac:dyDescent="0.3">
      <c r="A66" s="1" t="s">
        <v>134</v>
      </c>
      <c r="B66" s="1">
        <v>20</v>
      </c>
      <c r="C66" s="1">
        <v>20</v>
      </c>
      <c r="D66" s="1" t="s">
        <v>1</v>
      </c>
      <c r="E66" s="27" t="s">
        <v>349</v>
      </c>
      <c r="N66" s="1" t="s">
        <v>134</v>
      </c>
      <c r="O66" s="1">
        <v>23</v>
      </c>
      <c r="P66" s="1" t="s">
        <v>1</v>
      </c>
      <c r="Q66" s="27" t="s">
        <v>350</v>
      </c>
    </row>
    <row r="67" spans="1:18" x14ac:dyDescent="0.3">
      <c r="A67" s="1" t="s">
        <v>135</v>
      </c>
      <c r="B67" s="1">
        <v>0</v>
      </c>
      <c r="C67" s="1">
        <v>0</v>
      </c>
      <c r="D67" s="1" t="s">
        <v>1</v>
      </c>
      <c r="E67" s="27" t="s">
        <v>349</v>
      </c>
      <c r="N67" s="1" t="s">
        <v>135</v>
      </c>
      <c r="O67" s="1">
        <v>18</v>
      </c>
      <c r="P67" s="1" t="s">
        <v>1</v>
      </c>
      <c r="Q67" s="27" t="s">
        <v>351</v>
      </c>
    </row>
    <row r="68" spans="1:18" x14ac:dyDescent="0.3">
      <c r="A68" s="1" t="s">
        <v>293</v>
      </c>
      <c r="B68" s="3">
        <v>-2.2222222222222214</v>
      </c>
      <c r="C68" s="3">
        <v>-2.2222222222222214</v>
      </c>
      <c r="D68" s="1" t="s">
        <v>1</v>
      </c>
      <c r="N68" s="1" t="s">
        <v>293</v>
      </c>
      <c r="O68" s="3">
        <v>16.75</v>
      </c>
      <c r="P68" s="1" t="s">
        <v>1</v>
      </c>
    </row>
    <row r="70" spans="1:18" x14ac:dyDescent="0.3">
      <c r="A70" s="4" t="s">
        <v>316</v>
      </c>
    </row>
    <row r="71" spans="1:18" x14ac:dyDescent="0.3">
      <c r="A71" s="32" t="s">
        <v>138</v>
      </c>
      <c r="B71" s="32" t="s">
        <v>139</v>
      </c>
      <c r="C71" s="32" t="s">
        <v>140</v>
      </c>
      <c r="D71" s="32" t="s">
        <v>141</v>
      </c>
      <c r="E71" s="32" t="s">
        <v>142</v>
      </c>
      <c r="N71" s="32" t="s">
        <v>138</v>
      </c>
      <c r="O71" s="32" t="s">
        <v>139</v>
      </c>
      <c r="P71" s="32" t="s">
        <v>140</v>
      </c>
      <c r="Q71" s="32" t="s">
        <v>141</v>
      </c>
      <c r="R71" s="32" t="s">
        <v>142</v>
      </c>
    </row>
    <row r="72" spans="1:18" x14ac:dyDescent="0.3">
      <c r="A72" s="32" t="s">
        <v>143</v>
      </c>
      <c r="B72" s="34">
        <v>41.111111111111114</v>
      </c>
      <c r="C72" s="34">
        <v>10.479700000000001</v>
      </c>
      <c r="D72" s="34">
        <v>258.25</v>
      </c>
      <c r="E72" s="34"/>
      <c r="N72" s="32" t="s">
        <v>143</v>
      </c>
      <c r="O72" s="34">
        <v>35</v>
      </c>
      <c r="P72" s="34">
        <v>8.8879099999999998</v>
      </c>
      <c r="Q72" s="34">
        <v>249.2</v>
      </c>
      <c r="R72" s="34"/>
    </row>
    <row r="73" spans="1:18" x14ac:dyDescent="0.3">
      <c r="A73" s="32" t="s">
        <v>144</v>
      </c>
      <c r="B73" s="34">
        <v>-2.2222222222222214</v>
      </c>
      <c r="C73" s="34">
        <v>2.7027999999999999</v>
      </c>
      <c r="D73" s="34">
        <v>258.25</v>
      </c>
      <c r="E73" s="34"/>
      <c r="N73" s="32" t="s">
        <v>144</v>
      </c>
      <c r="O73" s="34">
        <v>16.75</v>
      </c>
      <c r="P73" s="34">
        <v>5.1772</v>
      </c>
      <c r="Q73" s="34">
        <v>249.2</v>
      </c>
      <c r="R73" s="34"/>
    </row>
    <row r="74" spans="1:18" x14ac:dyDescent="0.3">
      <c r="A74" s="32" t="s">
        <v>145</v>
      </c>
      <c r="B74" s="34">
        <v>-2.2222222222222214</v>
      </c>
      <c r="C74" s="34">
        <v>2.7027999999999999</v>
      </c>
      <c r="D74" s="34">
        <v>397.48</v>
      </c>
      <c r="E74" s="34">
        <v>1.7291000000000001</v>
      </c>
      <c r="N74" s="32" t="s">
        <v>145</v>
      </c>
      <c r="O74" s="34">
        <v>16.75</v>
      </c>
      <c r="P74" s="34">
        <v>5.1772</v>
      </c>
      <c r="Q74" s="34">
        <v>408.28</v>
      </c>
      <c r="R74" s="34">
        <v>1.7200800000000001</v>
      </c>
    </row>
    <row r="75" spans="1:18" x14ac:dyDescent="0.3">
      <c r="A75" s="32" t="s">
        <v>146</v>
      </c>
      <c r="B75" s="34">
        <v>41.688760438311704</v>
      </c>
      <c r="C75" s="34">
        <v>10.479700000000001</v>
      </c>
      <c r="D75" s="34">
        <v>425.69240323376624</v>
      </c>
      <c r="E75" s="34">
        <v>1.7291000000000001</v>
      </c>
      <c r="N75" s="32" t="s">
        <v>146</v>
      </c>
      <c r="O75" s="34">
        <v>35.082352941176488</v>
      </c>
      <c r="P75" s="34">
        <v>8.8879099999999998</v>
      </c>
      <c r="Q75" s="34">
        <v>418.48729411764708</v>
      </c>
      <c r="R75" s="34">
        <v>1.7200800000000001</v>
      </c>
    </row>
    <row r="77" spans="1:18" x14ac:dyDescent="0.3">
      <c r="A77" s="4" t="s">
        <v>318</v>
      </c>
    </row>
    <row r="78" spans="1:18" x14ac:dyDescent="0.3">
      <c r="A78" s="32" t="s">
        <v>138</v>
      </c>
      <c r="B78" s="32" t="s">
        <v>139</v>
      </c>
      <c r="C78" s="32" t="s">
        <v>140</v>
      </c>
      <c r="D78" s="32" t="s">
        <v>141</v>
      </c>
      <c r="E78" s="32" t="s">
        <v>142</v>
      </c>
    </row>
    <row r="79" spans="1:18" x14ac:dyDescent="0.3">
      <c r="A79" s="32" t="s">
        <v>143</v>
      </c>
      <c r="B79" s="34">
        <v>72.222222222222229</v>
      </c>
      <c r="C79" s="34">
        <v>22.235060000000004</v>
      </c>
      <c r="D79" s="34">
        <v>308.66000000000003</v>
      </c>
      <c r="E79" s="34"/>
    </row>
    <row r="80" spans="1:18" x14ac:dyDescent="0.3">
      <c r="A80" s="32" t="s">
        <v>144</v>
      </c>
      <c r="B80" s="34">
        <v>-2.2222222222222214</v>
      </c>
      <c r="C80" s="34">
        <v>2.7027999999999999</v>
      </c>
      <c r="D80" s="34">
        <v>308.66000000000003</v>
      </c>
      <c r="E80" s="34"/>
    </row>
    <row r="81" spans="1:17" x14ac:dyDescent="0.3">
      <c r="A81" s="32" t="s">
        <v>145</v>
      </c>
      <c r="B81" s="34">
        <v>-2.2222222222222214</v>
      </c>
      <c r="C81" s="34">
        <v>2.7027999999999999</v>
      </c>
      <c r="D81" s="34">
        <v>397.48</v>
      </c>
      <c r="E81" s="34">
        <v>1.7291000000000001</v>
      </c>
    </row>
    <row r="82" spans="1:17" x14ac:dyDescent="0.3">
      <c r="A82" s="32" t="s">
        <v>146</v>
      </c>
      <c r="B82" s="34">
        <v>79.99738787293316</v>
      </c>
      <c r="C82" s="34">
        <v>22.235060000000004</v>
      </c>
      <c r="D82" s="34">
        <v>441.22462801878152</v>
      </c>
      <c r="E82" s="34">
        <v>1.7291000000000001</v>
      </c>
    </row>
    <row r="84" spans="1:17" x14ac:dyDescent="0.3">
      <c r="A84" s="1" t="s">
        <v>245</v>
      </c>
      <c r="N84" s="1" t="s">
        <v>245</v>
      </c>
    </row>
    <row r="85" spans="1:17" x14ac:dyDescent="0.3">
      <c r="A85" s="1" t="s">
        <v>147</v>
      </c>
      <c r="B85" s="10">
        <v>0.7</v>
      </c>
      <c r="N85" s="1" t="s">
        <v>147</v>
      </c>
      <c r="O85" s="10">
        <v>0.7</v>
      </c>
    </row>
    <row r="86" spans="1:17" x14ac:dyDescent="0.3">
      <c r="B86" s="4" t="s">
        <v>340</v>
      </c>
      <c r="C86" s="4" t="s">
        <v>341</v>
      </c>
    </row>
    <row r="87" spans="1:17" x14ac:dyDescent="0.3">
      <c r="A87" s="1" t="s">
        <v>148</v>
      </c>
      <c r="B87" s="3">
        <v>437.78343319109462</v>
      </c>
      <c r="C87" s="3">
        <v>459.97232574111644</v>
      </c>
      <c r="D87" s="3" t="s">
        <v>36</v>
      </c>
      <c r="E87" s="3"/>
      <c r="F87" s="3"/>
      <c r="G87" s="3"/>
      <c r="H87" s="3"/>
      <c r="I87" s="3"/>
      <c r="J87" s="3"/>
      <c r="K87" s="3"/>
      <c r="L87" s="3"/>
      <c r="M87" s="3"/>
      <c r="N87" s="3" t="s">
        <v>148</v>
      </c>
      <c r="O87" s="3">
        <v>422.86184873949583</v>
      </c>
      <c r="P87" s="1" t="s">
        <v>36</v>
      </c>
    </row>
    <row r="89" spans="1:17" x14ac:dyDescent="0.3">
      <c r="A89" s="2" t="s">
        <v>151</v>
      </c>
      <c r="B89" s="44" t="s">
        <v>356</v>
      </c>
      <c r="N89" s="2" t="s">
        <v>151</v>
      </c>
      <c r="O89" s="44" t="s">
        <v>356</v>
      </c>
    </row>
    <row r="90" spans="1:17" x14ac:dyDescent="0.3">
      <c r="A90" s="1" t="s">
        <v>324</v>
      </c>
      <c r="B90" s="37"/>
      <c r="C90" s="1" t="s">
        <v>55</v>
      </c>
      <c r="D90" s="27"/>
      <c r="N90" s="1" t="s">
        <v>152</v>
      </c>
      <c r="O90" s="37"/>
      <c r="P90" s="1" t="s">
        <v>55</v>
      </c>
      <c r="Q90" s="42" t="s">
        <v>361</v>
      </c>
    </row>
    <row r="91" spans="1:17" x14ac:dyDescent="0.3">
      <c r="A91" s="1" t="s">
        <v>325</v>
      </c>
      <c r="B91" s="7">
        <v>6.2488548817624945E-2</v>
      </c>
      <c r="C91" s="1" t="s">
        <v>55</v>
      </c>
      <c r="D91" s="33"/>
      <c r="N91" s="1" t="s">
        <v>153</v>
      </c>
      <c r="O91" s="37"/>
      <c r="P91" s="1" t="s">
        <v>57</v>
      </c>
      <c r="Q91" s="42" t="s">
        <v>362</v>
      </c>
    </row>
    <row r="92" spans="1:17" x14ac:dyDescent="0.3">
      <c r="A92" s="1" t="s">
        <v>326</v>
      </c>
      <c r="B92" s="26"/>
      <c r="C92" s="1" t="s">
        <v>55</v>
      </c>
      <c r="D92" s="42" t="s">
        <v>352</v>
      </c>
      <c r="N92" s="1" t="s">
        <v>154</v>
      </c>
      <c r="O92" s="37"/>
      <c r="P92" s="1" t="s">
        <v>57</v>
      </c>
      <c r="Q92" s="42" t="s">
        <v>363</v>
      </c>
    </row>
    <row r="93" spans="1:17" x14ac:dyDescent="0.3">
      <c r="A93" s="1" t="s">
        <v>152</v>
      </c>
      <c r="B93" s="37"/>
      <c r="C93" s="1" t="s">
        <v>55</v>
      </c>
      <c r="D93" s="43" t="s">
        <v>353</v>
      </c>
    </row>
    <row r="94" spans="1:17" x14ac:dyDescent="0.3">
      <c r="A94" s="1" t="s">
        <v>153</v>
      </c>
      <c r="B94" s="26"/>
      <c r="C94" s="1" t="s">
        <v>57</v>
      </c>
      <c r="D94" s="42" t="s">
        <v>354</v>
      </c>
    </row>
    <row r="95" spans="1:17" x14ac:dyDescent="0.3">
      <c r="A95" s="1" t="s">
        <v>154</v>
      </c>
      <c r="B95" s="26"/>
      <c r="C95" s="1" t="s">
        <v>57</v>
      </c>
      <c r="D95" s="42" t="s">
        <v>355</v>
      </c>
    </row>
    <row r="96" spans="1:17" x14ac:dyDescent="0.3">
      <c r="B96" s="7"/>
      <c r="D96" s="33"/>
    </row>
    <row r="97" spans="1:25" x14ac:dyDescent="0.3">
      <c r="A97" s="2" t="s">
        <v>155</v>
      </c>
      <c r="B97" s="7"/>
      <c r="D97" s="33"/>
      <c r="N97" s="2" t="s">
        <v>155</v>
      </c>
    </row>
    <row r="98" spans="1:25" x14ac:dyDescent="0.3">
      <c r="A98" s="1" t="s">
        <v>159</v>
      </c>
      <c r="B98" s="26"/>
      <c r="C98" s="1" t="s">
        <v>55</v>
      </c>
      <c r="D98" s="42" t="s">
        <v>357</v>
      </c>
      <c r="N98" s="1" t="s">
        <v>327</v>
      </c>
      <c r="O98" s="37"/>
      <c r="P98" s="1" t="s">
        <v>55</v>
      </c>
      <c r="Q98" s="42" t="s">
        <v>364</v>
      </c>
    </row>
    <row r="99" spans="1:25" x14ac:dyDescent="0.3">
      <c r="A99" s="1" t="s">
        <v>299</v>
      </c>
      <c r="B99" s="26"/>
      <c r="C99" s="1" t="s">
        <v>57</v>
      </c>
      <c r="D99" s="42" t="s">
        <v>358</v>
      </c>
      <c r="N99" s="1" t="s">
        <v>299</v>
      </c>
      <c r="O99" s="37"/>
      <c r="P99" s="1" t="s">
        <v>57</v>
      </c>
      <c r="Q99" s="42" t="s">
        <v>365</v>
      </c>
    </row>
    <row r="100" spans="1:25" x14ac:dyDescent="0.3">
      <c r="B100" s="7"/>
      <c r="D100" s="33"/>
    </row>
    <row r="101" spans="1:25" x14ac:dyDescent="0.3">
      <c r="A101" s="2" t="s">
        <v>160</v>
      </c>
      <c r="B101" s="23" t="s">
        <v>340</v>
      </c>
      <c r="C101" s="4" t="s">
        <v>341</v>
      </c>
      <c r="D101" s="33"/>
      <c r="N101" s="2" t="s">
        <v>160</v>
      </c>
    </row>
    <row r="102" spans="1:25" x14ac:dyDescent="0.3">
      <c r="A102" s="1" t="s">
        <v>302</v>
      </c>
      <c r="B102" s="7">
        <v>4.4545444141161683</v>
      </c>
      <c r="C102" s="7">
        <v>2.4209999999999998</v>
      </c>
      <c r="D102" s="33"/>
      <c r="N102" s="1" t="s">
        <v>302</v>
      </c>
      <c r="O102" s="3">
        <v>11.909453447361706</v>
      </c>
    </row>
    <row r="103" spans="1:25" x14ac:dyDescent="0.3">
      <c r="A103" s="1" t="s">
        <v>162</v>
      </c>
      <c r="B103" s="26"/>
      <c r="C103" s="26"/>
      <c r="D103" s="1" t="s">
        <v>55</v>
      </c>
      <c r="E103" s="42" t="s">
        <v>359</v>
      </c>
      <c r="N103" s="1" t="s">
        <v>162</v>
      </c>
      <c r="O103" s="14"/>
      <c r="P103" s="1" t="s">
        <v>55</v>
      </c>
      <c r="Q103" s="42" t="s">
        <v>359</v>
      </c>
    </row>
    <row r="104" spans="1:25" x14ac:dyDescent="0.3">
      <c r="A104" s="1" t="s">
        <v>303</v>
      </c>
      <c r="B104" s="7">
        <v>3.4545444141161683</v>
      </c>
      <c r="C104" s="7">
        <v>1.421</v>
      </c>
      <c r="E104" s="33"/>
      <c r="N104" s="1" t="s">
        <v>303</v>
      </c>
      <c r="O104" s="3">
        <v>10.909453447361706</v>
      </c>
      <c r="Q104" s="33"/>
    </row>
    <row r="105" spans="1:25" x14ac:dyDescent="0.3">
      <c r="A105" s="1" t="s">
        <v>165</v>
      </c>
      <c r="B105" s="37"/>
      <c r="C105" s="37"/>
      <c r="D105" s="1" t="s">
        <v>55</v>
      </c>
      <c r="E105" s="42" t="s">
        <v>360</v>
      </c>
      <c r="N105" s="1" t="s">
        <v>165</v>
      </c>
      <c r="O105" s="14"/>
      <c r="P105" s="1" t="s">
        <v>55</v>
      </c>
      <c r="Q105" s="42" t="s">
        <v>360</v>
      </c>
    </row>
    <row r="107" spans="1:25" x14ac:dyDescent="0.3">
      <c r="A107" s="31" t="s">
        <v>366</v>
      </c>
      <c r="B107" s="31"/>
      <c r="C107" s="31"/>
      <c r="D107" s="31"/>
      <c r="E107" s="31"/>
      <c r="F107" s="31"/>
      <c r="G107" s="31"/>
      <c r="H107" s="31"/>
      <c r="I107" s="31"/>
      <c r="J107" s="31"/>
      <c r="K107" s="31"/>
      <c r="L107" s="31"/>
      <c r="N107" s="31" t="s">
        <v>366</v>
      </c>
      <c r="O107" s="31"/>
      <c r="P107" s="31"/>
      <c r="Q107" s="31"/>
      <c r="R107" s="31"/>
      <c r="S107" s="31"/>
      <c r="T107" s="31"/>
      <c r="U107" s="31"/>
      <c r="V107" s="31"/>
      <c r="W107" s="31"/>
      <c r="X107" s="31"/>
      <c r="Y107" s="31"/>
    </row>
    <row r="108" spans="1:25" x14ac:dyDescent="0.3">
      <c r="A108" s="1" t="s">
        <v>119</v>
      </c>
      <c r="B108" s="10">
        <v>0.8</v>
      </c>
      <c r="N108" s="1" t="s">
        <v>119</v>
      </c>
      <c r="O108" s="10">
        <v>0.8</v>
      </c>
    </row>
    <row r="109" spans="1:25" x14ac:dyDescent="0.3">
      <c r="A109" s="1" t="s">
        <v>270</v>
      </c>
      <c r="B109" s="10">
        <v>0.8</v>
      </c>
      <c r="N109" s="1" t="s">
        <v>270</v>
      </c>
      <c r="O109" s="10">
        <v>0.8</v>
      </c>
    </row>
    <row r="110" spans="1:25" x14ac:dyDescent="0.3">
      <c r="A110" s="1" t="s">
        <v>126</v>
      </c>
      <c r="B110" s="1">
        <v>0</v>
      </c>
      <c r="C110" s="1" t="s">
        <v>1</v>
      </c>
      <c r="N110" s="1" t="s">
        <v>126</v>
      </c>
      <c r="O110" s="1">
        <v>5</v>
      </c>
      <c r="P110" s="1" t="s">
        <v>1</v>
      </c>
      <c r="Q110" s="46" t="s">
        <v>328</v>
      </c>
    </row>
    <row r="111" spans="1:25" x14ac:dyDescent="0.3">
      <c r="A111" s="1" t="s">
        <v>272</v>
      </c>
      <c r="B111" s="1">
        <v>20</v>
      </c>
      <c r="C111" s="1" t="s">
        <v>1</v>
      </c>
      <c r="N111" s="1" t="s">
        <v>272</v>
      </c>
      <c r="O111" s="1">
        <v>25</v>
      </c>
      <c r="P111" s="1" t="s">
        <v>1</v>
      </c>
      <c r="Q111" s="46" t="s">
        <v>329</v>
      </c>
    </row>
    <row r="112" spans="1:25" x14ac:dyDescent="0.3">
      <c r="A112" s="1" t="s">
        <v>168</v>
      </c>
      <c r="B112" s="1">
        <v>25</v>
      </c>
      <c r="C112" s="1" t="s">
        <v>1</v>
      </c>
      <c r="D112" s="46" t="s">
        <v>329</v>
      </c>
      <c r="N112" s="1" t="s">
        <v>168</v>
      </c>
      <c r="O112" s="1">
        <v>30</v>
      </c>
      <c r="P112" s="1" t="s">
        <v>1</v>
      </c>
    </row>
    <row r="113" spans="1:25" x14ac:dyDescent="0.3">
      <c r="A113" s="1" t="s">
        <v>275</v>
      </c>
      <c r="B113" s="1">
        <v>5</v>
      </c>
      <c r="C113" s="1" t="s">
        <v>1</v>
      </c>
      <c r="D113" s="46" t="s">
        <v>328</v>
      </c>
      <c r="N113" s="1" t="s">
        <v>275</v>
      </c>
      <c r="O113" s="1">
        <v>10</v>
      </c>
      <c r="P113" s="1" t="s">
        <v>1</v>
      </c>
    </row>
    <row r="114" spans="1:25" x14ac:dyDescent="0.3">
      <c r="D114" s="46"/>
    </row>
    <row r="115" spans="1:25" x14ac:dyDescent="0.3">
      <c r="B115" s="44"/>
      <c r="O115" s="44" t="s">
        <v>356</v>
      </c>
    </row>
    <row r="116" spans="1:25" x14ac:dyDescent="0.3">
      <c r="A116" s="1" t="s">
        <v>331</v>
      </c>
      <c r="B116" s="37"/>
      <c r="C116" s="1" t="s">
        <v>55</v>
      </c>
      <c r="D116" s="42" t="s">
        <v>367</v>
      </c>
      <c r="N116" s="1" t="s">
        <v>331</v>
      </c>
      <c r="O116" s="37"/>
      <c r="P116" s="1" t="s">
        <v>55</v>
      </c>
      <c r="Q116" s="42" t="s">
        <v>369</v>
      </c>
    </row>
    <row r="117" spans="1:25" x14ac:dyDescent="0.3">
      <c r="A117" s="1" t="s">
        <v>332</v>
      </c>
      <c r="B117" s="37"/>
      <c r="C117" s="1" t="s">
        <v>57</v>
      </c>
      <c r="D117" s="42" t="s">
        <v>368</v>
      </c>
      <c r="N117" s="1" t="s">
        <v>332</v>
      </c>
      <c r="O117" s="37"/>
      <c r="P117" s="1" t="s">
        <v>57</v>
      </c>
      <c r="Q117" s="42" t="s">
        <v>368</v>
      </c>
    </row>
    <row r="119" spans="1:25" x14ac:dyDescent="0.3">
      <c r="A119" s="31" t="s">
        <v>190</v>
      </c>
      <c r="B119" s="31"/>
      <c r="C119" s="31"/>
      <c r="D119" s="31"/>
      <c r="E119" s="31"/>
      <c r="F119" s="31"/>
      <c r="G119" s="31"/>
      <c r="H119" s="31"/>
      <c r="I119" s="31"/>
      <c r="J119" s="31"/>
      <c r="K119" s="31"/>
      <c r="L119" s="31"/>
      <c r="N119" s="31" t="s">
        <v>190</v>
      </c>
      <c r="O119" s="31"/>
      <c r="P119" s="31"/>
      <c r="Q119" s="31"/>
      <c r="R119" s="31"/>
      <c r="S119" s="31"/>
      <c r="T119" s="31"/>
      <c r="U119" s="31"/>
      <c r="V119" s="31"/>
      <c r="W119" s="31"/>
      <c r="X119" s="31"/>
      <c r="Y119" s="31"/>
    </row>
    <row r="120" spans="1:25" x14ac:dyDescent="0.3">
      <c r="A120" s="1" t="s">
        <v>277</v>
      </c>
      <c r="B120" s="7">
        <v>0.34024126844258523</v>
      </c>
      <c r="C120" s="1" t="s">
        <v>157</v>
      </c>
      <c r="N120" s="1" t="s">
        <v>277</v>
      </c>
      <c r="O120" s="7">
        <v>0.34024126844258523</v>
      </c>
      <c r="P120" s="1" t="s">
        <v>157</v>
      </c>
    </row>
    <row r="122" spans="1:25" x14ac:dyDescent="0.3">
      <c r="B122" s="1" t="s">
        <v>191</v>
      </c>
      <c r="C122" s="1" t="s">
        <v>333</v>
      </c>
      <c r="D122" s="1" t="s">
        <v>334</v>
      </c>
      <c r="O122" s="1" t="s">
        <v>191</v>
      </c>
      <c r="P122" s="1" t="s">
        <v>335</v>
      </c>
      <c r="Q122" s="1" t="s">
        <v>334</v>
      </c>
    </row>
    <row r="123" spans="1:25" x14ac:dyDescent="0.3">
      <c r="A123" s="1" t="s">
        <v>336</v>
      </c>
      <c r="B123" s="1" t="s">
        <v>195</v>
      </c>
      <c r="C123" s="1">
        <v>1</v>
      </c>
      <c r="D123" s="1">
        <v>100</v>
      </c>
      <c r="N123" s="1" t="s">
        <v>336</v>
      </c>
      <c r="O123" s="1" t="s">
        <v>195</v>
      </c>
      <c r="P123" s="1">
        <v>1</v>
      </c>
      <c r="Q123" s="1">
        <v>100</v>
      </c>
    </row>
    <row r="124" spans="1:25" x14ac:dyDescent="0.3">
      <c r="A124" s="1" t="s">
        <v>196</v>
      </c>
      <c r="B124" s="1" t="s">
        <v>150</v>
      </c>
      <c r="C124" s="1">
        <v>9.8000000000000004E-2</v>
      </c>
      <c r="D124" s="1">
        <v>9.8000000000000007</v>
      </c>
      <c r="N124" s="1" t="s">
        <v>196</v>
      </c>
      <c r="O124" s="1" t="s">
        <v>150</v>
      </c>
      <c r="P124" s="1">
        <v>9.8000000000000004E-2</v>
      </c>
      <c r="Q124" s="1">
        <v>9.8000000000000007</v>
      </c>
    </row>
    <row r="125" spans="1:25" x14ac:dyDescent="0.3">
      <c r="A125" s="1" t="s">
        <v>197</v>
      </c>
      <c r="B125" s="1" t="s">
        <v>57</v>
      </c>
      <c r="C125" s="37"/>
      <c r="D125" s="37"/>
      <c r="N125" s="1" t="s">
        <v>197</v>
      </c>
      <c r="O125" s="1" t="s">
        <v>57</v>
      </c>
      <c r="P125" s="37"/>
      <c r="Q125" s="37"/>
    </row>
    <row r="126" spans="1:25" x14ac:dyDescent="0.3">
      <c r="A126" s="1" t="s">
        <v>198</v>
      </c>
      <c r="B126" s="1" t="s">
        <v>199</v>
      </c>
      <c r="C126" s="37"/>
      <c r="D126" s="37"/>
      <c r="N126" s="1" t="s">
        <v>198</v>
      </c>
      <c r="O126" s="1" t="s">
        <v>199</v>
      </c>
      <c r="P126" s="37"/>
      <c r="Q126" s="37"/>
    </row>
    <row r="127" spans="1:25" x14ac:dyDescent="0.3">
      <c r="A127" s="1" t="s">
        <v>200</v>
      </c>
      <c r="B127" s="1" t="s">
        <v>201</v>
      </c>
      <c r="C127" s="9">
        <v>0.72</v>
      </c>
      <c r="D127" s="9">
        <v>0.72</v>
      </c>
      <c r="N127" s="1" t="s">
        <v>200</v>
      </c>
      <c r="O127" s="1" t="s">
        <v>201</v>
      </c>
      <c r="P127" s="1">
        <v>0.72</v>
      </c>
      <c r="Q127" s="1">
        <v>0.72</v>
      </c>
    </row>
    <row r="128" spans="1:25" x14ac:dyDescent="0.3">
      <c r="A128" s="1" t="s">
        <v>203</v>
      </c>
      <c r="B128" s="1" t="s">
        <v>204</v>
      </c>
      <c r="C128" s="37"/>
      <c r="D128" s="37"/>
      <c r="N128" s="1" t="s">
        <v>203</v>
      </c>
      <c r="O128" s="1" t="s">
        <v>204</v>
      </c>
      <c r="P128" s="37"/>
      <c r="Q128" s="37"/>
    </row>
    <row r="130" spans="1:25" x14ac:dyDescent="0.3">
      <c r="A130" s="1" t="s">
        <v>206</v>
      </c>
      <c r="B130" s="1">
        <v>997</v>
      </c>
      <c r="C130" s="1" t="s">
        <v>48</v>
      </c>
      <c r="N130" s="1" t="s">
        <v>206</v>
      </c>
      <c r="O130" s="1">
        <v>997</v>
      </c>
      <c r="P130" s="1" t="s">
        <v>48</v>
      </c>
    </row>
    <row r="132" spans="1:25" x14ac:dyDescent="0.3">
      <c r="A132" s="31" t="s">
        <v>209</v>
      </c>
      <c r="B132" s="31"/>
      <c r="C132" s="31"/>
      <c r="D132" s="31"/>
      <c r="E132" s="31"/>
      <c r="F132" s="31"/>
      <c r="G132" s="31"/>
      <c r="H132" s="31"/>
      <c r="I132" s="31"/>
      <c r="J132" s="31"/>
      <c r="K132" s="31"/>
      <c r="L132" s="31"/>
      <c r="N132" s="31" t="s">
        <v>209</v>
      </c>
      <c r="O132" s="31"/>
      <c r="P132" s="31"/>
      <c r="Q132" s="31"/>
      <c r="R132" s="31"/>
      <c r="S132" s="31"/>
      <c r="T132" s="31"/>
      <c r="U132" s="31"/>
      <c r="V132" s="31"/>
      <c r="W132" s="31"/>
      <c r="X132" s="31"/>
      <c r="Y132" s="31"/>
    </row>
    <row r="133" spans="1:25" x14ac:dyDescent="0.3">
      <c r="A133" s="1" t="s">
        <v>286</v>
      </c>
      <c r="B133" s="3">
        <v>4.1761004662548018</v>
      </c>
      <c r="C133" s="1" t="s">
        <v>157</v>
      </c>
      <c r="D133" s="27" t="s">
        <v>287</v>
      </c>
      <c r="N133" s="1" t="s">
        <v>286</v>
      </c>
      <c r="O133" s="3">
        <v>4.1761004662548018</v>
      </c>
      <c r="P133" s="1" t="s">
        <v>157</v>
      </c>
      <c r="Q133" s="27" t="s">
        <v>287</v>
      </c>
    </row>
    <row r="135" spans="1:25" x14ac:dyDescent="0.3">
      <c r="A135" s="31" t="s">
        <v>315</v>
      </c>
      <c r="B135" s="31"/>
      <c r="C135" s="31"/>
      <c r="D135" s="31"/>
      <c r="E135" s="31"/>
      <c r="F135" s="31"/>
      <c r="G135" s="31"/>
      <c r="H135" s="31"/>
      <c r="I135" s="31"/>
      <c r="J135" s="31"/>
      <c r="K135" s="31"/>
      <c r="L135" s="31"/>
      <c r="N135" s="31" t="s">
        <v>315</v>
      </c>
      <c r="O135" s="31"/>
      <c r="P135" s="31"/>
      <c r="Q135" s="31"/>
      <c r="R135" s="31"/>
      <c r="S135" s="31"/>
      <c r="T135" s="31"/>
      <c r="U135" s="31"/>
      <c r="V135" s="31"/>
      <c r="W135" s="31"/>
      <c r="X135" s="31"/>
      <c r="Y135" s="31"/>
    </row>
    <row r="136" spans="1:25" x14ac:dyDescent="0.3">
      <c r="A136" s="1" t="s">
        <v>228</v>
      </c>
      <c r="B136" s="1" t="s">
        <v>227</v>
      </c>
      <c r="C136" s="37"/>
      <c r="D136" s="42" t="s">
        <v>370</v>
      </c>
      <c r="E136" s="42"/>
      <c r="N136" s="1" t="s">
        <v>228</v>
      </c>
      <c r="O136" s="1" t="s">
        <v>227</v>
      </c>
      <c r="P136" s="37"/>
      <c r="Q136" s="42" t="s">
        <v>370</v>
      </c>
    </row>
    <row r="137" spans="1:25" x14ac:dyDescent="0.3">
      <c r="A137" s="1" t="s">
        <v>203</v>
      </c>
      <c r="B137" s="1" t="s">
        <v>227</v>
      </c>
      <c r="C137" s="37"/>
      <c r="D137" s="42" t="s">
        <v>371</v>
      </c>
      <c r="E137" s="42"/>
      <c r="N137" s="1" t="s">
        <v>203</v>
      </c>
      <c r="O137" s="1" t="s">
        <v>227</v>
      </c>
      <c r="P137" s="37"/>
      <c r="Q137" s="42" t="s">
        <v>371</v>
      </c>
    </row>
    <row r="138" spans="1:25" x14ac:dyDescent="0.3">
      <c r="A138" s="1" t="s">
        <v>229</v>
      </c>
      <c r="B138" s="1" t="s">
        <v>227</v>
      </c>
      <c r="C138" s="3">
        <f>B133</f>
        <v>4.1761004662548018</v>
      </c>
      <c r="D138" s="42"/>
      <c r="E138" s="42"/>
      <c r="N138" s="1" t="s">
        <v>229</v>
      </c>
      <c r="O138" s="1" t="s">
        <v>227</v>
      </c>
      <c r="P138" s="3">
        <f>O133</f>
        <v>4.1761004662548018</v>
      </c>
      <c r="Q138" s="42"/>
    </row>
    <row r="139" spans="1:25" x14ac:dyDescent="0.3">
      <c r="A139" s="1" t="s">
        <v>212</v>
      </c>
      <c r="B139" s="1" t="s">
        <v>227</v>
      </c>
      <c r="C139" s="37"/>
      <c r="D139" s="42" t="s">
        <v>372</v>
      </c>
      <c r="E139" s="42"/>
      <c r="N139" s="1" t="s">
        <v>212</v>
      </c>
      <c r="O139" s="1" t="s">
        <v>227</v>
      </c>
      <c r="P139" s="37"/>
      <c r="Q139" s="42" t="s">
        <v>372</v>
      </c>
    </row>
    <row r="140" spans="1:25" x14ac:dyDescent="0.3">
      <c r="D140" s="42"/>
      <c r="E140" s="42"/>
      <c r="Q140" s="42"/>
    </row>
    <row r="141" spans="1:25" x14ac:dyDescent="0.3">
      <c r="A141" s="1" t="s">
        <v>374</v>
      </c>
      <c r="C141" s="37"/>
      <c r="D141" s="42" t="s">
        <v>373</v>
      </c>
      <c r="E141" s="42"/>
      <c r="N141" s="1" t="s">
        <v>374</v>
      </c>
      <c r="P141" s="37"/>
      <c r="Q141" s="42" t="s">
        <v>373</v>
      </c>
    </row>
    <row r="166" s="4" customFormat="1" x14ac:dyDescent="0.3"/>
    <row r="190" ht="16.8" customHeight="1" x14ac:dyDescent="0.3"/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E8C61C-01DB-47BE-A214-35FAC18FAA5C}">
  <dimension ref="A1:F47"/>
  <sheetViews>
    <sheetView zoomScale="55" zoomScaleNormal="55" workbookViewId="0">
      <selection activeCell="F4" sqref="F4:F30"/>
    </sheetView>
  </sheetViews>
  <sheetFormatPr defaultRowHeight="14.4" x14ac:dyDescent="0.3"/>
  <cols>
    <col min="1" max="1" width="30.109375" style="1" customWidth="1"/>
    <col min="2" max="2" width="11.33203125" style="1" bestFit="1" customWidth="1"/>
    <col min="3" max="4" width="12.109375" style="1" bestFit="1" customWidth="1"/>
    <col min="5" max="5" width="9.44140625" style="1" bestFit="1" customWidth="1"/>
    <col min="6" max="16384" width="8.88671875" style="1"/>
  </cols>
  <sheetData>
    <row r="1" spans="1:6" x14ac:dyDescent="0.3">
      <c r="A1" s="5" t="s">
        <v>391</v>
      </c>
      <c r="B1" s="21"/>
      <c r="C1" s="21"/>
      <c r="D1" s="21"/>
      <c r="E1" s="21"/>
      <c r="F1" s="21"/>
    </row>
    <row r="2" spans="1:6" x14ac:dyDescent="0.3">
      <c r="C2" s="4" t="s">
        <v>330</v>
      </c>
      <c r="D2" s="4" t="s">
        <v>375</v>
      </c>
      <c r="E2" s="4" t="s">
        <v>376</v>
      </c>
    </row>
    <row r="3" spans="1:6" x14ac:dyDescent="0.3">
      <c r="A3" s="31" t="s">
        <v>377</v>
      </c>
      <c r="B3" s="30"/>
      <c r="C3" s="30"/>
      <c r="D3" s="30"/>
      <c r="E3" s="30"/>
    </row>
    <row r="4" spans="1:6" x14ac:dyDescent="0.3">
      <c r="A4" s="1" t="s">
        <v>378</v>
      </c>
      <c r="B4" s="1" t="s">
        <v>379</v>
      </c>
      <c r="C4" s="3">
        <v>3269.3093583980385</v>
      </c>
      <c r="D4" s="3">
        <v>4441.5662237239476</v>
      </c>
      <c r="E4" s="3">
        <v>6051.6339798238805</v>
      </c>
      <c r="F4" s="45" t="s">
        <v>415</v>
      </c>
    </row>
    <row r="5" spans="1:6" x14ac:dyDescent="0.3">
      <c r="A5" s="1" t="s">
        <v>378</v>
      </c>
      <c r="B5" s="1" t="s">
        <v>55</v>
      </c>
      <c r="C5" s="3">
        <v>0.8932539230595733</v>
      </c>
      <c r="D5" s="3">
        <v>1.2135426840775811</v>
      </c>
      <c r="E5" s="3">
        <v>1.653451907055705</v>
      </c>
      <c r="F5" s="45" t="s">
        <v>415</v>
      </c>
    </row>
    <row r="6" spans="1:6" x14ac:dyDescent="0.3">
      <c r="A6" s="1" t="s">
        <v>392</v>
      </c>
      <c r="B6" s="1" t="s">
        <v>1</v>
      </c>
      <c r="C6" s="3">
        <v>40</v>
      </c>
      <c r="D6" s="3">
        <v>40</v>
      </c>
      <c r="E6" s="3">
        <v>70</v>
      </c>
      <c r="F6" s="45" t="s">
        <v>416</v>
      </c>
    </row>
    <row r="7" spans="1:6" x14ac:dyDescent="0.3">
      <c r="A7" s="1" t="s">
        <v>393</v>
      </c>
      <c r="B7" s="1" t="s">
        <v>1</v>
      </c>
      <c r="C7" s="3">
        <v>30</v>
      </c>
      <c r="D7" s="3">
        <v>30</v>
      </c>
      <c r="E7" s="3">
        <v>50</v>
      </c>
      <c r="F7" s="45" t="s">
        <v>416</v>
      </c>
    </row>
    <row r="8" spans="1:6" x14ac:dyDescent="0.3">
      <c r="A8" s="1" t="s">
        <v>394</v>
      </c>
      <c r="B8" s="1" t="s">
        <v>1</v>
      </c>
      <c r="C8" s="3">
        <v>4.5</v>
      </c>
      <c r="D8" s="3">
        <v>4.5</v>
      </c>
      <c r="E8" s="3">
        <v>4.5</v>
      </c>
      <c r="F8" s="45" t="s">
        <v>416</v>
      </c>
    </row>
    <row r="9" spans="1:6" x14ac:dyDescent="0.3">
      <c r="A9" s="1" t="s">
        <v>398</v>
      </c>
      <c r="B9" s="1" t="s">
        <v>399</v>
      </c>
      <c r="C9" s="3">
        <v>3660</v>
      </c>
      <c r="D9" s="3">
        <v>3660</v>
      </c>
      <c r="E9" s="3">
        <v>3660</v>
      </c>
      <c r="F9" s="45" t="s">
        <v>416</v>
      </c>
    </row>
    <row r="10" spans="1:6" x14ac:dyDescent="0.3">
      <c r="A10" s="1" t="s">
        <v>380</v>
      </c>
      <c r="B10" s="1" t="s">
        <v>381</v>
      </c>
      <c r="C10" s="3">
        <v>4.3701882308637208</v>
      </c>
      <c r="D10" s="3">
        <v>4.3701882308637208</v>
      </c>
      <c r="E10" s="3">
        <v>2.3938399318122339</v>
      </c>
    </row>
    <row r="11" spans="1:6" x14ac:dyDescent="0.3">
      <c r="A11" s="1" t="s">
        <v>382</v>
      </c>
      <c r="B11" s="1" t="s">
        <v>304</v>
      </c>
      <c r="C11" s="3">
        <v>748.09348835573951</v>
      </c>
      <c r="D11" s="3">
        <v>1016.3329332947565</v>
      </c>
      <c r="E11" s="3">
        <v>2528.0027705288335</v>
      </c>
    </row>
    <row r="12" spans="1:6" x14ac:dyDescent="0.3">
      <c r="C12" s="3"/>
      <c r="D12" s="3"/>
      <c r="E12" s="3"/>
    </row>
    <row r="13" spans="1:6" x14ac:dyDescent="0.3">
      <c r="A13" s="1" t="s">
        <v>383</v>
      </c>
      <c r="B13" s="1" t="s">
        <v>57</v>
      </c>
      <c r="C13" s="3">
        <v>4.9647336583317067E-3</v>
      </c>
      <c r="D13" s="3">
        <v>6.7449087587834206E-3</v>
      </c>
      <c r="E13" s="3">
        <v>1.0898129585317558E-2</v>
      </c>
    </row>
    <row r="14" spans="1:6" x14ac:dyDescent="0.3">
      <c r="A14" s="1" t="s">
        <v>133</v>
      </c>
      <c r="B14" s="1" t="s">
        <v>55</v>
      </c>
      <c r="C14" s="3">
        <v>0.68885679509352427</v>
      </c>
      <c r="D14" s="3">
        <v>0.93585609028119965</v>
      </c>
      <c r="E14" s="3">
        <v>0.96274076756695282</v>
      </c>
    </row>
    <row r="15" spans="1:6" x14ac:dyDescent="0.3">
      <c r="A15" s="1" t="s">
        <v>220</v>
      </c>
      <c r="B15" s="1" t="s">
        <v>57</v>
      </c>
      <c r="C15" s="3">
        <v>0.10154513286803379</v>
      </c>
      <c r="D15" s="3">
        <v>0.13795556886400584</v>
      </c>
      <c r="E15" s="3">
        <v>0.14191866851917492</v>
      </c>
    </row>
    <row r="16" spans="1:6" x14ac:dyDescent="0.3">
      <c r="A16" s="1" t="s">
        <v>220</v>
      </c>
      <c r="B16" s="1" t="s">
        <v>199</v>
      </c>
      <c r="C16" s="3">
        <v>8.2893986014721463E-2</v>
      </c>
      <c r="D16" s="3">
        <v>0.11261679090939251</v>
      </c>
      <c r="E16" s="3">
        <v>0.11585197430136727</v>
      </c>
    </row>
    <row r="17" spans="1:6" x14ac:dyDescent="0.3">
      <c r="A17" s="1" t="s">
        <v>218</v>
      </c>
      <c r="B17" s="1" t="s">
        <v>217</v>
      </c>
      <c r="C17" s="3">
        <v>103.30312499999999</v>
      </c>
      <c r="D17" s="3">
        <v>103.30312499999999</v>
      </c>
      <c r="E17" s="3">
        <v>103.30312499999999</v>
      </c>
    </row>
    <row r="18" spans="1:6" x14ac:dyDescent="0.3">
      <c r="A18" s="1" t="s">
        <v>229</v>
      </c>
      <c r="B18" s="1" t="s">
        <v>224</v>
      </c>
      <c r="C18" s="3">
        <v>1.3174165844656957E-2</v>
      </c>
      <c r="D18" s="3">
        <v>1.7897948351402827E-2</v>
      </c>
      <c r="E18" s="3">
        <v>1.8412109204232203E-2</v>
      </c>
    </row>
    <row r="19" spans="1:6" x14ac:dyDescent="0.3">
      <c r="A19" s="1" t="s">
        <v>229</v>
      </c>
      <c r="B19" s="1" t="s">
        <v>204</v>
      </c>
      <c r="C19" s="3">
        <v>48.217446991444461</v>
      </c>
      <c r="D19" s="3">
        <v>65.506490966134351</v>
      </c>
      <c r="E19" s="3">
        <v>67.388319687489869</v>
      </c>
    </row>
    <row r="20" spans="1:6" x14ac:dyDescent="0.3">
      <c r="C20" s="3"/>
      <c r="D20" s="3"/>
      <c r="E20" s="3"/>
    </row>
    <row r="21" spans="1:6" x14ac:dyDescent="0.3">
      <c r="A21" s="1" t="s">
        <v>384</v>
      </c>
      <c r="B21" s="1" t="s">
        <v>304</v>
      </c>
      <c r="C21" s="3">
        <v>796.310935347184</v>
      </c>
      <c r="D21" s="3">
        <v>1081.8394242608908</v>
      </c>
      <c r="E21" s="3">
        <v>2595.3910902163234</v>
      </c>
    </row>
    <row r="22" spans="1:6" x14ac:dyDescent="0.3">
      <c r="A22" s="1" t="s">
        <v>384</v>
      </c>
      <c r="B22" s="1" t="s">
        <v>15</v>
      </c>
      <c r="C22" s="3">
        <v>9.9538866918398003</v>
      </c>
      <c r="D22" s="3">
        <v>13.522992803261136</v>
      </c>
      <c r="E22" s="3">
        <v>32.442388627704041</v>
      </c>
    </row>
    <row r="23" spans="1:6" x14ac:dyDescent="0.3">
      <c r="C23" s="3"/>
      <c r="D23" s="3"/>
      <c r="E23" s="3"/>
    </row>
    <row r="24" spans="1:6" x14ac:dyDescent="0.3">
      <c r="A24" s="31" t="s">
        <v>390</v>
      </c>
      <c r="B24" s="31"/>
      <c r="C24" s="35"/>
      <c r="D24" s="35"/>
      <c r="E24" s="35"/>
    </row>
    <row r="25" spans="1:6" x14ac:dyDescent="0.3">
      <c r="A25" s="1" t="s">
        <v>385</v>
      </c>
      <c r="B25" s="1" t="s">
        <v>304</v>
      </c>
      <c r="C25" s="3">
        <v>200</v>
      </c>
      <c r="D25" s="3">
        <v>200</v>
      </c>
      <c r="E25" s="3">
        <v>360</v>
      </c>
      <c r="F25" s="45" t="s">
        <v>415</v>
      </c>
    </row>
    <row r="26" spans="1:6" x14ac:dyDescent="0.3">
      <c r="A26" s="1" t="s">
        <v>385</v>
      </c>
      <c r="B26" s="1" t="s">
        <v>55</v>
      </c>
      <c r="C26" s="3">
        <v>0.75471698113207553</v>
      </c>
      <c r="D26" s="3">
        <v>0.75471698113207553</v>
      </c>
      <c r="E26" s="3">
        <v>1.3584905660377358</v>
      </c>
      <c r="F26" s="45" t="s">
        <v>415</v>
      </c>
    </row>
    <row r="27" spans="1:6" x14ac:dyDescent="0.3">
      <c r="A27" s="1" t="s">
        <v>395</v>
      </c>
      <c r="B27" s="1" t="s">
        <v>1</v>
      </c>
      <c r="C27" s="3">
        <v>18</v>
      </c>
      <c r="D27" s="3">
        <v>18</v>
      </c>
      <c r="E27" s="3">
        <v>18</v>
      </c>
      <c r="F27" s="45" t="s">
        <v>416</v>
      </c>
    </row>
    <row r="28" spans="1:6" x14ac:dyDescent="0.3">
      <c r="A28" s="1" t="s">
        <v>396</v>
      </c>
      <c r="B28" s="1" t="s">
        <v>1</v>
      </c>
      <c r="C28" s="3">
        <v>23</v>
      </c>
      <c r="D28" s="3">
        <v>23</v>
      </c>
      <c r="E28" s="3">
        <v>23</v>
      </c>
      <c r="F28" s="45" t="s">
        <v>416</v>
      </c>
    </row>
    <row r="29" spans="1:6" x14ac:dyDescent="0.3">
      <c r="A29" s="1" t="s">
        <v>397</v>
      </c>
      <c r="B29" s="1" t="s">
        <v>1</v>
      </c>
      <c r="C29" s="3">
        <v>26.4</v>
      </c>
      <c r="D29" s="3">
        <v>26.4</v>
      </c>
      <c r="E29" s="3">
        <v>26.4</v>
      </c>
      <c r="F29" s="45" t="s">
        <v>416</v>
      </c>
    </row>
    <row r="30" spans="1:6" x14ac:dyDescent="0.3">
      <c r="A30" s="1" t="s">
        <v>400</v>
      </c>
      <c r="B30" s="1" t="s">
        <v>399</v>
      </c>
      <c r="C30" s="3">
        <v>265</v>
      </c>
      <c r="D30" s="3">
        <v>265</v>
      </c>
      <c r="E30" s="3">
        <v>265</v>
      </c>
      <c r="F30" s="45" t="s">
        <v>416</v>
      </c>
    </row>
    <row r="31" spans="1:6" x14ac:dyDescent="0.3">
      <c r="A31" s="1" t="s">
        <v>160</v>
      </c>
      <c r="B31" s="1" t="s">
        <v>381</v>
      </c>
      <c r="C31" s="3">
        <v>8.860765680860327</v>
      </c>
      <c r="D31" s="3">
        <v>8.860765680860327</v>
      </c>
      <c r="E31" s="3">
        <v>8.860765680860327</v>
      </c>
    </row>
    <row r="32" spans="1:6" x14ac:dyDescent="0.3">
      <c r="A32" s="1" t="s">
        <v>382</v>
      </c>
      <c r="B32" s="1" t="s">
        <v>304</v>
      </c>
      <c r="C32" s="3">
        <v>22.571412810521494</v>
      </c>
      <c r="D32" s="3">
        <v>22.571412810521494</v>
      </c>
      <c r="E32" s="3">
        <v>40.628543058938689</v>
      </c>
    </row>
    <row r="33" spans="1:5" x14ac:dyDescent="0.3">
      <c r="C33" s="3"/>
      <c r="D33" s="3"/>
      <c r="E33" s="3"/>
    </row>
    <row r="34" spans="1:5" x14ac:dyDescent="0.3">
      <c r="A34" s="1" t="s">
        <v>383</v>
      </c>
      <c r="B34" s="1" t="s">
        <v>57</v>
      </c>
      <c r="C34" s="3">
        <v>4.8323535736462774E-3</v>
      </c>
      <c r="D34" s="3">
        <v>4.8323535736462774E-3</v>
      </c>
      <c r="E34" s="3">
        <v>8.6982364325632992E-3</v>
      </c>
    </row>
    <row r="35" spans="1:5" x14ac:dyDescent="0.3">
      <c r="A35" s="1" t="s">
        <v>386</v>
      </c>
      <c r="B35" s="1" t="s">
        <v>55</v>
      </c>
      <c r="C35" s="3">
        <v>0.8398921238132887</v>
      </c>
      <c r="D35" s="3">
        <v>0.8398921238132887</v>
      </c>
      <c r="E35" s="3">
        <v>1.5118058228639197</v>
      </c>
    </row>
    <row r="36" spans="1:5" x14ac:dyDescent="0.3">
      <c r="A36" s="1" t="s">
        <v>220</v>
      </c>
      <c r="B36" s="1" t="s">
        <v>57</v>
      </c>
      <c r="C36" s="3">
        <v>9.797345322779874E-2</v>
      </c>
      <c r="D36" s="3">
        <v>9.797345322779874E-2</v>
      </c>
      <c r="E36" s="3">
        <v>0.17635221581003774</v>
      </c>
    </row>
    <row r="37" spans="1:5" x14ac:dyDescent="0.3">
      <c r="A37" s="1" t="s">
        <v>220</v>
      </c>
      <c r="B37" s="1" t="s">
        <v>199</v>
      </c>
      <c r="C37" s="3">
        <v>7.9978329165549991E-2</v>
      </c>
      <c r="D37" s="3">
        <v>7.9978329165549991E-2</v>
      </c>
      <c r="E37" s="3">
        <v>0.14396099249798999</v>
      </c>
    </row>
    <row r="38" spans="1:5" x14ac:dyDescent="0.3">
      <c r="A38" s="1" t="s">
        <v>218</v>
      </c>
      <c r="B38" s="1" t="s">
        <v>217</v>
      </c>
      <c r="C38" s="3">
        <v>103.30312499999999</v>
      </c>
      <c r="D38" s="3">
        <v>103.30312499999999</v>
      </c>
      <c r="E38" s="3">
        <v>103.30312499999999</v>
      </c>
    </row>
    <row r="39" spans="1:5" x14ac:dyDescent="0.3">
      <c r="A39" s="1" t="s">
        <v>229</v>
      </c>
      <c r="B39" s="1" t="s">
        <v>224</v>
      </c>
      <c r="C39" s="3">
        <v>1.2710786669353779E-2</v>
      </c>
      <c r="D39" s="3">
        <v>1.2710786669353779E-2</v>
      </c>
      <c r="E39" s="3">
        <v>2.2879416004836801E-2</v>
      </c>
    </row>
    <row r="40" spans="1:5" x14ac:dyDescent="0.3">
      <c r="A40" s="1" t="s">
        <v>229</v>
      </c>
      <c r="B40" s="1" t="s">
        <v>204</v>
      </c>
      <c r="C40" s="3">
        <v>3.3683584673787514</v>
      </c>
      <c r="D40" s="3">
        <v>3.3683584673787514</v>
      </c>
      <c r="E40" s="3">
        <v>6.0630452412817526</v>
      </c>
    </row>
    <row r="41" spans="1:5" x14ac:dyDescent="0.3">
      <c r="C41" s="3"/>
      <c r="D41" s="3"/>
      <c r="E41" s="3"/>
    </row>
    <row r="42" spans="1:5" x14ac:dyDescent="0.3">
      <c r="A42" s="1" t="s">
        <v>387</v>
      </c>
      <c r="B42" s="1" t="s">
        <v>304</v>
      </c>
      <c r="C42" s="3">
        <v>25.939771277900245</v>
      </c>
      <c r="D42" s="3">
        <v>25.939771277900245</v>
      </c>
      <c r="E42" s="3">
        <v>46.691588300220445</v>
      </c>
    </row>
    <row r="43" spans="1:5" x14ac:dyDescent="0.3">
      <c r="A43" s="1" t="s">
        <v>387</v>
      </c>
      <c r="B43" s="1" t="s">
        <v>15</v>
      </c>
      <c r="C43" s="3">
        <v>0.32424714097375307</v>
      </c>
      <c r="D43" s="3">
        <v>0.32424714097375307</v>
      </c>
      <c r="E43" s="3">
        <v>0.58364485375275554</v>
      </c>
    </row>
    <row r="44" spans="1:5" x14ac:dyDescent="0.3">
      <c r="C44" s="3"/>
      <c r="D44" s="3"/>
      <c r="E44" s="3"/>
    </row>
    <row r="45" spans="1:5" x14ac:dyDescent="0.3">
      <c r="A45" s="31" t="s">
        <v>388</v>
      </c>
      <c r="B45" s="31"/>
      <c r="C45" s="35"/>
      <c r="D45" s="35"/>
      <c r="E45" s="35"/>
    </row>
    <row r="46" spans="1:5" x14ac:dyDescent="0.3">
      <c r="A46" s="1" t="s">
        <v>389</v>
      </c>
      <c r="B46" s="1" t="s">
        <v>304</v>
      </c>
      <c r="C46" s="3">
        <v>822.25070662508426</v>
      </c>
      <c r="D46" s="3">
        <v>1107.7791955387911</v>
      </c>
      <c r="E46" s="3">
        <v>2642.0826785165436</v>
      </c>
    </row>
    <row r="47" spans="1:5" x14ac:dyDescent="0.3">
      <c r="A47" s="1" t="s">
        <v>389</v>
      </c>
      <c r="B47" s="1" t="s">
        <v>15</v>
      </c>
      <c r="C47" s="3">
        <v>10.278133832813554</v>
      </c>
      <c r="D47" s="3">
        <v>13.847239944234889</v>
      </c>
      <c r="E47" s="3">
        <v>33.0260334814568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E304BB-1820-43BA-A352-3E813EDD6225}">
  <dimension ref="A1:I45"/>
  <sheetViews>
    <sheetView zoomScale="57" zoomScaleNormal="115" workbookViewId="0">
      <selection activeCell="I5" sqref="I5:I30"/>
    </sheetView>
  </sheetViews>
  <sheetFormatPr defaultRowHeight="14.4" x14ac:dyDescent="0.3"/>
  <cols>
    <col min="1" max="1" width="27.88671875" style="1" bestFit="1" customWidth="1"/>
    <col min="2" max="2" width="11.33203125" style="1" bestFit="1" customWidth="1"/>
    <col min="3" max="16384" width="8.88671875" style="1"/>
  </cols>
  <sheetData>
    <row r="1" spans="1:9" x14ac:dyDescent="0.3">
      <c r="A1" s="5" t="s">
        <v>404</v>
      </c>
      <c r="B1" s="21"/>
      <c r="C1" s="21"/>
      <c r="D1" s="21"/>
      <c r="E1" s="21"/>
      <c r="F1" s="21"/>
      <c r="G1" s="21"/>
      <c r="H1" s="21"/>
      <c r="I1" s="21"/>
    </row>
    <row r="2" spans="1:9" x14ac:dyDescent="0.3">
      <c r="C2" s="4" t="s">
        <v>401</v>
      </c>
      <c r="F2" s="4" t="s">
        <v>402</v>
      </c>
      <c r="G2" s="4"/>
    </row>
    <row r="3" spans="1:9" x14ac:dyDescent="0.3">
      <c r="C3" s="4" t="s">
        <v>330</v>
      </c>
      <c r="D3" s="4" t="s">
        <v>375</v>
      </c>
      <c r="E3" s="4" t="s">
        <v>376</v>
      </c>
      <c r="F3" s="4" t="s">
        <v>330</v>
      </c>
      <c r="G3" s="4" t="s">
        <v>375</v>
      </c>
      <c r="H3" s="4" t="s">
        <v>376</v>
      </c>
    </row>
    <row r="4" spans="1:9" x14ac:dyDescent="0.3">
      <c r="A4" s="31" t="s">
        <v>377</v>
      </c>
      <c r="B4" s="31"/>
      <c r="C4" s="31"/>
      <c r="D4" s="31"/>
      <c r="E4" s="31"/>
      <c r="F4" s="31"/>
      <c r="G4" s="31"/>
      <c r="H4" s="31"/>
    </row>
    <row r="5" spans="1:9" x14ac:dyDescent="0.3">
      <c r="A5" s="1" t="s">
        <v>378</v>
      </c>
      <c r="B5" s="1" t="s">
        <v>15</v>
      </c>
      <c r="C5" s="7">
        <v>22.8</v>
      </c>
      <c r="D5" s="7">
        <v>95.31750000000001</v>
      </c>
      <c r="E5" s="7">
        <v>108.50624999999999</v>
      </c>
      <c r="F5" s="7">
        <v>34.299999999999997</v>
      </c>
      <c r="G5" s="7">
        <v>68.94</v>
      </c>
      <c r="H5" s="7">
        <v>86.525000000000006</v>
      </c>
      <c r="I5" s="45" t="s">
        <v>415</v>
      </c>
    </row>
    <row r="6" spans="1:9" x14ac:dyDescent="0.3">
      <c r="A6" s="1" t="s">
        <v>378</v>
      </c>
      <c r="B6" s="1" t="s">
        <v>55</v>
      </c>
      <c r="C6" s="7">
        <v>6.2295081967213119E-3</v>
      </c>
      <c r="D6" s="7">
        <v>2.6043032786885249E-2</v>
      </c>
      <c r="E6" s="7">
        <v>2.9646516393442623E-2</v>
      </c>
      <c r="F6" s="7">
        <v>9.3715846994535511E-3</v>
      </c>
      <c r="G6" s="7">
        <v>1.8836065573770492E-2</v>
      </c>
      <c r="H6" s="7">
        <v>2.3640710382513662E-2</v>
      </c>
      <c r="I6" s="45" t="s">
        <v>415</v>
      </c>
    </row>
    <row r="7" spans="1:9" x14ac:dyDescent="0.3">
      <c r="A7" s="1" t="s">
        <v>392</v>
      </c>
      <c r="B7" s="1" t="s">
        <v>1</v>
      </c>
      <c r="C7" s="7">
        <v>40</v>
      </c>
      <c r="D7" s="7">
        <v>40</v>
      </c>
      <c r="E7" s="7">
        <v>70</v>
      </c>
      <c r="F7" s="7">
        <v>40</v>
      </c>
      <c r="G7" s="7">
        <v>40</v>
      </c>
      <c r="H7" s="7">
        <v>70</v>
      </c>
      <c r="I7" s="45" t="s">
        <v>416</v>
      </c>
    </row>
    <row r="8" spans="1:9" x14ac:dyDescent="0.3">
      <c r="A8" s="1" t="s">
        <v>393</v>
      </c>
      <c r="B8" s="1" t="s">
        <v>1</v>
      </c>
      <c r="C8" s="7">
        <v>30</v>
      </c>
      <c r="D8" s="7">
        <v>30</v>
      </c>
      <c r="E8" s="7">
        <v>50</v>
      </c>
      <c r="F8" s="7">
        <v>30</v>
      </c>
      <c r="G8" s="7">
        <v>30</v>
      </c>
      <c r="H8" s="7">
        <v>50</v>
      </c>
      <c r="I8" s="45" t="s">
        <v>416</v>
      </c>
    </row>
    <row r="9" spans="1:9" x14ac:dyDescent="0.3">
      <c r="A9" s="1" t="s">
        <v>394</v>
      </c>
      <c r="B9" s="1" t="s">
        <v>1</v>
      </c>
      <c r="C9" s="7">
        <v>4.5</v>
      </c>
      <c r="D9" s="7">
        <v>4.5</v>
      </c>
      <c r="E9" s="7">
        <v>4.5</v>
      </c>
      <c r="F9" s="7">
        <v>4.5</v>
      </c>
      <c r="G9" s="7">
        <v>4.5</v>
      </c>
      <c r="H9" s="7">
        <v>4.5</v>
      </c>
      <c r="I9" s="45" t="s">
        <v>416</v>
      </c>
    </row>
    <row r="10" spans="1:9" x14ac:dyDescent="0.3">
      <c r="A10" s="1" t="s">
        <v>398</v>
      </c>
      <c r="B10" s="1" t="s">
        <v>399</v>
      </c>
      <c r="C10" s="7">
        <v>3660</v>
      </c>
      <c r="D10" s="7">
        <v>3660</v>
      </c>
      <c r="E10" s="7">
        <v>3660</v>
      </c>
      <c r="F10" s="7">
        <v>3660</v>
      </c>
      <c r="G10" s="7">
        <v>3660</v>
      </c>
      <c r="H10" s="7">
        <v>3660</v>
      </c>
      <c r="I10" s="45" t="s">
        <v>416</v>
      </c>
    </row>
    <row r="11" spans="1:9" x14ac:dyDescent="0.3">
      <c r="A11" s="1" t="s">
        <v>380</v>
      </c>
      <c r="B11" s="1" t="s">
        <v>381</v>
      </c>
      <c r="C11" s="7">
        <v>4.3701882308637208</v>
      </c>
      <c r="D11" s="7">
        <v>4.3701882308637208</v>
      </c>
      <c r="E11" s="7">
        <v>2.3938399318122339</v>
      </c>
      <c r="F11" s="7">
        <v>4.3701882308637208</v>
      </c>
      <c r="G11" s="7">
        <v>4.3701882308637208</v>
      </c>
      <c r="H11" s="7">
        <v>2.3938399318122339</v>
      </c>
    </row>
    <row r="12" spans="1:9" x14ac:dyDescent="0.3">
      <c r="A12" s="1" t="s">
        <v>382</v>
      </c>
      <c r="B12" s="1" t="s">
        <v>15</v>
      </c>
      <c r="C12" s="7">
        <v>5.2171665831185088</v>
      </c>
      <c r="D12" s="7">
        <v>21.810845429228007</v>
      </c>
      <c r="E12" s="7">
        <v>45.327278803414551</v>
      </c>
      <c r="F12" s="7">
        <v>7.8486321842528444</v>
      </c>
      <c r="G12" s="7">
        <v>15.775064221060966</v>
      </c>
      <c r="H12" s="7">
        <v>36.144856157736946</v>
      </c>
    </row>
    <row r="13" spans="1:9" x14ac:dyDescent="0.3">
      <c r="C13" s="7"/>
      <c r="D13" s="7"/>
      <c r="E13" s="7"/>
      <c r="F13" s="7"/>
      <c r="G13" s="7"/>
      <c r="H13" s="7"/>
    </row>
    <row r="14" spans="1:9" x14ac:dyDescent="0.3">
      <c r="A14" s="1" t="s">
        <v>383</v>
      </c>
      <c r="B14" s="1" t="s">
        <v>57</v>
      </c>
      <c r="C14" s="7">
        <v>3.4623804296522406E-5</v>
      </c>
      <c r="D14" s="7">
        <v>1.4474800289621819E-4</v>
      </c>
      <c r="E14" s="7">
        <v>1.9540427878807004E-4</v>
      </c>
      <c r="F14" s="7">
        <v>5.2087565235557826E-5</v>
      </c>
      <c r="G14" s="7">
        <v>1.0469145035974801E-4</v>
      </c>
      <c r="H14" s="7">
        <v>1.5581918296999261E-4</v>
      </c>
    </row>
    <row r="15" spans="1:9" x14ac:dyDescent="0.3">
      <c r="A15" s="1" t="s">
        <v>133</v>
      </c>
      <c r="B15" s="1" t="s">
        <v>55</v>
      </c>
      <c r="C15" s="7">
        <v>4.8040528461424838E-3</v>
      </c>
      <c r="D15" s="7">
        <v>2.0083785401850275E-2</v>
      </c>
      <c r="E15" s="7">
        <v>1.7262013988138102E-2</v>
      </c>
      <c r="F15" s="7">
        <v>7.2271496764336482E-3</v>
      </c>
      <c r="G15" s="7">
        <v>1.4525938737415036E-2</v>
      </c>
      <c r="H15" s="7">
        <v>1.3765066623569144E-2</v>
      </c>
    </row>
    <row r="16" spans="1:9" x14ac:dyDescent="0.3">
      <c r="A16" s="1" t="s">
        <v>220</v>
      </c>
      <c r="B16" s="1" t="s">
        <v>57</v>
      </c>
      <c r="C16" s="7">
        <v>7.0817067936502435E-4</v>
      </c>
      <c r="D16" s="7">
        <v>2.9605727513322684E-3</v>
      </c>
      <c r="E16" s="7">
        <v>2.544612343930437E-3</v>
      </c>
      <c r="F16" s="7">
        <v>1.0653620307991374E-3</v>
      </c>
      <c r="G16" s="7">
        <v>2.1412845015537181E-3</v>
      </c>
      <c r="H16" s="7">
        <v>2.0291235118583589E-3</v>
      </c>
    </row>
    <row r="17" spans="1:9" x14ac:dyDescent="0.3">
      <c r="A17" s="1" t="s">
        <v>220</v>
      </c>
      <c r="B17" s="1" t="s">
        <v>199</v>
      </c>
      <c r="C17" s="7">
        <v>5.7809851376736674E-4</v>
      </c>
      <c r="D17" s="7">
        <v>2.416794082720219E-3</v>
      </c>
      <c r="E17" s="7">
        <v>2.077234566473826E-3</v>
      </c>
      <c r="F17" s="7">
        <v>8.6968329044827535E-4</v>
      </c>
      <c r="G17" s="7">
        <v>1.7479873482071167E-3</v>
      </c>
      <c r="H17" s="7">
        <v>1.6564273566190685E-3</v>
      </c>
    </row>
    <row r="18" spans="1:9" x14ac:dyDescent="0.3">
      <c r="A18" s="1" t="s">
        <v>218</v>
      </c>
      <c r="B18" s="1" t="s">
        <v>217</v>
      </c>
      <c r="C18" s="7">
        <v>103.30312499999999</v>
      </c>
      <c r="D18" s="7">
        <v>103.30312499999999</v>
      </c>
      <c r="E18" s="7">
        <v>103.30312499999999</v>
      </c>
      <c r="F18" s="7">
        <v>103.30312499999999</v>
      </c>
      <c r="G18" s="7">
        <v>103.30312499999999</v>
      </c>
      <c r="H18" s="7">
        <v>103.30312499999999</v>
      </c>
    </row>
    <row r="19" spans="1:9" x14ac:dyDescent="0.3">
      <c r="A19" s="1" t="s">
        <v>229</v>
      </c>
      <c r="B19" s="1" t="s">
        <v>224</v>
      </c>
      <c r="C19" s="7">
        <v>9.1875973892345373E-5</v>
      </c>
      <c r="D19" s="7">
        <v>3.8409597111770328E-4</v>
      </c>
      <c r="E19" s="7">
        <v>3.3013049549964071E-4</v>
      </c>
      <c r="F19" s="7">
        <v>1.382169256362915E-4</v>
      </c>
      <c r="G19" s="7">
        <v>2.7780393158501271E-4</v>
      </c>
      <c r="H19" s="7">
        <v>2.6325249580652182E-4</v>
      </c>
    </row>
    <row r="20" spans="1:9" x14ac:dyDescent="0.3">
      <c r="A20" s="1" t="s">
        <v>229</v>
      </c>
      <c r="B20" s="1" t="s">
        <v>15</v>
      </c>
      <c r="C20" s="7">
        <v>0.33626606444598406</v>
      </c>
      <c r="D20" s="7">
        <v>1.405791254290794</v>
      </c>
      <c r="E20" s="7">
        <v>1.208277613528685</v>
      </c>
      <c r="F20" s="7">
        <v>0.50587394782882689</v>
      </c>
      <c r="G20" s="7">
        <v>1.0167623896011466</v>
      </c>
      <c r="H20" s="7">
        <v>0.9635041346518699</v>
      </c>
    </row>
    <row r="21" spans="1:9" x14ac:dyDescent="0.3">
      <c r="C21" s="7"/>
      <c r="D21" s="7"/>
      <c r="E21" s="7"/>
      <c r="F21" s="7"/>
      <c r="G21" s="7"/>
      <c r="H21" s="7"/>
    </row>
    <row r="22" spans="1:9" x14ac:dyDescent="0.3">
      <c r="A22" s="1" t="s">
        <v>384</v>
      </c>
      <c r="B22" s="1" t="s">
        <v>15</v>
      </c>
      <c r="C22" s="7">
        <v>5.5534326475644926</v>
      </c>
      <c r="D22" s="7">
        <v>23.2166366835188</v>
      </c>
      <c r="E22" s="7">
        <v>46.535556416943237</v>
      </c>
      <c r="F22" s="7">
        <v>8.3545061320816707</v>
      </c>
      <c r="G22" s="7">
        <v>16.791826610662113</v>
      </c>
      <c r="H22" s="7">
        <v>37.108360292388817</v>
      </c>
    </row>
    <row r="24" spans="1:9" x14ac:dyDescent="0.3">
      <c r="A24" s="31" t="s">
        <v>390</v>
      </c>
      <c r="B24" s="31"/>
      <c r="C24" s="31"/>
      <c r="D24" s="31"/>
      <c r="E24" s="31"/>
      <c r="F24" s="31"/>
      <c r="G24" s="31"/>
      <c r="H24" s="31"/>
    </row>
    <row r="25" spans="1:9" x14ac:dyDescent="0.3">
      <c r="A25" s="1" t="s">
        <v>385</v>
      </c>
      <c r="B25" s="1" t="s">
        <v>15</v>
      </c>
      <c r="C25" s="7">
        <v>11.4</v>
      </c>
      <c r="D25" s="7">
        <v>51.000000000000007</v>
      </c>
      <c r="E25" s="7">
        <v>48.28</v>
      </c>
      <c r="F25" s="7">
        <v>17.2</v>
      </c>
      <c r="G25" s="7">
        <v>59.160000000000004</v>
      </c>
      <c r="H25" s="7">
        <v>57.120000000000005</v>
      </c>
      <c r="I25" s="45" t="s">
        <v>415</v>
      </c>
    </row>
    <row r="26" spans="1:9" x14ac:dyDescent="0.3">
      <c r="A26" s="1" t="s">
        <v>385</v>
      </c>
      <c r="B26" s="1" t="s">
        <v>55</v>
      </c>
      <c r="C26" s="7">
        <v>2.6419466975666282E-3</v>
      </c>
      <c r="D26" s="7">
        <v>1.181923522595597E-2</v>
      </c>
      <c r="E26" s="7">
        <v>1.1188876013904983E-2</v>
      </c>
      <c r="F26" s="7">
        <v>3.9860950173812287E-3</v>
      </c>
      <c r="G26" s="7">
        <v>1.3710312862108923E-2</v>
      </c>
      <c r="H26" s="7">
        <v>1.3237543453070686E-2</v>
      </c>
      <c r="I26" s="45" t="s">
        <v>415</v>
      </c>
    </row>
    <row r="27" spans="1:9" x14ac:dyDescent="0.3">
      <c r="A27" s="1" t="s">
        <v>395</v>
      </c>
      <c r="B27" s="1" t="s">
        <v>1</v>
      </c>
      <c r="C27" s="7">
        <v>18</v>
      </c>
      <c r="D27" s="7">
        <v>18</v>
      </c>
      <c r="E27" s="7">
        <v>18</v>
      </c>
      <c r="F27" s="7">
        <v>18</v>
      </c>
      <c r="G27" s="7">
        <v>18</v>
      </c>
      <c r="H27" s="7">
        <v>18</v>
      </c>
      <c r="I27" s="45" t="s">
        <v>416</v>
      </c>
    </row>
    <row r="28" spans="1:9" x14ac:dyDescent="0.3">
      <c r="A28" s="1" t="s">
        <v>396</v>
      </c>
      <c r="B28" s="1" t="s">
        <v>1</v>
      </c>
      <c r="C28" s="7">
        <v>23</v>
      </c>
      <c r="D28" s="7">
        <v>23</v>
      </c>
      <c r="E28" s="7">
        <v>23</v>
      </c>
      <c r="F28" s="7">
        <v>23</v>
      </c>
      <c r="G28" s="7">
        <v>23</v>
      </c>
      <c r="H28" s="7">
        <v>23</v>
      </c>
      <c r="I28" s="45" t="s">
        <v>416</v>
      </c>
    </row>
    <row r="29" spans="1:9" x14ac:dyDescent="0.3">
      <c r="A29" s="1" t="s">
        <v>397</v>
      </c>
      <c r="B29" s="1" t="s">
        <v>1</v>
      </c>
      <c r="C29" s="7">
        <v>17.7</v>
      </c>
      <c r="D29" s="7">
        <v>17.7</v>
      </c>
      <c r="E29" s="7">
        <v>17.7</v>
      </c>
      <c r="F29" s="7">
        <v>17.7</v>
      </c>
      <c r="G29" s="7">
        <v>17.7</v>
      </c>
      <c r="H29" s="7">
        <v>17.7</v>
      </c>
      <c r="I29" s="45" t="s">
        <v>416</v>
      </c>
    </row>
    <row r="30" spans="1:9" x14ac:dyDescent="0.3">
      <c r="A30" s="1" t="s">
        <v>400</v>
      </c>
      <c r="B30" s="1" t="s">
        <v>399</v>
      </c>
      <c r="C30" s="7">
        <v>4315</v>
      </c>
      <c r="D30" s="7">
        <v>4315</v>
      </c>
      <c r="E30" s="7">
        <v>4315</v>
      </c>
      <c r="F30" s="7">
        <v>4315</v>
      </c>
      <c r="G30" s="7">
        <v>4315</v>
      </c>
      <c r="H30" s="7">
        <v>4315</v>
      </c>
      <c r="I30" s="45" t="s">
        <v>416</v>
      </c>
    </row>
    <row r="31" spans="1:9" x14ac:dyDescent="0.3">
      <c r="A31" s="1" t="s">
        <v>160</v>
      </c>
      <c r="B31" s="1" t="s">
        <v>381</v>
      </c>
      <c r="C31" s="7">
        <v>18.958303647158559</v>
      </c>
      <c r="D31" s="7">
        <v>18.958303647158559</v>
      </c>
      <c r="E31" s="7">
        <v>18.958303647158559</v>
      </c>
      <c r="F31" s="7">
        <v>18.958303647158559</v>
      </c>
      <c r="G31" s="7">
        <v>18.958303647158559</v>
      </c>
      <c r="H31" s="7">
        <v>18.958303647158559</v>
      </c>
    </row>
    <row r="32" spans="1:9" x14ac:dyDescent="0.3">
      <c r="A32" s="1" t="s">
        <v>382</v>
      </c>
      <c r="B32" s="1" t="s">
        <v>15</v>
      </c>
      <c r="C32" s="7">
        <v>0.60131962290352992</v>
      </c>
      <c r="D32" s="7">
        <v>2.6901141024631605</v>
      </c>
      <c r="E32" s="7">
        <v>2.5466413503317917</v>
      </c>
      <c r="F32" s="7">
        <v>0.90725416788953628</v>
      </c>
      <c r="G32" s="7">
        <v>3.120532358857266</v>
      </c>
      <c r="H32" s="7">
        <v>3.0129277947587396</v>
      </c>
    </row>
    <row r="33" spans="1:8" x14ac:dyDescent="0.3">
      <c r="C33" s="7"/>
      <c r="D33" s="7"/>
      <c r="E33" s="7"/>
      <c r="F33" s="7"/>
      <c r="G33" s="7"/>
      <c r="H33" s="7"/>
    </row>
    <row r="34" spans="1:8" x14ac:dyDescent="0.3">
      <c r="A34" s="1" t="s">
        <v>383</v>
      </c>
      <c r="B34" s="1" t="s">
        <v>57</v>
      </c>
      <c r="C34" s="7">
        <v>1.544456154312305E-5</v>
      </c>
      <c r="D34" s="7">
        <v>6.9094091113971537E-5</v>
      </c>
      <c r="E34" s="7">
        <v>6.5409072921226386E-5</v>
      </c>
      <c r="F34" s="7">
        <v>2.3302320924711967E-5</v>
      </c>
      <c r="G34" s="7">
        <v>8.0149145692206977E-5</v>
      </c>
      <c r="H34" s="7">
        <v>7.7385382047648121E-5</v>
      </c>
    </row>
    <row r="35" spans="1:8" x14ac:dyDescent="0.3">
      <c r="A35" s="1" t="s">
        <v>386</v>
      </c>
      <c r="B35" s="1" t="s">
        <v>55</v>
      </c>
      <c r="C35" s="7">
        <v>2.7813023459799611E-3</v>
      </c>
      <c r="D35" s="7">
        <v>1.2442668389910353E-2</v>
      </c>
      <c r="E35" s="7">
        <v>1.1779059409115132E-2</v>
      </c>
      <c r="F35" s="7">
        <v>4.1963509079697651E-3</v>
      </c>
      <c r="G35" s="7">
        <v>1.4433495332296008E-2</v>
      </c>
      <c r="H35" s="7">
        <v>1.3935788596699594E-2</v>
      </c>
    </row>
    <row r="36" spans="1:8" x14ac:dyDescent="0.3">
      <c r="A36" s="1" t="s">
        <v>220</v>
      </c>
      <c r="B36" s="1" t="s">
        <v>57</v>
      </c>
      <c r="C36" s="7">
        <v>3.765258531803514E-4</v>
      </c>
      <c r="D36" s="7">
        <v>1.6844577642278877E-3</v>
      </c>
      <c r="E36" s="7">
        <v>1.5946200168024001E-3</v>
      </c>
      <c r="F36" s="7">
        <v>5.6809163813175811E-4</v>
      </c>
      <c r="G36" s="7">
        <v>1.9539710065043497E-3</v>
      </c>
      <c r="H36" s="7">
        <v>1.886592695935234E-3</v>
      </c>
    </row>
    <row r="37" spans="1:8" x14ac:dyDescent="0.3">
      <c r="A37" s="1" t="s">
        <v>220</v>
      </c>
      <c r="B37" s="1" t="s">
        <v>199</v>
      </c>
      <c r="C37" s="7">
        <v>3.0736804341253174E-4</v>
      </c>
      <c r="D37" s="7">
        <v>1.3750675626350102E-3</v>
      </c>
      <c r="E37" s="7">
        <v>1.3017306259611428E-3</v>
      </c>
      <c r="F37" s="7">
        <v>4.6374827602592493E-4</v>
      </c>
      <c r="G37" s="7">
        <v>1.5950783726566119E-3</v>
      </c>
      <c r="H37" s="7">
        <v>1.5400756701512113E-3</v>
      </c>
    </row>
    <row r="38" spans="1:8" x14ac:dyDescent="0.3">
      <c r="A38" s="1" t="s">
        <v>403</v>
      </c>
      <c r="B38" s="1" t="s">
        <v>217</v>
      </c>
      <c r="C38" s="7">
        <v>103.30312499999999</v>
      </c>
      <c r="D38" s="7">
        <v>103.30312499999999</v>
      </c>
      <c r="E38" s="7">
        <v>103.30312499999999</v>
      </c>
      <c r="F38" s="7">
        <v>103.30312499999999</v>
      </c>
      <c r="G38" s="7">
        <v>103.30312499999999</v>
      </c>
      <c r="H38" s="7">
        <v>103.30312499999999</v>
      </c>
    </row>
    <row r="39" spans="1:8" x14ac:dyDescent="0.3">
      <c r="A39" s="1" t="s">
        <v>229</v>
      </c>
      <c r="B39" s="1" t="s">
        <v>224</v>
      </c>
      <c r="C39" s="7">
        <v>4.8849352937923373E-5</v>
      </c>
      <c r="D39" s="7">
        <v>2.1853657893281507E-4</v>
      </c>
      <c r="E39" s="7">
        <v>2.0688129472306487E-4</v>
      </c>
      <c r="F39" s="7">
        <v>7.3702532502831726E-5</v>
      </c>
      <c r="G39" s="7">
        <v>2.535024315620655E-4</v>
      </c>
      <c r="H39" s="7">
        <v>2.4476096840475283E-4</v>
      </c>
    </row>
    <row r="40" spans="1:8" x14ac:dyDescent="0.3">
      <c r="A40" s="1" t="s">
        <v>229</v>
      </c>
      <c r="B40" s="1" t="s">
        <v>15</v>
      </c>
      <c r="C40" s="7">
        <v>0.21078495792713936</v>
      </c>
      <c r="D40" s="7">
        <v>0.94298533809509699</v>
      </c>
      <c r="E40" s="7">
        <v>0.89269278673002495</v>
      </c>
      <c r="F40" s="7">
        <v>0.3180264277497189</v>
      </c>
      <c r="G40" s="7">
        <v>1.0938629921903127</v>
      </c>
      <c r="H40" s="7">
        <v>1.0561435786665085</v>
      </c>
    </row>
    <row r="41" spans="1:8" x14ac:dyDescent="0.3">
      <c r="C41" s="7"/>
      <c r="D41" s="7"/>
      <c r="E41" s="7"/>
      <c r="F41" s="7"/>
      <c r="G41" s="7"/>
      <c r="H41" s="7"/>
    </row>
    <row r="42" spans="1:8" x14ac:dyDescent="0.3">
      <c r="A42" s="1" t="s">
        <v>387</v>
      </c>
      <c r="B42" s="1" t="s">
        <v>15</v>
      </c>
      <c r="C42" s="7">
        <v>0.81210458083066928</v>
      </c>
      <c r="D42" s="7">
        <v>3.6330994405582575</v>
      </c>
      <c r="E42" s="7">
        <v>3.4393341370618167</v>
      </c>
      <c r="F42" s="7">
        <v>1.2252805956392552</v>
      </c>
      <c r="G42" s="7">
        <v>4.2143953510475782</v>
      </c>
      <c r="H42" s="7">
        <v>4.0690713734252482</v>
      </c>
    </row>
    <row r="43" spans="1:8" x14ac:dyDescent="0.3">
      <c r="C43" s="7"/>
      <c r="D43" s="7"/>
      <c r="E43" s="7"/>
      <c r="F43" s="7"/>
      <c r="G43" s="7"/>
      <c r="H43" s="7"/>
    </row>
    <row r="44" spans="1:8" x14ac:dyDescent="0.3">
      <c r="A44" s="31" t="s">
        <v>388</v>
      </c>
      <c r="B44" s="31"/>
      <c r="C44" s="31"/>
      <c r="D44" s="31"/>
      <c r="E44" s="31"/>
      <c r="F44" s="31"/>
      <c r="G44" s="31"/>
      <c r="H44" s="31"/>
    </row>
    <row r="45" spans="1:8" x14ac:dyDescent="0.3">
      <c r="A45" s="1" t="s">
        <v>389</v>
      </c>
      <c r="B45" s="1" t="s">
        <v>15</v>
      </c>
      <c r="C45" s="7">
        <v>6.3655372283951621</v>
      </c>
      <c r="D45" s="7">
        <v>26.849736124077058</v>
      </c>
      <c r="E45" s="7">
        <v>49.974890554005057</v>
      </c>
      <c r="F45" s="7">
        <v>9.5797867277209257</v>
      </c>
      <c r="G45" s="7">
        <v>21.006221961709691</v>
      </c>
      <c r="H45" s="7">
        <v>41.177431665814062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FD2FF3-A7F3-4CB6-8FF5-B6295BB72A01}">
  <dimension ref="A1:D46"/>
  <sheetViews>
    <sheetView zoomScale="60" workbookViewId="0">
      <selection activeCell="D4" sqref="D4:D30"/>
    </sheetView>
  </sheetViews>
  <sheetFormatPr defaultRowHeight="14.4" x14ac:dyDescent="0.3"/>
  <cols>
    <col min="1" max="1" width="30.109375" style="1" customWidth="1"/>
    <col min="2" max="2" width="11.33203125" style="1" bestFit="1" customWidth="1"/>
    <col min="3" max="3" width="12.109375" style="1" bestFit="1" customWidth="1"/>
    <col min="4" max="16384" width="8.88671875" style="1"/>
  </cols>
  <sheetData>
    <row r="1" spans="1:4" x14ac:dyDescent="0.3">
      <c r="A1" s="5" t="s">
        <v>405</v>
      </c>
      <c r="B1" s="21"/>
      <c r="C1" s="21"/>
    </row>
    <row r="2" spans="1:4" x14ac:dyDescent="0.3">
      <c r="C2" s="4"/>
    </row>
    <row r="3" spans="1:4" x14ac:dyDescent="0.3">
      <c r="A3" s="31" t="s">
        <v>377</v>
      </c>
      <c r="B3" s="30"/>
      <c r="C3" s="30"/>
    </row>
    <row r="4" spans="1:4" x14ac:dyDescent="0.3">
      <c r="A4" s="1" t="s">
        <v>378</v>
      </c>
      <c r="B4" s="1" t="s">
        <v>379</v>
      </c>
      <c r="C4" s="3">
        <v>47966.601900477115</v>
      </c>
      <c r="D4" s="45" t="s">
        <v>415</v>
      </c>
    </row>
    <row r="5" spans="1:4" x14ac:dyDescent="0.3">
      <c r="A5" s="1" t="s">
        <v>378</v>
      </c>
      <c r="B5" s="1" t="s">
        <v>55</v>
      </c>
      <c r="C5" s="3">
        <v>13.105628934556588</v>
      </c>
      <c r="D5" s="45" t="s">
        <v>415</v>
      </c>
    </row>
    <row r="6" spans="1:4" x14ac:dyDescent="0.3">
      <c r="A6" s="1" t="s">
        <v>392</v>
      </c>
      <c r="B6" s="1" t="s">
        <v>1</v>
      </c>
      <c r="C6" s="3">
        <v>40</v>
      </c>
      <c r="D6" s="45" t="s">
        <v>416</v>
      </c>
    </row>
    <row r="7" spans="1:4" x14ac:dyDescent="0.3">
      <c r="A7" s="1" t="s">
        <v>393</v>
      </c>
      <c r="B7" s="1" t="s">
        <v>1</v>
      </c>
      <c r="C7" s="3">
        <v>30</v>
      </c>
      <c r="D7" s="45" t="s">
        <v>416</v>
      </c>
    </row>
    <row r="8" spans="1:4" x14ac:dyDescent="0.3">
      <c r="A8" s="1" t="s">
        <v>394</v>
      </c>
      <c r="B8" s="1" t="s">
        <v>1</v>
      </c>
      <c r="C8" s="3">
        <v>4.5</v>
      </c>
      <c r="D8" s="45" t="s">
        <v>416</v>
      </c>
    </row>
    <row r="9" spans="1:4" x14ac:dyDescent="0.3">
      <c r="A9" s="1" t="s">
        <v>398</v>
      </c>
      <c r="B9" s="1" t="s">
        <v>399</v>
      </c>
      <c r="C9" s="3">
        <v>3660</v>
      </c>
      <c r="D9" s="45" t="s">
        <v>416</v>
      </c>
    </row>
    <row r="10" spans="1:4" x14ac:dyDescent="0.3">
      <c r="A10" s="1" t="s">
        <v>380</v>
      </c>
      <c r="B10" s="1" t="s">
        <v>381</v>
      </c>
      <c r="C10" s="3"/>
    </row>
    <row r="11" spans="1:4" x14ac:dyDescent="0.3">
      <c r="A11" s="1" t="s">
        <v>382</v>
      </c>
      <c r="B11" s="1" t="s">
        <v>304</v>
      </c>
      <c r="C11" s="3">
        <v>4.4000000000000004</v>
      </c>
    </row>
    <row r="12" spans="1:4" x14ac:dyDescent="0.3">
      <c r="C12" s="3"/>
    </row>
    <row r="13" spans="1:4" x14ac:dyDescent="0.3">
      <c r="A13" s="1" t="s">
        <v>383</v>
      </c>
      <c r="B13" s="1" t="s">
        <v>57</v>
      </c>
      <c r="C13" s="3">
        <v>7.2841501621549093E-2</v>
      </c>
    </row>
    <row r="14" spans="1:4" x14ac:dyDescent="0.3">
      <c r="A14" s="1" t="s">
        <v>133</v>
      </c>
      <c r="B14" s="1" t="s">
        <v>55</v>
      </c>
      <c r="C14" s="3">
        <v>10.106999999999999</v>
      </c>
    </row>
    <row r="15" spans="1:4" x14ac:dyDescent="0.3">
      <c r="A15" s="1" t="s">
        <v>220</v>
      </c>
      <c r="B15" s="1" t="s">
        <v>57</v>
      </c>
      <c r="C15" s="3">
        <v>1.4788935250204767</v>
      </c>
    </row>
    <row r="16" spans="1:4" x14ac:dyDescent="0.3">
      <c r="A16" s="1" t="s">
        <v>220</v>
      </c>
      <c r="B16" s="1" t="s">
        <v>199</v>
      </c>
      <c r="C16" s="3">
        <v>1.2072600204248789</v>
      </c>
    </row>
    <row r="17" spans="1:4" x14ac:dyDescent="0.3">
      <c r="A17" s="1" t="s">
        <v>218</v>
      </c>
      <c r="B17" s="1" t="s">
        <v>217</v>
      </c>
      <c r="C17" s="3">
        <v>103.30312499999999</v>
      </c>
    </row>
    <row r="18" spans="1:4" x14ac:dyDescent="0.3">
      <c r="A18" s="1" t="s">
        <v>229</v>
      </c>
      <c r="B18" s="1" t="s">
        <v>224</v>
      </c>
      <c r="C18" s="3">
        <v>0.19186728122685198</v>
      </c>
    </row>
    <row r="19" spans="1:4" x14ac:dyDescent="0.3">
      <c r="A19" s="1" t="s">
        <v>229</v>
      </c>
      <c r="B19" s="1" t="s">
        <v>204</v>
      </c>
      <c r="C19" s="3">
        <v>702.23424929027829</v>
      </c>
    </row>
    <row r="20" spans="1:4" x14ac:dyDescent="0.3">
      <c r="C20" s="3"/>
    </row>
    <row r="21" spans="1:4" x14ac:dyDescent="0.3">
      <c r="A21" s="1" t="s">
        <v>384</v>
      </c>
      <c r="B21" s="1" t="s">
        <v>304</v>
      </c>
      <c r="C21" s="13">
        <v>11678.100588804224</v>
      </c>
    </row>
    <row r="22" spans="1:4" x14ac:dyDescent="0.3">
      <c r="A22" s="1" t="s">
        <v>384</v>
      </c>
      <c r="B22" s="1" t="s">
        <v>15</v>
      </c>
      <c r="C22" s="13">
        <f>C21/250</f>
        <v>46.712402355216895</v>
      </c>
    </row>
    <row r="23" spans="1:4" x14ac:dyDescent="0.3">
      <c r="C23" s="3"/>
    </row>
    <row r="24" spans="1:4" x14ac:dyDescent="0.3">
      <c r="A24" s="31" t="s">
        <v>390</v>
      </c>
      <c r="B24" s="31"/>
      <c r="C24" s="35"/>
    </row>
    <row r="25" spans="1:4" x14ac:dyDescent="0.3">
      <c r="A25" s="1" t="s">
        <v>385</v>
      </c>
      <c r="B25" s="1" t="s">
        <v>304</v>
      </c>
      <c r="C25" s="3">
        <v>14662.65306122449</v>
      </c>
      <c r="D25" s="45" t="s">
        <v>415</v>
      </c>
    </row>
    <row r="26" spans="1:4" x14ac:dyDescent="0.3">
      <c r="A26" s="1" t="s">
        <v>385</v>
      </c>
      <c r="B26" s="1" t="s">
        <v>55</v>
      </c>
      <c r="C26" s="3">
        <v>2.8750300120048018</v>
      </c>
      <c r="D26" s="45" t="s">
        <v>415</v>
      </c>
    </row>
    <row r="27" spans="1:4" x14ac:dyDescent="0.3">
      <c r="A27" s="1" t="s">
        <v>395</v>
      </c>
      <c r="B27" s="1" t="s">
        <v>1</v>
      </c>
      <c r="C27" s="3">
        <v>18</v>
      </c>
      <c r="D27" s="45" t="s">
        <v>416</v>
      </c>
    </row>
    <row r="28" spans="1:4" x14ac:dyDescent="0.3">
      <c r="A28" s="1" t="s">
        <v>396</v>
      </c>
      <c r="B28" s="1" t="s">
        <v>1</v>
      </c>
      <c r="C28" s="3">
        <v>23</v>
      </c>
      <c r="D28" s="45" t="s">
        <v>416</v>
      </c>
    </row>
    <row r="29" spans="1:4" x14ac:dyDescent="0.3">
      <c r="A29" s="1" t="s">
        <v>397</v>
      </c>
      <c r="B29" s="1" t="s">
        <v>1</v>
      </c>
      <c r="C29" s="3">
        <v>24.7</v>
      </c>
      <c r="D29" s="45" t="s">
        <v>416</v>
      </c>
    </row>
    <row r="30" spans="1:4" x14ac:dyDescent="0.3">
      <c r="A30" s="1" t="s">
        <v>160</v>
      </c>
      <c r="B30" s="1" t="s">
        <v>381</v>
      </c>
      <c r="C30" s="3">
        <v>9.9</v>
      </c>
      <c r="D30" s="45" t="s">
        <v>416</v>
      </c>
    </row>
    <row r="31" spans="1:4" x14ac:dyDescent="0.3">
      <c r="A31" s="1" t="s">
        <v>382</v>
      </c>
      <c r="B31" s="1" t="s">
        <v>304</v>
      </c>
      <c r="C31" s="3">
        <v>1484.6927012093743</v>
      </c>
    </row>
    <row r="32" spans="1:4" x14ac:dyDescent="0.3">
      <c r="C32" s="3"/>
    </row>
    <row r="33" spans="1:3" x14ac:dyDescent="0.3">
      <c r="A33" s="1" t="s">
        <v>383</v>
      </c>
      <c r="B33" s="1" t="s">
        <v>57</v>
      </c>
      <c r="C33" s="3">
        <v>1.8088775714136165E-2</v>
      </c>
    </row>
    <row r="34" spans="1:3" x14ac:dyDescent="0.3">
      <c r="A34" s="1" t="s">
        <v>386</v>
      </c>
      <c r="B34" s="1" t="s">
        <v>55</v>
      </c>
      <c r="C34" s="3">
        <v>3.1661462279282087</v>
      </c>
    </row>
    <row r="35" spans="1:3" x14ac:dyDescent="0.3">
      <c r="A35" s="1" t="s">
        <v>220</v>
      </c>
      <c r="B35" s="1" t="s">
        <v>57</v>
      </c>
      <c r="C35" s="3">
        <v>0.37956557308975708</v>
      </c>
    </row>
    <row r="36" spans="1:3" x14ac:dyDescent="0.3">
      <c r="A36" s="1" t="s">
        <v>220</v>
      </c>
      <c r="B36" s="1" t="s">
        <v>199</v>
      </c>
      <c r="C36" s="3">
        <v>0.30984944742020981</v>
      </c>
    </row>
    <row r="37" spans="1:3" x14ac:dyDescent="0.3">
      <c r="A37" s="1" t="s">
        <v>218</v>
      </c>
      <c r="B37" s="1" t="s">
        <v>217</v>
      </c>
      <c r="C37" s="3">
        <v>103.30312499999999</v>
      </c>
    </row>
    <row r="38" spans="1:3" x14ac:dyDescent="0.3">
      <c r="A38" s="1" t="s">
        <v>229</v>
      </c>
      <c r="B38" s="1" t="s">
        <v>224</v>
      </c>
      <c r="C38" s="3">
        <v>4.9243717227739785E-2</v>
      </c>
    </row>
    <row r="39" spans="1:3" x14ac:dyDescent="0.3">
      <c r="A39" s="1" t="s">
        <v>229</v>
      </c>
      <c r="B39" s="1" t="s">
        <v>204</v>
      </c>
      <c r="C39" s="3">
        <v>251.14295786147289</v>
      </c>
    </row>
    <row r="40" spans="1:3" x14ac:dyDescent="0.3">
      <c r="C40" s="3"/>
    </row>
    <row r="41" spans="1:3" x14ac:dyDescent="0.3">
      <c r="A41" s="1" t="s">
        <v>387</v>
      </c>
      <c r="B41" s="1" t="s">
        <v>304</v>
      </c>
      <c r="C41" s="3">
        <v>1735.8356590708472</v>
      </c>
    </row>
    <row r="42" spans="1:3" x14ac:dyDescent="0.3">
      <c r="A42" s="1" t="s">
        <v>387</v>
      </c>
      <c r="B42" s="1" t="s">
        <v>15</v>
      </c>
      <c r="C42" s="3">
        <f>C41/250</f>
        <v>6.943342636283389</v>
      </c>
    </row>
    <row r="43" spans="1:3" x14ac:dyDescent="0.3">
      <c r="C43" s="3"/>
    </row>
    <row r="44" spans="1:3" x14ac:dyDescent="0.3">
      <c r="A44" s="31" t="s">
        <v>388</v>
      </c>
      <c r="B44" s="31"/>
      <c r="C44" s="35"/>
    </row>
    <row r="45" spans="1:3" x14ac:dyDescent="0.3">
      <c r="A45" s="1" t="s">
        <v>389</v>
      </c>
      <c r="B45" s="1" t="s">
        <v>304</v>
      </c>
      <c r="C45" s="3">
        <f>C41+C21</f>
        <v>13413.93624787507</v>
      </c>
    </row>
    <row r="46" spans="1:3" x14ac:dyDescent="0.3">
      <c r="A46" s="1" t="s">
        <v>389</v>
      </c>
      <c r="B46" s="1" t="s">
        <v>15</v>
      </c>
      <c r="C46" s="3">
        <f>C42+C22</f>
        <v>53.655744991500285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CONTENT</vt:lpstr>
      <vt:lpstr>VF_ch</vt:lpstr>
      <vt:lpstr>VF_CDS</vt:lpstr>
      <vt:lpstr>Int_A1</vt:lpstr>
      <vt:lpstr>Int_B1</vt:lpstr>
      <vt:lpstr>Int_E2</vt:lpstr>
      <vt:lpstr>BS_Ap</vt:lpstr>
      <vt:lpstr>BS_off</vt:lpstr>
      <vt:lpstr>BS_res</vt:lpstr>
      <vt:lpstr>BS_Sw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Tess Blom</dc:creator>
  <cp:lastModifiedBy>Tess Blom</cp:lastModifiedBy>
  <dcterms:created xsi:type="dcterms:W3CDTF">2023-04-25T08:03:25Z</dcterms:created>
  <dcterms:modified xsi:type="dcterms:W3CDTF">2023-04-25T13:21:43Z</dcterms:modified>
</cp:coreProperties>
</file>