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tschirpke/Library/CloudStorage/Dropbox/My Mac (tud1000373)/Documents/Experimental Data/GTPase Assay/matlab-publish-v2_31102023/Data/"/>
    </mc:Choice>
  </mc:AlternateContent>
  <xr:revisionPtr revIDLastSave="0" documentId="13_ncr:1_{9704998D-BDEF-B44D-8ACE-56E459507CFF}" xr6:coauthVersionLast="47" xr6:coauthVersionMax="47" xr10:uidLastSave="{00000000-0000-0000-0000-000000000000}"/>
  <bookViews>
    <workbookView xWindow="-2640" yWindow="-20360" windowWidth="36140" windowHeight="20180" xr2:uid="{611EDF29-A767-A142-A85F-A1E4DE8CE0D6}"/>
  </bookViews>
  <sheets>
    <sheet name="E1" sheetId="1" r:id="rId1"/>
    <sheet name="E2" sheetId="4" r:id="rId2"/>
    <sheet name="matlab" sheetId="2" r:id="rId3"/>
  </sheets>
  <definedNames>
    <definedName name="MethodPointer" localSheetId="0">43490328</definedName>
    <definedName name="MethodPointer" localSheetId="1">17342600</definedName>
    <definedName name="MethodPointer">10974536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2" i="4" l="1"/>
  <c r="K81" i="4"/>
  <c r="J81" i="4"/>
  <c r="I81" i="4"/>
  <c r="H81" i="4"/>
  <c r="G81" i="4"/>
  <c r="F81" i="4"/>
  <c r="E81" i="4"/>
  <c r="K80" i="4"/>
  <c r="J80" i="4"/>
  <c r="I80" i="4"/>
  <c r="H80" i="4"/>
  <c r="G80" i="4"/>
  <c r="F80" i="4"/>
  <c r="E80" i="4"/>
  <c r="K78" i="4"/>
  <c r="J78" i="4"/>
  <c r="I78" i="4"/>
  <c r="H78" i="4"/>
  <c r="G78" i="4"/>
  <c r="F78" i="4"/>
  <c r="E78" i="4"/>
  <c r="K77" i="4"/>
  <c r="J77" i="4"/>
  <c r="I77" i="4"/>
  <c r="H77" i="4"/>
  <c r="G77" i="4"/>
  <c r="F77" i="4"/>
  <c r="E77" i="4"/>
  <c r="AA51" i="4"/>
  <c r="Z51" i="4"/>
  <c r="Y51" i="4"/>
  <c r="X51" i="4"/>
  <c r="W51" i="4"/>
  <c r="V51" i="4"/>
  <c r="U51" i="4"/>
  <c r="T51" i="4"/>
  <c r="S51" i="4"/>
  <c r="R51" i="4"/>
  <c r="Q51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C82" i="1" l="1"/>
  <c r="K78" i="1"/>
  <c r="J78" i="1"/>
  <c r="I78" i="1"/>
  <c r="H78" i="1"/>
  <c r="G78" i="1"/>
  <c r="F78" i="1"/>
  <c r="E78" i="1"/>
  <c r="K77" i="1"/>
  <c r="J77" i="1"/>
  <c r="I77" i="1"/>
  <c r="H77" i="1"/>
  <c r="G77" i="1"/>
  <c r="F77" i="1"/>
  <c r="E77" i="1"/>
  <c r="E80" i="1" s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H80" i="1" l="1"/>
  <c r="I80" i="1"/>
  <c r="J80" i="1"/>
  <c r="G80" i="1"/>
  <c r="K80" i="1"/>
  <c r="F80" i="1"/>
  <c r="E81" i="1"/>
  <c r="F81" i="1"/>
  <c r="J81" i="1"/>
  <c r="I81" i="1"/>
  <c r="G81" i="1"/>
  <c r="K81" i="1"/>
  <c r="H81" i="1"/>
</calcChain>
</file>

<file path=xl/sharedStrings.xml><?xml version="1.0" encoding="utf-8"?>
<sst xmlns="http://schemas.openxmlformats.org/spreadsheetml/2006/main" count="184" uniqueCount="81">
  <si>
    <t>Software Version</t>
  </si>
  <si>
    <t>2.09.1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</si>
  <si>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</si>
  <si>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</si>
  <si>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</si>
  <si>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</si>
  <si>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</si>
  <si>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</si>
  <si>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</si>
  <si>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</si>
  <si>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</si>
  <si>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1601281F</t>
  </si>
  <si>
    <t>Reading Type</t>
  </si>
  <si>
    <t>Reader</t>
  </si>
  <si>
    <t>Procedure Details</t>
  </si>
  <si>
    <t>Plate Type</t>
  </si>
  <si>
    <t>384 WELL PLATE</t>
  </si>
  <si>
    <t>Discontinuous Kinetics</t>
  </si>
  <si>
    <t>Runtime 0:00:30 (D:HH:MM), Interval 0:00:01, 31 Reads</t>
  </si>
  <si>
    <t>Read</t>
  </si>
  <si>
    <t>Luminescence Endpoint</t>
  </si>
  <si>
    <t>Random</t>
  </si>
  <si>
    <t>Integration Time: 0:01,00 (MM:SS,ss)</t>
  </si>
  <si>
    <t>Filter Set 1</t>
  </si>
  <si>
    <t xml:space="preserve">    Emission: Hole</t>
  </si>
  <si>
    <t xml:space="preserve">    Optics: Top,  Gain: 135</t>
  </si>
  <si>
    <t>Read Speed: Normal,  Delay: 100 msec</t>
  </si>
  <si>
    <t>Extended Dynamic Range</t>
  </si>
  <si>
    <t>Read Height: 1 mm</t>
  </si>
  <si>
    <t>Lum</t>
  </si>
  <si>
    <t>buffer</t>
  </si>
  <si>
    <t>4uM</t>
  </si>
  <si>
    <t>2uM</t>
  </si>
  <si>
    <t>1uM</t>
  </si>
  <si>
    <t>T° Lum</t>
  </si>
  <si>
    <t>Ras</t>
  </si>
  <si>
    <t>Well</t>
  </si>
  <si>
    <t>Average</t>
  </si>
  <si>
    <t>Std. err. mean</t>
  </si>
  <si>
    <t>Error [%]</t>
  </si>
  <si>
    <t>time [min; h]</t>
  </si>
  <si>
    <t>Ras_conc</t>
  </si>
  <si>
    <t>B1</t>
  </si>
  <si>
    <t>B2</t>
  </si>
  <si>
    <t>B3</t>
  </si>
  <si>
    <t>D1</t>
  </si>
  <si>
    <t>D2</t>
  </si>
  <si>
    <t>D3</t>
  </si>
  <si>
    <t>F1</t>
  </si>
  <si>
    <t>F2</t>
  </si>
  <si>
    <t>F3</t>
  </si>
  <si>
    <t>H1</t>
  </si>
  <si>
    <t>H2</t>
  </si>
  <si>
    <t>H3</t>
  </si>
  <si>
    <t>J1</t>
  </si>
  <si>
    <t>J2</t>
  </si>
  <si>
    <t>J3</t>
  </si>
  <si>
    <t>L1</t>
  </si>
  <si>
    <t>L2</t>
  </si>
  <si>
    <t>L3</t>
  </si>
  <si>
    <t>N1</t>
  </si>
  <si>
    <t>N2</t>
  </si>
  <si>
    <t>N3</t>
  </si>
  <si>
    <t>P1</t>
  </si>
  <si>
    <t>P2</t>
  </si>
  <si>
    <t>P3</t>
  </si>
  <si>
    <t>5uM</t>
  </si>
  <si>
    <t>3uM</t>
  </si>
  <si>
    <t>0.5uM</t>
  </si>
  <si>
    <t>D:\sophie t\2023-03-30_E1_ras.xpt</t>
  </si>
  <si>
    <t>D:\sophie t\gtpase.prt</t>
  </si>
  <si>
    <t>Time average (5-20min)</t>
  </si>
  <si>
    <t>Remaining GTP [%]</t>
  </si>
  <si>
    <t>Run</t>
  </si>
  <si>
    <t>GTP_remaining</t>
  </si>
  <si>
    <t>Error</t>
  </si>
  <si>
    <t>Buffer_error</t>
  </si>
  <si>
    <t>E1</t>
  </si>
  <si>
    <t>E2</t>
  </si>
  <si>
    <t>Average (5-20min)</t>
  </si>
  <si>
    <t>D:\sophie t\2023-03-30_E2_ras.xpt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</si>
</sst>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8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sz val="10"/>
      <color rgb="FF00B05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8AD8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/>
    <xf numFmtId="14" fontId="1" fillId="0" borderId="0" xfId="1" applyNumberFormat="1"/>
    <xf numFmtId="21" fontId="1" fillId="0" borderId="0" xfId="1" applyNumberFormat="1"/>
    <xf numFmtId="0" fontId="2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21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21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1" fillId="3" borderId="0" xfId="1" applyFill="1"/>
    <xf numFmtId="1" fontId="1" fillId="0" borderId="0" xfId="1" applyNumberFormat="1"/>
    <xf numFmtId="0" fontId="5" fillId="0" borderId="2" xfId="1" applyFont="1" applyBorder="1"/>
    <xf numFmtId="0" fontId="1" fillId="4" borderId="0" xfId="1" applyFill="1"/>
    <xf numFmtId="0" fontId="6" fillId="0" borderId="2" xfId="1" applyFont="1" applyBorder="1" applyAlignment="1">
      <alignment wrapText="1"/>
    </xf>
    <xf numFmtId="0" fontId="6" fillId="0" borderId="0" xfId="1" applyFont="1"/>
    <xf numFmtId="0" fontId="6" fillId="0" borderId="2" xfId="1" applyFont="1" applyBorder="1"/>
    <xf numFmtId="0" fontId="1" fillId="0" borderId="2" xfId="1" applyBorder="1"/>
    <xf numFmtId="1" fontId="1" fillId="0" borderId="2" xfId="1" applyNumberFormat="1" applyBorder="1"/>
    <xf numFmtId="164" fontId="6" fillId="0" borderId="2" xfId="1" applyNumberFormat="1" applyFont="1" applyBorder="1"/>
    <xf numFmtId="164" fontId="1" fillId="0" borderId="2" xfId="1" applyNumberFormat="1" applyBorder="1"/>
    <xf numFmtId="165" fontId="1" fillId="0" borderId="0" xfId="1" applyNumberFormat="1"/>
    <xf numFmtId="0" fontId="3" fillId="0" borderId="0" xfId="1" applyFont="1" applyAlignment="1">
      <alignment horizontal="center" vertical="center" wrapText="1"/>
    </xf>
    <xf numFmtId="0" fontId="3" fillId="3" borderId="0" xfId="1" applyFont="1" applyFill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6" fillId="0" borderId="2" xfId="1" applyFont="1" applyBorder="1" applyAlignment="1">
      <alignment horizontal="left"/>
    </xf>
    <xf numFmtId="1" fontId="7" fillId="0" borderId="0" xfId="1" applyNumberFormat="1" applyFont="1"/>
    <xf numFmtId="0" fontId="7" fillId="0" borderId="0" xfId="1" applyFont="1"/>
  </cellXfs>
  <cellStyles count="2">
    <cellStyle name="Normal" xfId="0" builtinId="0"/>
    <cellStyle name="Normal 2" xfId="1" xr:uid="{3AC04F6C-804C-1949-93CB-F68098F208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9312893951598"/>
          <c:y val="4.0337905522528479E-2"/>
          <c:w val="0.82505123699726834"/>
          <c:h val="0.51826479171900364"/>
        </c:manualLayout>
      </c:layout>
      <c:lineChart>
        <c:grouping val="standard"/>
        <c:varyColors val="0"/>
        <c:ser>
          <c:idx val="0"/>
          <c:order val="0"/>
          <c:tx>
            <c:strRef>
              <c:f>'E1'!$D$28</c:f>
              <c:strCache>
                <c:ptCount val="1"/>
                <c:pt idx="0">
                  <c:v>B1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'E1'!$D$29:$D$49</c:f>
              <c:numCache>
                <c:formatCode>General</c:formatCode>
                <c:ptCount val="21"/>
                <c:pt idx="0">
                  <c:v>39877</c:v>
                </c:pt>
                <c:pt idx="1">
                  <c:v>39497</c:v>
                </c:pt>
                <c:pt idx="2">
                  <c:v>38825</c:v>
                </c:pt>
                <c:pt idx="3">
                  <c:v>38170</c:v>
                </c:pt>
                <c:pt idx="4">
                  <c:v>37777</c:v>
                </c:pt>
                <c:pt idx="5">
                  <c:v>37042</c:v>
                </c:pt>
                <c:pt idx="6">
                  <c:v>36743</c:v>
                </c:pt>
                <c:pt idx="7">
                  <c:v>36651</c:v>
                </c:pt>
                <c:pt idx="8">
                  <c:v>36248</c:v>
                </c:pt>
                <c:pt idx="9">
                  <c:v>35606</c:v>
                </c:pt>
                <c:pt idx="10">
                  <c:v>35359</c:v>
                </c:pt>
                <c:pt idx="11">
                  <c:v>35224</c:v>
                </c:pt>
                <c:pt idx="12">
                  <c:v>35006</c:v>
                </c:pt>
                <c:pt idx="13">
                  <c:v>34846</c:v>
                </c:pt>
                <c:pt idx="14">
                  <c:v>34375</c:v>
                </c:pt>
                <c:pt idx="15">
                  <c:v>34123</c:v>
                </c:pt>
                <c:pt idx="16">
                  <c:v>34235</c:v>
                </c:pt>
                <c:pt idx="17">
                  <c:v>33832</c:v>
                </c:pt>
                <c:pt idx="18">
                  <c:v>33899</c:v>
                </c:pt>
                <c:pt idx="19">
                  <c:v>33787</c:v>
                </c:pt>
                <c:pt idx="20">
                  <c:v>33558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4B-8643-ACF3-C855830B05B8}"/>
            </c:ext>
          </c:extLst>
        </c:ser>
        <c:ser>
          <c:idx val="1"/>
          <c:order val="1"/>
          <c:tx>
            <c:strRef>
              <c:f>'E1'!$E$28</c:f>
              <c:strCache>
                <c:ptCount val="1"/>
                <c:pt idx="0">
                  <c:v>B2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'E1'!$E$29:$E$49</c:f>
              <c:numCache>
                <c:formatCode>General</c:formatCode>
                <c:ptCount val="21"/>
                <c:pt idx="0">
                  <c:v>40039</c:v>
                </c:pt>
                <c:pt idx="1">
                  <c:v>39184</c:v>
                </c:pt>
                <c:pt idx="2">
                  <c:v>38658</c:v>
                </c:pt>
                <c:pt idx="3">
                  <c:v>38535</c:v>
                </c:pt>
                <c:pt idx="4">
                  <c:v>37883</c:v>
                </c:pt>
                <c:pt idx="5">
                  <c:v>37597</c:v>
                </c:pt>
                <c:pt idx="6">
                  <c:v>37039</c:v>
                </c:pt>
                <c:pt idx="7">
                  <c:v>36638</c:v>
                </c:pt>
                <c:pt idx="8">
                  <c:v>36152</c:v>
                </c:pt>
                <c:pt idx="9">
                  <c:v>36403</c:v>
                </c:pt>
                <c:pt idx="10">
                  <c:v>35792</c:v>
                </c:pt>
                <c:pt idx="11">
                  <c:v>35713</c:v>
                </c:pt>
                <c:pt idx="12">
                  <c:v>35301</c:v>
                </c:pt>
                <c:pt idx="13">
                  <c:v>34939</c:v>
                </c:pt>
                <c:pt idx="14">
                  <c:v>34852</c:v>
                </c:pt>
                <c:pt idx="15">
                  <c:v>34658</c:v>
                </c:pt>
                <c:pt idx="16">
                  <c:v>34479</c:v>
                </c:pt>
                <c:pt idx="17">
                  <c:v>34122</c:v>
                </c:pt>
                <c:pt idx="18">
                  <c:v>33917</c:v>
                </c:pt>
                <c:pt idx="19">
                  <c:v>33973</c:v>
                </c:pt>
                <c:pt idx="20">
                  <c:v>33802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4B-8643-ACF3-C855830B05B8}"/>
            </c:ext>
          </c:extLst>
        </c:ser>
        <c:ser>
          <c:idx val="2"/>
          <c:order val="2"/>
          <c:tx>
            <c:strRef>
              <c:f>'E1'!$F$28</c:f>
              <c:strCache>
                <c:ptCount val="1"/>
                <c:pt idx="0">
                  <c:v>B3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'E1'!$F$29:$F$49</c:f>
              <c:numCache>
                <c:formatCode>General</c:formatCode>
                <c:ptCount val="21"/>
                <c:pt idx="0">
                  <c:v>39616</c:v>
                </c:pt>
                <c:pt idx="1">
                  <c:v>39033</c:v>
                </c:pt>
                <c:pt idx="2">
                  <c:v>38396</c:v>
                </c:pt>
                <c:pt idx="3">
                  <c:v>38051</c:v>
                </c:pt>
                <c:pt idx="4">
                  <c:v>37648</c:v>
                </c:pt>
                <c:pt idx="5">
                  <c:v>36982</c:v>
                </c:pt>
                <c:pt idx="6">
                  <c:v>36790</c:v>
                </c:pt>
                <c:pt idx="7">
                  <c:v>36415</c:v>
                </c:pt>
                <c:pt idx="8">
                  <c:v>35900</c:v>
                </c:pt>
                <c:pt idx="9">
                  <c:v>35491</c:v>
                </c:pt>
                <c:pt idx="10">
                  <c:v>35296</c:v>
                </c:pt>
                <c:pt idx="11">
                  <c:v>35194</c:v>
                </c:pt>
                <c:pt idx="12">
                  <c:v>34685</c:v>
                </c:pt>
                <c:pt idx="13">
                  <c:v>34341</c:v>
                </c:pt>
                <c:pt idx="14">
                  <c:v>34385</c:v>
                </c:pt>
                <c:pt idx="15">
                  <c:v>33916</c:v>
                </c:pt>
                <c:pt idx="16">
                  <c:v>33779</c:v>
                </c:pt>
                <c:pt idx="17">
                  <c:v>33786</c:v>
                </c:pt>
                <c:pt idx="18">
                  <c:v>33404</c:v>
                </c:pt>
                <c:pt idx="19">
                  <c:v>33360</c:v>
                </c:pt>
                <c:pt idx="20">
                  <c:v>33296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4B-8643-ACF3-C855830B05B8}"/>
            </c:ext>
          </c:extLst>
        </c:ser>
        <c:ser>
          <c:idx val="3"/>
          <c:order val="3"/>
          <c:tx>
            <c:strRef>
              <c:f>'E1'!$Y$28</c:f>
              <c:strCache>
                <c:ptCount val="1"/>
                <c:pt idx="0">
                  <c:v>P1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'E1'!$Y$29:$Y$49</c:f>
              <c:numCache>
                <c:formatCode>General</c:formatCode>
                <c:ptCount val="21"/>
                <c:pt idx="0">
                  <c:v>37332</c:v>
                </c:pt>
                <c:pt idx="1">
                  <c:v>37124</c:v>
                </c:pt>
                <c:pt idx="2">
                  <c:v>36838</c:v>
                </c:pt>
                <c:pt idx="3">
                  <c:v>36377</c:v>
                </c:pt>
                <c:pt idx="4">
                  <c:v>36000</c:v>
                </c:pt>
                <c:pt idx="5">
                  <c:v>35821</c:v>
                </c:pt>
                <c:pt idx="6">
                  <c:v>35514</c:v>
                </c:pt>
                <c:pt idx="7">
                  <c:v>35261</c:v>
                </c:pt>
                <c:pt idx="8">
                  <c:v>34987</c:v>
                </c:pt>
                <c:pt idx="9">
                  <c:v>34751</c:v>
                </c:pt>
                <c:pt idx="10">
                  <c:v>34526</c:v>
                </c:pt>
                <c:pt idx="11">
                  <c:v>33958</c:v>
                </c:pt>
                <c:pt idx="12">
                  <c:v>34124</c:v>
                </c:pt>
                <c:pt idx="13">
                  <c:v>33810</c:v>
                </c:pt>
                <c:pt idx="14">
                  <c:v>33612</c:v>
                </c:pt>
                <c:pt idx="15">
                  <c:v>33706</c:v>
                </c:pt>
                <c:pt idx="16">
                  <c:v>33057</c:v>
                </c:pt>
                <c:pt idx="17">
                  <c:v>33085</c:v>
                </c:pt>
                <c:pt idx="18">
                  <c:v>32818</c:v>
                </c:pt>
                <c:pt idx="19">
                  <c:v>32781</c:v>
                </c:pt>
                <c:pt idx="20">
                  <c:v>32738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4B-8643-ACF3-C855830B05B8}"/>
            </c:ext>
          </c:extLst>
        </c:ser>
        <c:ser>
          <c:idx val="4"/>
          <c:order val="4"/>
          <c:tx>
            <c:strRef>
              <c:f>'E1'!$Z$28</c:f>
              <c:strCache>
                <c:ptCount val="1"/>
                <c:pt idx="0">
                  <c:v>P2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'E1'!$Z$29:$Z$49</c:f>
              <c:numCache>
                <c:formatCode>General</c:formatCode>
                <c:ptCount val="21"/>
                <c:pt idx="0">
                  <c:v>36819</c:v>
                </c:pt>
                <c:pt idx="1">
                  <c:v>36715</c:v>
                </c:pt>
                <c:pt idx="2">
                  <c:v>36159</c:v>
                </c:pt>
                <c:pt idx="3">
                  <c:v>35997</c:v>
                </c:pt>
                <c:pt idx="4">
                  <c:v>35711</c:v>
                </c:pt>
                <c:pt idx="5">
                  <c:v>35255</c:v>
                </c:pt>
                <c:pt idx="6">
                  <c:v>34603</c:v>
                </c:pt>
                <c:pt idx="7">
                  <c:v>34613</c:v>
                </c:pt>
                <c:pt idx="8">
                  <c:v>34087</c:v>
                </c:pt>
                <c:pt idx="9">
                  <c:v>33901</c:v>
                </c:pt>
                <c:pt idx="10">
                  <c:v>33535</c:v>
                </c:pt>
                <c:pt idx="11">
                  <c:v>33617</c:v>
                </c:pt>
                <c:pt idx="12">
                  <c:v>33231</c:v>
                </c:pt>
                <c:pt idx="13">
                  <c:v>33158</c:v>
                </c:pt>
                <c:pt idx="14">
                  <c:v>32997</c:v>
                </c:pt>
                <c:pt idx="15">
                  <c:v>32718</c:v>
                </c:pt>
                <c:pt idx="16">
                  <c:v>32560</c:v>
                </c:pt>
                <c:pt idx="17">
                  <c:v>32517</c:v>
                </c:pt>
                <c:pt idx="18">
                  <c:v>32240</c:v>
                </c:pt>
                <c:pt idx="19">
                  <c:v>32461</c:v>
                </c:pt>
                <c:pt idx="20">
                  <c:v>32070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F4B-8643-ACF3-C855830B05B8}"/>
            </c:ext>
          </c:extLst>
        </c:ser>
        <c:ser>
          <c:idx val="5"/>
          <c:order val="5"/>
          <c:tx>
            <c:strRef>
              <c:f>'E1'!$AA$28</c:f>
              <c:strCache>
                <c:ptCount val="1"/>
                <c:pt idx="0">
                  <c:v>P3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'E1'!$AA$29:$AA$49</c:f>
              <c:numCache>
                <c:formatCode>General</c:formatCode>
                <c:ptCount val="21"/>
                <c:pt idx="0">
                  <c:v>36830</c:v>
                </c:pt>
                <c:pt idx="1">
                  <c:v>36424</c:v>
                </c:pt>
                <c:pt idx="2">
                  <c:v>36059</c:v>
                </c:pt>
                <c:pt idx="3">
                  <c:v>35381</c:v>
                </c:pt>
                <c:pt idx="4">
                  <c:v>35011</c:v>
                </c:pt>
                <c:pt idx="5">
                  <c:v>34851</c:v>
                </c:pt>
                <c:pt idx="6">
                  <c:v>34531</c:v>
                </c:pt>
                <c:pt idx="7">
                  <c:v>34076</c:v>
                </c:pt>
                <c:pt idx="8">
                  <c:v>33945</c:v>
                </c:pt>
                <c:pt idx="9">
                  <c:v>33465</c:v>
                </c:pt>
                <c:pt idx="10">
                  <c:v>33741</c:v>
                </c:pt>
                <c:pt idx="11">
                  <c:v>33156</c:v>
                </c:pt>
                <c:pt idx="12">
                  <c:v>32975</c:v>
                </c:pt>
                <c:pt idx="13">
                  <c:v>32748</c:v>
                </c:pt>
                <c:pt idx="14">
                  <c:v>32727</c:v>
                </c:pt>
                <c:pt idx="15">
                  <c:v>32314</c:v>
                </c:pt>
                <c:pt idx="16">
                  <c:v>32426</c:v>
                </c:pt>
                <c:pt idx="17">
                  <c:v>32119</c:v>
                </c:pt>
                <c:pt idx="18">
                  <c:v>32164</c:v>
                </c:pt>
                <c:pt idx="19">
                  <c:v>31787</c:v>
                </c:pt>
                <c:pt idx="20">
                  <c:v>31861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F4B-8643-ACF3-C855830B05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5917039"/>
        <c:axId val="1088590895"/>
      </c:lineChart>
      <c:catAx>
        <c:axId val="11359170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h:mm:ss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088590895"/>
        <c:crosses val="autoZero"/>
        <c:auto val="1"/>
        <c:lblAlgn val="ctr"/>
        <c:lblOffset val="100"/>
        <c:noMultiLvlLbl val="0"/>
      </c:catAx>
      <c:valAx>
        <c:axId val="1088590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Luminescence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35917039"/>
        <c:crosses val="autoZero"/>
        <c:crossBetween val="between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45185419168799751"/>
          <c:y val="0.84957035474505449"/>
          <c:w val="0.25064181684242509"/>
          <c:h val="0.126987569608659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'E1'!$G$28</c:f>
              <c:strCache>
                <c:ptCount val="1"/>
                <c:pt idx="0">
                  <c:v>D1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'E1'!$G$29:$G$49</c:f>
              <c:numCache>
                <c:formatCode>General</c:formatCode>
                <c:ptCount val="21"/>
                <c:pt idx="0">
                  <c:v>22419</c:v>
                </c:pt>
                <c:pt idx="1">
                  <c:v>21630</c:v>
                </c:pt>
                <c:pt idx="2">
                  <c:v>20976</c:v>
                </c:pt>
                <c:pt idx="3">
                  <c:v>20153</c:v>
                </c:pt>
                <c:pt idx="4">
                  <c:v>19402</c:v>
                </c:pt>
                <c:pt idx="5">
                  <c:v>18749</c:v>
                </c:pt>
                <c:pt idx="6">
                  <c:v>18147</c:v>
                </c:pt>
                <c:pt idx="7">
                  <c:v>17455</c:v>
                </c:pt>
                <c:pt idx="8">
                  <c:v>16675</c:v>
                </c:pt>
                <c:pt idx="9">
                  <c:v>16360</c:v>
                </c:pt>
                <c:pt idx="10">
                  <c:v>15938</c:v>
                </c:pt>
                <c:pt idx="11">
                  <c:v>15514</c:v>
                </c:pt>
                <c:pt idx="12">
                  <c:v>15107</c:v>
                </c:pt>
                <c:pt idx="13">
                  <c:v>14683</c:v>
                </c:pt>
                <c:pt idx="14">
                  <c:v>14365</c:v>
                </c:pt>
                <c:pt idx="15">
                  <c:v>13833</c:v>
                </c:pt>
                <c:pt idx="16">
                  <c:v>13611</c:v>
                </c:pt>
                <c:pt idx="17">
                  <c:v>13168</c:v>
                </c:pt>
                <c:pt idx="18">
                  <c:v>12975</c:v>
                </c:pt>
                <c:pt idx="19">
                  <c:v>12798</c:v>
                </c:pt>
                <c:pt idx="20">
                  <c:v>12256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BA-9A41-A18D-4DF76EC921D3}"/>
            </c:ext>
          </c:extLst>
        </c:ser>
        <c:ser>
          <c:idx val="1"/>
          <c:order val="1"/>
          <c:tx>
            <c:strRef>
              <c:f>'E1'!$H$28</c:f>
              <c:strCache>
                <c:ptCount val="1"/>
                <c:pt idx="0">
                  <c:v>D2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'E1'!$H$29:$H$49</c:f>
              <c:numCache>
                <c:formatCode>General</c:formatCode>
                <c:ptCount val="21"/>
                <c:pt idx="0">
                  <c:v>22382</c:v>
                </c:pt>
                <c:pt idx="1">
                  <c:v>21800</c:v>
                </c:pt>
                <c:pt idx="2">
                  <c:v>21123</c:v>
                </c:pt>
                <c:pt idx="3">
                  <c:v>20266</c:v>
                </c:pt>
                <c:pt idx="4">
                  <c:v>19658</c:v>
                </c:pt>
                <c:pt idx="5">
                  <c:v>18947</c:v>
                </c:pt>
                <c:pt idx="6">
                  <c:v>18302</c:v>
                </c:pt>
                <c:pt idx="7">
                  <c:v>17674</c:v>
                </c:pt>
                <c:pt idx="8">
                  <c:v>17141</c:v>
                </c:pt>
                <c:pt idx="9">
                  <c:v>16521</c:v>
                </c:pt>
                <c:pt idx="10">
                  <c:v>16177</c:v>
                </c:pt>
                <c:pt idx="11">
                  <c:v>15545</c:v>
                </c:pt>
                <c:pt idx="12">
                  <c:v>15287</c:v>
                </c:pt>
                <c:pt idx="13">
                  <c:v>14856</c:v>
                </c:pt>
                <c:pt idx="14">
                  <c:v>14408</c:v>
                </c:pt>
                <c:pt idx="15">
                  <c:v>14080</c:v>
                </c:pt>
                <c:pt idx="16">
                  <c:v>13480</c:v>
                </c:pt>
                <c:pt idx="17">
                  <c:v>13365</c:v>
                </c:pt>
                <c:pt idx="18">
                  <c:v>13195</c:v>
                </c:pt>
                <c:pt idx="19">
                  <c:v>12795</c:v>
                </c:pt>
                <c:pt idx="20">
                  <c:v>12560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BA-9A41-A18D-4DF76EC921D3}"/>
            </c:ext>
          </c:extLst>
        </c:ser>
        <c:ser>
          <c:idx val="2"/>
          <c:order val="2"/>
          <c:tx>
            <c:strRef>
              <c:f>'E1'!$I$28</c:f>
              <c:strCache>
                <c:ptCount val="1"/>
                <c:pt idx="0">
                  <c:v>D3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'E1'!$I$29:$I$49</c:f>
              <c:numCache>
                <c:formatCode>General</c:formatCode>
                <c:ptCount val="21"/>
                <c:pt idx="0">
                  <c:v>22161</c:v>
                </c:pt>
                <c:pt idx="1">
                  <c:v>21307</c:v>
                </c:pt>
                <c:pt idx="2">
                  <c:v>20512</c:v>
                </c:pt>
                <c:pt idx="3">
                  <c:v>19856</c:v>
                </c:pt>
                <c:pt idx="4">
                  <c:v>18985</c:v>
                </c:pt>
                <c:pt idx="5">
                  <c:v>18413</c:v>
                </c:pt>
                <c:pt idx="6">
                  <c:v>17946</c:v>
                </c:pt>
                <c:pt idx="7">
                  <c:v>17214</c:v>
                </c:pt>
                <c:pt idx="8">
                  <c:v>16767</c:v>
                </c:pt>
                <c:pt idx="9">
                  <c:v>16322</c:v>
                </c:pt>
                <c:pt idx="10">
                  <c:v>15652</c:v>
                </c:pt>
                <c:pt idx="11">
                  <c:v>15475</c:v>
                </c:pt>
                <c:pt idx="12">
                  <c:v>15005</c:v>
                </c:pt>
                <c:pt idx="13">
                  <c:v>14636</c:v>
                </c:pt>
                <c:pt idx="14">
                  <c:v>14237</c:v>
                </c:pt>
                <c:pt idx="15">
                  <c:v>14017</c:v>
                </c:pt>
                <c:pt idx="16">
                  <c:v>13502</c:v>
                </c:pt>
                <c:pt idx="17">
                  <c:v>13346</c:v>
                </c:pt>
                <c:pt idx="18">
                  <c:v>12884</c:v>
                </c:pt>
                <c:pt idx="19">
                  <c:v>12567</c:v>
                </c:pt>
                <c:pt idx="20">
                  <c:v>12289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BA-9A41-A18D-4DF76EC921D3}"/>
            </c:ext>
          </c:extLst>
        </c:ser>
        <c:ser>
          <c:idx val="3"/>
          <c:order val="3"/>
          <c:tx>
            <c:strRef>
              <c:f>'E1'!$J$28</c:f>
              <c:strCache>
                <c:ptCount val="1"/>
                <c:pt idx="0">
                  <c:v>F1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'E1'!$J$29:$J$49</c:f>
              <c:numCache>
                <c:formatCode>General</c:formatCode>
                <c:ptCount val="21"/>
                <c:pt idx="0">
                  <c:v>28359</c:v>
                </c:pt>
                <c:pt idx="1">
                  <c:v>27699</c:v>
                </c:pt>
                <c:pt idx="2">
                  <c:v>26958</c:v>
                </c:pt>
                <c:pt idx="3">
                  <c:v>25830</c:v>
                </c:pt>
                <c:pt idx="4">
                  <c:v>25249</c:v>
                </c:pt>
                <c:pt idx="5">
                  <c:v>24819</c:v>
                </c:pt>
                <c:pt idx="6">
                  <c:v>24006</c:v>
                </c:pt>
                <c:pt idx="7">
                  <c:v>23236</c:v>
                </c:pt>
                <c:pt idx="8">
                  <c:v>22427</c:v>
                </c:pt>
                <c:pt idx="9">
                  <c:v>22053</c:v>
                </c:pt>
                <c:pt idx="10">
                  <c:v>21428</c:v>
                </c:pt>
                <c:pt idx="11">
                  <c:v>21062</c:v>
                </c:pt>
                <c:pt idx="12">
                  <c:v>20486</c:v>
                </c:pt>
                <c:pt idx="13">
                  <c:v>19895</c:v>
                </c:pt>
                <c:pt idx="14">
                  <c:v>19839</c:v>
                </c:pt>
                <c:pt idx="15">
                  <c:v>19625</c:v>
                </c:pt>
                <c:pt idx="16">
                  <c:v>19184</c:v>
                </c:pt>
                <c:pt idx="17">
                  <c:v>18756</c:v>
                </c:pt>
                <c:pt idx="18">
                  <c:v>18514</c:v>
                </c:pt>
                <c:pt idx="19">
                  <c:v>18225</c:v>
                </c:pt>
                <c:pt idx="20">
                  <c:v>17975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BA-9A41-A18D-4DF76EC921D3}"/>
            </c:ext>
          </c:extLst>
        </c:ser>
        <c:ser>
          <c:idx val="4"/>
          <c:order val="4"/>
          <c:tx>
            <c:strRef>
              <c:f>'E1'!$K$28</c:f>
              <c:strCache>
                <c:ptCount val="1"/>
                <c:pt idx="0">
                  <c:v>F2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'E1'!$K$29:$K$49</c:f>
              <c:numCache>
                <c:formatCode>General</c:formatCode>
                <c:ptCount val="21"/>
                <c:pt idx="0">
                  <c:v>28846</c:v>
                </c:pt>
                <c:pt idx="1">
                  <c:v>28196</c:v>
                </c:pt>
                <c:pt idx="2">
                  <c:v>27199</c:v>
                </c:pt>
                <c:pt idx="3">
                  <c:v>26559</c:v>
                </c:pt>
                <c:pt idx="4">
                  <c:v>25450</c:v>
                </c:pt>
                <c:pt idx="5">
                  <c:v>24806</c:v>
                </c:pt>
                <c:pt idx="6">
                  <c:v>24186</c:v>
                </c:pt>
                <c:pt idx="7">
                  <c:v>23401</c:v>
                </c:pt>
                <c:pt idx="8">
                  <c:v>22520</c:v>
                </c:pt>
                <c:pt idx="9">
                  <c:v>22428</c:v>
                </c:pt>
                <c:pt idx="10">
                  <c:v>21748</c:v>
                </c:pt>
                <c:pt idx="11">
                  <c:v>21284</c:v>
                </c:pt>
                <c:pt idx="12">
                  <c:v>20802</c:v>
                </c:pt>
                <c:pt idx="13">
                  <c:v>20444</c:v>
                </c:pt>
                <c:pt idx="14">
                  <c:v>19960</c:v>
                </c:pt>
                <c:pt idx="15">
                  <c:v>19400</c:v>
                </c:pt>
                <c:pt idx="16">
                  <c:v>19385</c:v>
                </c:pt>
                <c:pt idx="17">
                  <c:v>18849</c:v>
                </c:pt>
                <c:pt idx="18">
                  <c:v>18760</c:v>
                </c:pt>
                <c:pt idx="19">
                  <c:v>18313</c:v>
                </c:pt>
                <c:pt idx="20">
                  <c:v>17807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3BA-9A41-A18D-4DF76EC921D3}"/>
            </c:ext>
          </c:extLst>
        </c:ser>
        <c:ser>
          <c:idx val="5"/>
          <c:order val="5"/>
          <c:tx>
            <c:strRef>
              <c:f>'E1'!$L$28</c:f>
              <c:strCache>
                <c:ptCount val="1"/>
                <c:pt idx="0">
                  <c:v>F3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'E1'!$L$29:$L$49</c:f>
              <c:numCache>
                <c:formatCode>General</c:formatCode>
                <c:ptCount val="21"/>
                <c:pt idx="0">
                  <c:v>28165</c:v>
                </c:pt>
                <c:pt idx="1">
                  <c:v>27610</c:v>
                </c:pt>
                <c:pt idx="2">
                  <c:v>27169</c:v>
                </c:pt>
                <c:pt idx="3">
                  <c:v>26284</c:v>
                </c:pt>
                <c:pt idx="4">
                  <c:v>25645</c:v>
                </c:pt>
                <c:pt idx="5">
                  <c:v>25017</c:v>
                </c:pt>
                <c:pt idx="6">
                  <c:v>24104</c:v>
                </c:pt>
                <c:pt idx="7">
                  <c:v>23478</c:v>
                </c:pt>
                <c:pt idx="8">
                  <c:v>23084</c:v>
                </c:pt>
                <c:pt idx="9">
                  <c:v>22321</c:v>
                </c:pt>
                <c:pt idx="10">
                  <c:v>21830</c:v>
                </c:pt>
                <c:pt idx="11">
                  <c:v>21610</c:v>
                </c:pt>
                <c:pt idx="12">
                  <c:v>21043</c:v>
                </c:pt>
                <c:pt idx="13">
                  <c:v>20857</c:v>
                </c:pt>
                <c:pt idx="14">
                  <c:v>20532</c:v>
                </c:pt>
                <c:pt idx="15">
                  <c:v>19850</c:v>
                </c:pt>
                <c:pt idx="16">
                  <c:v>19456</c:v>
                </c:pt>
                <c:pt idx="17">
                  <c:v>19423</c:v>
                </c:pt>
                <c:pt idx="18">
                  <c:v>18912</c:v>
                </c:pt>
                <c:pt idx="19">
                  <c:v>18733</c:v>
                </c:pt>
                <c:pt idx="20">
                  <c:v>18340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3BA-9A41-A18D-4DF76EC921D3}"/>
            </c:ext>
          </c:extLst>
        </c:ser>
        <c:ser>
          <c:idx val="6"/>
          <c:order val="6"/>
          <c:tx>
            <c:strRef>
              <c:f>'E1'!$M$28</c:f>
              <c:strCache>
                <c:ptCount val="1"/>
                <c:pt idx="0">
                  <c:v>H1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'E1'!$M$29:$M$49</c:f>
              <c:numCache>
                <c:formatCode>General</c:formatCode>
                <c:ptCount val="21"/>
                <c:pt idx="0">
                  <c:v>32811</c:v>
                </c:pt>
                <c:pt idx="1">
                  <c:v>32120</c:v>
                </c:pt>
                <c:pt idx="2">
                  <c:v>31569</c:v>
                </c:pt>
                <c:pt idx="3">
                  <c:v>31001</c:v>
                </c:pt>
                <c:pt idx="4">
                  <c:v>30181</c:v>
                </c:pt>
                <c:pt idx="5">
                  <c:v>29825</c:v>
                </c:pt>
                <c:pt idx="6">
                  <c:v>28920</c:v>
                </c:pt>
                <c:pt idx="7">
                  <c:v>28345</c:v>
                </c:pt>
                <c:pt idx="8">
                  <c:v>27812</c:v>
                </c:pt>
                <c:pt idx="9">
                  <c:v>27098</c:v>
                </c:pt>
                <c:pt idx="10">
                  <c:v>26806</c:v>
                </c:pt>
                <c:pt idx="11">
                  <c:v>26570</c:v>
                </c:pt>
                <c:pt idx="12">
                  <c:v>26080</c:v>
                </c:pt>
                <c:pt idx="13">
                  <c:v>26032</c:v>
                </c:pt>
                <c:pt idx="14">
                  <c:v>25535</c:v>
                </c:pt>
                <c:pt idx="15">
                  <c:v>25256</c:v>
                </c:pt>
                <c:pt idx="16">
                  <c:v>24836</c:v>
                </c:pt>
                <c:pt idx="17">
                  <c:v>24629</c:v>
                </c:pt>
                <c:pt idx="18">
                  <c:v>24329</c:v>
                </c:pt>
                <c:pt idx="19">
                  <c:v>23968</c:v>
                </c:pt>
                <c:pt idx="20">
                  <c:v>23828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3BA-9A41-A18D-4DF76EC921D3}"/>
            </c:ext>
          </c:extLst>
        </c:ser>
        <c:ser>
          <c:idx val="7"/>
          <c:order val="7"/>
          <c:tx>
            <c:strRef>
              <c:f>'E1'!$N$28</c:f>
              <c:strCache>
                <c:ptCount val="1"/>
                <c:pt idx="0">
                  <c:v>H2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'E1'!$N$29:$N$49</c:f>
              <c:numCache>
                <c:formatCode>General</c:formatCode>
                <c:ptCount val="21"/>
                <c:pt idx="0">
                  <c:v>32928</c:v>
                </c:pt>
                <c:pt idx="1">
                  <c:v>32266</c:v>
                </c:pt>
                <c:pt idx="2">
                  <c:v>31533</c:v>
                </c:pt>
                <c:pt idx="3">
                  <c:v>30752</c:v>
                </c:pt>
                <c:pt idx="4">
                  <c:v>30213</c:v>
                </c:pt>
                <c:pt idx="5">
                  <c:v>29432</c:v>
                </c:pt>
                <c:pt idx="6">
                  <c:v>28737</c:v>
                </c:pt>
                <c:pt idx="7">
                  <c:v>28127</c:v>
                </c:pt>
                <c:pt idx="8">
                  <c:v>27749</c:v>
                </c:pt>
                <c:pt idx="9">
                  <c:v>27105</c:v>
                </c:pt>
                <c:pt idx="10">
                  <c:v>26687</c:v>
                </c:pt>
                <c:pt idx="11">
                  <c:v>26411</c:v>
                </c:pt>
                <c:pt idx="12">
                  <c:v>25645</c:v>
                </c:pt>
                <c:pt idx="13">
                  <c:v>25420</c:v>
                </c:pt>
                <c:pt idx="14">
                  <c:v>25047</c:v>
                </c:pt>
                <c:pt idx="15">
                  <c:v>24761</c:v>
                </c:pt>
                <c:pt idx="16">
                  <c:v>24517</c:v>
                </c:pt>
                <c:pt idx="17">
                  <c:v>24421</c:v>
                </c:pt>
                <c:pt idx="18">
                  <c:v>23759</c:v>
                </c:pt>
                <c:pt idx="19">
                  <c:v>23877</c:v>
                </c:pt>
                <c:pt idx="20">
                  <c:v>23643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3BA-9A41-A18D-4DF76EC921D3}"/>
            </c:ext>
          </c:extLst>
        </c:ser>
        <c:ser>
          <c:idx val="8"/>
          <c:order val="8"/>
          <c:tx>
            <c:strRef>
              <c:f>'E1'!$O$28</c:f>
              <c:strCache>
                <c:ptCount val="1"/>
                <c:pt idx="0">
                  <c:v>H3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'E1'!$O$29:$O$49</c:f>
              <c:numCache>
                <c:formatCode>General</c:formatCode>
                <c:ptCount val="21"/>
                <c:pt idx="0">
                  <c:v>31787</c:v>
                </c:pt>
                <c:pt idx="1">
                  <c:v>31137</c:v>
                </c:pt>
                <c:pt idx="2">
                  <c:v>30428</c:v>
                </c:pt>
                <c:pt idx="3">
                  <c:v>29713</c:v>
                </c:pt>
                <c:pt idx="4">
                  <c:v>29356</c:v>
                </c:pt>
                <c:pt idx="5">
                  <c:v>28538</c:v>
                </c:pt>
                <c:pt idx="6">
                  <c:v>27957</c:v>
                </c:pt>
                <c:pt idx="7">
                  <c:v>27716</c:v>
                </c:pt>
                <c:pt idx="8">
                  <c:v>27368</c:v>
                </c:pt>
                <c:pt idx="9">
                  <c:v>26892</c:v>
                </c:pt>
                <c:pt idx="10">
                  <c:v>26294</c:v>
                </c:pt>
                <c:pt idx="11">
                  <c:v>25940</c:v>
                </c:pt>
                <c:pt idx="12">
                  <c:v>25604</c:v>
                </c:pt>
                <c:pt idx="13">
                  <c:v>25216</c:v>
                </c:pt>
                <c:pt idx="14">
                  <c:v>25000</c:v>
                </c:pt>
                <c:pt idx="15">
                  <c:v>24622</c:v>
                </c:pt>
                <c:pt idx="16">
                  <c:v>24210</c:v>
                </c:pt>
                <c:pt idx="17">
                  <c:v>24007</c:v>
                </c:pt>
                <c:pt idx="18">
                  <c:v>23645</c:v>
                </c:pt>
                <c:pt idx="19">
                  <c:v>23580</c:v>
                </c:pt>
                <c:pt idx="20">
                  <c:v>23552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3BA-9A41-A18D-4DF76EC921D3}"/>
            </c:ext>
          </c:extLst>
        </c:ser>
        <c:ser>
          <c:idx val="9"/>
          <c:order val="9"/>
          <c:tx>
            <c:strRef>
              <c:f>'E1'!$P$28</c:f>
              <c:strCache>
                <c:ptCount val="1"/>
                <c:pt idx="0">
                  <c:v>J1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'E1'!$P$29:$P$49</c:f>
              <c:numCache>
                <c:formatCode>General</c:formatCode>
                <c:ptCount val="21"/>
                <c:pt idx="0">
                  <c:v>36901</c:v>
                </c:pt>
                <c:pt idx="1">
                  <c:v>36462</c:v>
                </c:pt>
                <c:pt idx="2">
                  <c:v>35648</c:v>
                </c:pt>
                <c:pt idx="3">
                  <c:v>35248</c:v>
                </c:pt>
                <c:pt idx="4">
                  <c:v>34302</c:v>
                </c:pt>
                <c:pt idx="5">
                  <c:v>33736</c:v>
                </c:pt>
                <c:pt idx="6">
                  <c:v>33034</c:v>
                </c:pt>
                <c:pt idx="7">
                  <c:v>32863</c:v>
                </c:pt>
                <c:pt idx="8">
                  <c:v>32336</c:v>
                </c:pt>
                <c:pt idx="9">
                  <c:v>31950</c:v>
                </c:pt>
                <c:pt idx="10">
                  <c:v>31480</c:v>
                </c:pt>
                <c:pt idx="11">
                  <c:v>31317</c:v>
                </c:pt>
                <c:pt idx="12">
                  <c:v>30841</c:v>
                </c:pt>
                <c:pt idx="13">
                  <c:v>30612</c:v>
                </c:pt>
                <c:pt idx="14">
                  <c:v>30092</c:v>
                </c:pt>
                <c:pt idx="15">
                  <c:v>30075</c:v>
                </c:pt>
                <c:pt idx="16">
                  <c:v>30094</c:v>
                </c:pt>
                <c:pt idx="17">
                  <c:v>29668</c:v>
                </c:pt>
                <c:pt idx="18">
                  <c:v>29535</c:v>
                </c:pt>
                <c:pt idx="19">
                  <c:v>29187</c:v>
                </c:pt>
                <c:pt idx="20">
                  <c:v>29179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3BA-9A41-A18D-4DF76EC921D3}"/>
            </c:ext>
          </c:extLst>
        </c:ser>
        <c:ser>
          <c:idx val="10"/>
          <c:order val="10"/>
          <c:tx>
            <c:strRef>
              <c:f>'E1'!$Q$28</c:f>
              <c:strCache>
                <c:ptCount val="1"/>
                <c:pt idx="0">
                  <c:v>J2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'E1'!$Q$29:$Q$49</c:f>
              <c:numCache>
                <c:formatCode>General</c:formatCode>
                <c:ptCount val="21"/>
                <c:pt idx="0">
                  <c:v>35594</c:v>
                </c:pt>
                <c:pt idx="1">
                  <c:v>34796</c:v>
                </c:pt>
                <c:pt idx="2">
                  <c:v>34481</c:v>
                </c:pt>
                <c:pt idx="3">
                  <c:v>33997</c:v>
                </c:pt>
                <c:pt idx="4">
                  <c:v>33374</c:v>
                </c:pt>
                <c:pt idx="5">
                  <c:v>32775</c:v>
                </c:pt>
                <c:pt idx="6">
                  <c:v>32159</c:v>
                </c:pt>
                <c:pt idx="7">
                  <c:v>31703</c:v>
                </c:pt>
                <c:pt idx="8">
                  <c:v>30874</c:v>
                </c:pt>
                <c:pt idx="9">
                  <c:v>30800</c:v>
                </c:pt>
                <c:pt idx="10">
                  <c:v>30445</c:v>
                </c:pt>
                <c:pt idx="11">
                  <c:v>30081</c:v>
                </c:pt>
                <c:pt idx="12">
                  <c:v>29574</c:v>
                </c:pt>
                <c:pt idx="13">
                  <c:v>29587</c:v>
                </c:pt>
                <c:pt idx="14">
                  <c:v>29066</c:v>
                </c:pt>
                <c:pt idx="15">
                  <c:v>28811</c:v>
                </c:pt>
                <c:pt idx="16">
                  <c:v>28649</c:v>
                </c:pt>
                <c:pt idx="17">
                  <c:v>28196</c:v>
                </c:pt>
                <c:pt idx="18">
                  <c:v>28063</c:v>
                </c:pt>
                <c:pt idx="19">
                  <c:v>27966</c:v>
                </c:pt>
                <c:pt idx="20">
                  <c:v>28093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53BA-9A41-A18D-4DF76EC921D3}"/>
            </c:ext>
          </c:extLst>
        </c:ser>
        <c:ser>
          <c:idx val="11"/>
          <c:order val="11"/>
          <c:tx>
            <c:strRef>
              <c:f>'E1'!$R$28</c:f>
              <c:strCache>
                <c:ptCount val="1"/>
                <c:pt idx="0">
                  <c:v>J3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'E1'!$R$29:$R$49</c:f>
              <c:numCache>
                <c:formatCode>General</c:formatCode>
                <c:ptCount val="21"/>
                <c:pt idx="0">
                  <c:v>35378</c:v>
                </c:pt>
                <c:pt idx="1">
                  <c:v>34648</c:v>
                </c:pt>
                <c:pt idx="2">
                  <c:v>34543</c:v>
                </c:pt>
                <c:pt idx="3">
                  <c:v>33586</c:v>
                </c:pt>
                <c:pt idx="4">
                  <c:v>33150</c:v>
                </c:pt>
                <c:pt idx="5">
                  <c:v>32639</c:v>
                </c:pt>
                <c:pt idx="6">
                  <c:v>32014</c:v>
                </c:pt>
                <c:pt idx="7">
                  <c:v>31661</c:v>
                </c:pt>
                <c:pt idx="8">
                  <c:v>31180</c:v>
                </c:pt>
                <c:pt idx="9">
                  <c:v>30712</c:v>
                </c:pt>
                <c:pt idx="10">
                  <c:v>30689</c:v>
                </c:pt>
                <c:pt idx="11">
                  <c:v>30186</c:v>
                </c:pt>
                <c:pt idx="12">
                  <c:v>29707</c:v>
                </c:pt>
                <c:pt idx="13">
                  <c:v>29343</c:v>
                </c:pt>
                <c:pt idx="14">
                  <c:v>29266</c:v>
                </c:pt>
                <c:pt idx="15">
                  <c:v>29042</c:v>
                </c:pt>
                <c:pt idx="16">
                  <c:v>28754</c:v>
                </c:pt>
                <c:pt idx="17">
                  <c:v>28524</c:v>
                </c:pt>
                <c:pt idx="18">
                  <c:v>28451</c:v>
                </c:pt>
                <c:pt idx="19">
                  <c:v>28187</c:v>
                </c:pt>
                <c:pt idx="20">
                  <c:v>28141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3BA-9A41-A18D-4DF76EC921D3}"/>
            </c:ext>
          </c:extLst>
        </c:ser>
        <c:ser>
          <c:idx val="12"/>
          <c:order val="12"/>
          <c:tx>
            <c:strRef>
              <c:f>'E1'!$S$28</c:f>
              <c:strCache>
                <c:ptCount val="1"/>
                <c:pt idx="0">
                  <c:v>L1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'E1'!$S$29:$S$49</c:f>
              <c:numCache>
                <c:formatCode>General</c:formatCode>
                <c:ptCount val="21"/>
                <c:pt idx="0">
                  <c:v>38994</c:v>
                </c:pt>
                <c:pt idx="1">
                  <c:v>38284</c:v>
                </c:pt>
                <c:pt idx="2">
                  <c:v>37619</c:v>
                </c:pt>
                <c:pt idx="3">
                  <c:v>37457</c:v>
                </c:pt>
                <c:pt idx="4">
                  <c:v>36679</c:v>
                </c:pt>
                <c:pt idx="5">
                  <c:v>36188</c:v>
                </c:pt>
                <c:pt idx="6">
                  <c:v>35527</c:v>
                </c:pt>
                <c:pt idx="7">
                  <c:v>34800</c:v>
                </c:pt>
                <c:pt idx="8">
                  <c:v>34578</c:v>
                </c:pt>
                <c:pt idx="9">
                  <c:v>34037</c:v>
                </c:pt>
                <c:pt idx="10">
                  <c:v>33635</c:v>
                </c:pt>
                <c:pt idx="11">
                  <c:v>33331</c:v>
                </c:pt>
                <c:pt idx="12">
                  <c:v>33412</c:v>
                </c:pt>
                <c:pt idx="13">
                  <c:v>32934</c:v>
                </c:pt>
                <c:pt idx="14">
                  <c:v>32886</c:v>
                </c:pt>
                <c:pt idx="15">
                  <c:v>32975</c:v>
                </c:pt>
                <c:pt idx="16">
                  <c:v>32851</c:v>
                </c:pt>
                <c:pt idx="17">
                  <c:v>32845</c:v>
                </c:pt>
                <c:pt idx="18">
                  <c:v>32638</c:v>
                </c:pt>
                <c:pt idx="19">
                  <c:v>32608</c:v>
                </c:pt>
                <c:pt idx="20">
                  <c:v>32305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53BA-9A41-A18D-4DF76EC921D3}"/>
            </c:ext>
          </c:extLst>
        </c:ser>
        <c:ser>
          <c:idx val="13"/>
          <c:order val="13"/>
          <c:tx>
            <c:strRef>
              <c:f>'E1'!$T$28</c:f>
              <c:strCache>
                <c:ptCount val="1"/>
                <c:pt idx="0">
                  <c:v>L2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'E1'!$T$29:$T$49</c:f>
              <c:numCache>
                <c:formatCode>General</c:formatCode>
                <c:ptCount val="21"/>
                <c:pt idx="0">
                  <c:v>37589</c:v>
                </c:pt>
                <c:pt idx="1">
                  <c:v>38846</c:v>
                </c:pt>
                <c:pt idx="2">
                  <c:v>38189</c:v>
                </c:pt>
                <c:pt idx="3">
                  <c:v>37871</c:v>
                </c:pt>
                <c:pt idx="4">
                  <c:v>37149</c:v>
                </c:pt>
                <c:pt idx="5">
                  <c:v>36602</c:v>
                </c:pt>
                <c:pt idx="6">
                  <c:v>36038</c:v>
                </c:pt>
                <c:pt idx="7">
                  <c:v>35771</c:v>
                </c:pt>
                <c:pt idx="8">
                  <c:v>34968</c:v>
                </c:pt>
                <c:pt idx="9">
                  <c:v>34652</c:v>
                </c:pt>
                <c:pt idx="10">
                  <c:v>34383</c:v>
                </c:pt>
                <c:pt idx="11">
                  <c:v>34034</c:v>
                </c:pt>
                <c:pt idx="12">
                  <c:v>33978</c:v>
                </c:pt>
                <c:pt idx="13">
                  <c:v>33517</c:v>
                </c:pt>
                <c:pt idx="14">
                  <c:v>33220</c:v>
                </c:pt>
                <c:pt idx="15">
                  <c:v>32808</c:v>
                </c:pt>
                <c:pt idx="16">
                  <c:v>33033</c:v>
                </c:pt>
                <c:pt idx="17">
                  <c:v>32749</c:v>
                </c:pt>
                <c:pt idx="18">
                  <c:v>32576</c:v>
                </c:pt>
                <c:pt idx="19">
                  <c:v>32476</c:v>
                </c:pt>
                <c:pt idx="20">
                  <c:v>32201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53BA-9A41-A18D-4DF76EC921D3}"/>
            </c:ext>
          </c:extLst>
        </c:ser>
        <c:ser>
          <c:idx val="14"/>
          <c:order val="14"/>
          <c:tx>
            <c:strRef>
              <c:f>'E1'!$U$28</c:f>
              <c:strCache>
                <c:ptCount val="1"/>
                <c:pt idx="0">
                  <c:v>L3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'E1'!$U$29:$U$49</c:f>
              <c:numCache>
                <c:formatCode>General</c:formatCode>
                <c:ptCount val="21"/>
                <c:pt idx="0">
                  <c:v>38217</c:v>
                </c:pt>
                <c:pt idx="1">
                  <c:v>37658</c:v>
                </c:pt>
                <c:pt idx="2">
                  <c:v>37084</c:v>
                </c:pt>
                <c:pt idx="3">
                  <c:v>37598</c:v>
                </c:pt>
                <c:pt idx="4">
                  <c:v>37079</c:v>
                </c:pt>
                <c:pt idx="5">
                  <c:v>36311</c:v>
                </c:pt>
                <c:pt idx="6">
                  <c:v>35620</c:v>
                </c:pt>
                <c:pt idx="7">
                  <c:v>35260</c:v>
                </c:pt>
                <c:pt idx="8">
                  <c:v>34779</c:v>
                </c:pt>
                <c:pt idx="9">
                  <c:v>34438</c:v>
                </c:pt>
                <c:pt idx="10">
                  <c:v>34192</c:v>
                </c:pt>
                <c:pt idx="11">
                  <c:v>33823</c:v>
                </c:pt>
                <c:pt idx="12">
                  <c:v>33403</c:v>
                </c:pt>
                <c:pt idx="13">
                  <c:v>33040</c:v>
                </c:pt>
                <c:pt idx="14">
                  <c:v>32901</c:v>
                </c:pt>
                <c:pt idx="15">
                  <c:v>32884</c:v>
                </c:pt>
                <c:pt idx="16">
                  <c:v>32261</c:v>
                </c:pt>
                <c:pt idx="17">
                  <c:v>32406</c:v>
                </c:pt>
                <c:pt idx="18">
                  <c:v>31767</c:v>
                </c:pt>
                <c:pt idx="19">
                  <c:v>31991</c:v>
                </c:pt>
                <c:pt idx="20">
                  <c:v>31802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3BA-9A41-A18D-4DF76EC921D3}"/>
            </c:ext>
          </c:extLst>
        </c:ser>
        <c:ser>
          <c:idx val="15"/>
          <c:order val="15"/>
          <c:tx>
            <c:strRef>
              <c:f>'E1'!$V$28</c:f>
              <c:strCache>
                <c:ptCount val="1"/>
                <c:pt idx="0">
                  <c:v>N1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'E1'!$V$29:$V$49</c:f>
              <c:numCache>
                <c:formatCode>General</c:formatCode>
                <c:ptCount val="21"/>
                <c:pt idx="0">
                  <c:v>38603</c:v>
                </c:pt>
                <c:pt idx="1">
                  <c:v>37942</c:v>
                </c:pt>
                <c:pt idx="2">
                  <c:v>37257</c:v>
                </c:pt>
                <c:pt idx="3">
                  <c:v>38222</c:v>
                </c:pt>
                <c:pt idx="4">
                  <c:v>37909</c:v>
                </c:pt>
                <c:pt idx="5">
                  <c:v>37260</c:v>
                </c:pt>
                <c:pt idx="6">
                  <c:v>36689</c:v>
                </c:pt>
                <c:pt idx="7">
                  <c:v>36247</c:v>
                </c:pt>
                <c:pt idx="8">
                  <c:v>36102</c:v>
                </c:pt>
                <c:pt idx="9">
                  <c:v>35789</c:v>
                </c:pt>
                <c:pt idx="10">
                  <c:v>35010</c:v>
                </c:pt>
                <c:pt idx="11">
                  <c:v>34720</c:v>
                </c:pt>
                <c:pt idx="12">
                  <c:v>34686</c:v>
                </c:pt>
                <c:pt idx="13">
                  <c:v>34365</c:v>
                </c:pt>
                <c:pt idx="14">
                  <c:v>34200</c:v>
                </c:pt>
                <c:pt idx="15">
                  <c:v>33949</c:v>
                </c:pt>
                <c:pt idx="16">
                  <c:v>34004</c:v>
                </c:pt>
                <c:pt idx="17">
                  <c:v>33503</c:v>
                </c:pt>
                <c:pt idx="18">
                  <c:v>33247</c:v>
                </c:pt>
                <c:pt idx="19">
                  <c:v>33381</c:v>
                </c:pt>
                <c:pt idx="20">
                  <c:v>33219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53BA-9A41-A18D-4DF76EC921D3}"/>
            </c:ext>
          </c:extLst>
        </c:ser>
        <c:ser>
          <c:idx val="16"/>
          <c:order val="16"/>
          <c:tx>
            <c:strRef>
              <c:f>'E1'!$W$28</c:f>
              <c:strCache>
                <c:ptCount val="1"/>
                <c:pt idx="0">
                  <c:v>N2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'E1'!$W$29:$W$49</c:f>
              <c:numCache>
                <c:formatCode>General</c:formatCode>
                <c:ptCount val="21"/>
                <c:pt idx="0">
                  <c:v>38472</c:v>
                </c:pt>
                <c:pt idx="1">
                  <c:v>38235</c:v>
                </c:pt>
                <c:pt idx="2">
                  <c:v>37715</c:v>
                </c:pt>
                <c:pt idx="3">
                  <c:v>37292</c:v>
                </c:pt>
                <c:pt idx="4">
                  <c:v>36644</c:v>
                </c:pt>
                <c:pt idx="5">
                  <c:v>35909</c:v>
                </c:pt>
                <c:pt idx="6">
                  <c:v>35635</c:v>
                </c:pt>
                <c:pt idx="7">
                  <c:v>35245</c:v>
                </c:pt>
                <c:pt idx="8">
                  <c:v>34836</c:v>
                </c:pt>
                <c:pt idx="9">
                  <c:v>34451</c:v>
                </c:pt>
                <c:pt idx="10">
                  <c:v>34290</c:v>
                </c:pt>
                <c:pt idx="11">
                  <c:v>33808</c:v>
                </c:pt>
                <c:pt idx="12">
                  <c:v>33589</c:v>
                </c:pt>
                <c:pt idx="13">
                  <c:v>33503</c:v>
                </c:pt>
                <c:pt idx="14">
                  <c:v>33210</c:v>
                </c:pt>
                <c:pt idx="15">
                  <c:v>33128</c:v>
                </c:pt>
                <c:pt idx="16">
                  <c:v>32835</c:v>
                </c:pt>
                <c:pt idx="17">
                  <c:v>32545</c:v>
                </c:pt>
                <c:pt idx="18">
                  <c:v>32512</c:v>
                </c:pt>
                <c:pt idx="19">
                  <c:v>32403</c:v>
                </c:pt>
                <c:pt idx="20">
                  <c:v>32396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53BA-9A41-A18D-4DF76EC921D3}"/>
            </c:ext>
          </c:extLst>
        </c:ser>
        <c:ser>
          <c:idx val="17"/>
          <c:order val="17"/>
          <c:tx>
            <c:strRef>
              <c:f>'E1'!$X$28</c:f>
              <c:strCache>
                <c:ptCount val="1"/>
                <c:pt idx="0">
                  <c:v>N3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numRef>
              <c:f>'E1'!$B$29:$B$49</c:f>
              <c:numCache>
                <c:formatCode>h:mm:ss</c:formatCode>
                <c:ptCount val="21"/>
                <c:pt idx="0">
                  <c:v>0</c:v>
                </c:pt>
                <c:pt idx="1">
                  <c:v>8.1018518518518516E-4</c:v>
                </c:pt>
                <c:pt idx="2">
                  <c:v>1.6203703703703703E-3</c:v>
                </c:pt>
                <c:pt idx="3">
                  <c:v>2.4189814814814816E-3</c:v>
                </c:pt>
                <c:pt idx="4">
                  <c:v>3.2175925925925926E-3</c:v>
                </c:pt>
                <c:pt idx="5">
                  <c:v>4.0277777777777777E-3</c:v>
                </c:pt>
                <c:pt idx="6">
                  <c:v>4.8263888888888887E-3</c:v>
                </c:pt>
                <c:pt idx="7">
                  <c:v>5.6365740740740742E-3</c:v>
                </c:pt>
                <c:pt idx="8">
                  <c:v>6.4351851851851861E-3</c:v>
                </c:pt>
                <c:pt idx="9">
                  <c:v>7.2453703703703708E-3</c:v>
                </c:pt>
                <c:pt idx="10">
                  <c:v>8.0439814814814818E-3</c:v>
                </c:pt>
                <c:pt idx="11">
                  <c:v>8.8541666666666664E-3</c:v>
                </c:pt>
                <c:pt idx="12">
                  <c:v>9.6527777777777775E-3</c:v>
                </c:pt>
                <c:pt idx="13">
                  <c:v>1.0462962962962964E-2</c:v>
                </c:pt>
                <c:pt idx="14">
                  <c:v>1.1261574074074071E-2</c:v>
                </c:pt>
                <c:pt idx="15">
                  <c:v>1.2060185185185186E-2</c:v>
                </c:pt>
                <c:pt idx="16">
                  <c:v>1.2870370370370372E-2</c:v>
                </c:pt>
                <c:pt idx="17">
                  <c:v>1.3668981481481482E-2</c:v>
                </c:pt>
                <c:pt idx="18">
                  <c:v>1.4467592592592593E-2</c:v>
                </c:pt>
                <c:pt idx="19">
                  <c:v>1.5277777777777777E-2</c:v>
                </c:pt>
                <c:pt idx="20">
                  <c:v>1.6087962962962964E-2</c:v>
                </c:pt>
              </c:numCache>
            </c:numRef>
          </c:cat>
          <c:val>
            <c:numRef>
              <c:f>'E1'!$X$29:$X$49</c:f>
              <c:numCache>
                <c:formatCode>General</c:formatCode>
                <c:ptCount val="21"/>
                <c:pt idx="0">
                  <c:v>38739</c:v>
                </c:pt>
                <c:pt idx="1">
                  <c:v>37822</c:v>
                </c:pt>
                <c:pt idx="2">
                  <c:v>37197</c:v>
                </c:pt>
                <c:pt idx="3">
                  <c:v>36793</c:v>
                </c:pt>
                <c:pt idx="4">
                  <c:v>36262</c:v>
                </c:pt>
                <c:pt idx="5">
                  <c:v>35435</c:v>
                </c:pt>
                <c:pt idx="6">
                  <c:v>35087</c:v>
                </c:pt>
                <c:pt idx="7">
                  <c:v>34703</c:v>
                </c:pt>
                <c:pt idx="8">
                  <c:v>34503</c:v>
                </c:pt>
                <c:pt idx="9">
                  <c:v>34217</c:v>
                </c:pt>
                <c:pt idx="10">
                  <c:v>33875</c:v>
                </c:pt>
                <c:pt idx="11">
                  <c:v>33707</c:v>
                </c:pt>
                <c:pt idx="12">
                  <c:v>33393</c:v>
                </c:pt>
                <c:pt idx="13">
                  <c:v>33147</c:v>
                </c:pt>
                <c:pt idx="14">
                  <c:v>32735</c:v>
                </c:pt>
                <c:pt idx="15">
                  <c:v>32691</c:v>
                </c:pt>
                <c:pt idx="16">
                  <c:v>32656</c:v>
                </c:pt>
                <c:pt idx="17">
                  <c:v>32424</c:v>
                </c:pt>
                <c:pt idx="18">
                  <c:v>32078</c:v>
                </c:pt>
                <c:pt idx="19">
                  <c:v>31885</c:v>
                </c:pt>
                <c:pt idx="20">
                  <c:v>31696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53BA-9A41-A18D-4DF76EC92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8638575"/>
        <c:axId val="1128630175"/>
      </c:lineChart>
      <c:catAx>
        <c:axId val="11286385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h:mm:ss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28630175"/>
        <c:crosses val="autoZero"/>
        <c:auto val="1"/>
        <c:lblAlgn val="ctr"/>
        <c:lblOffset val="100"/>
        <c:noMultiLvlLbl val="0"/>
      </c:catAx>
      <c:valAx>
        <c:axId val="1128630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Luminescence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28638575"/>
        <c:crosses val="autoZero"/>
        <c:crossBetween val="between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customXml" Target="../ink/ink1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38940</xdr:colOff>
      <xdr:row>75</xdr:row>
      <xdr:rowOff>15860</xdr:rowOff>
    </xdr:from>
    <xdr:to>
      <xdr:col>4</xdr:col>
      <xdr:colOff>475382</xdr:colOff>
      <xdr:row>75</xdr:row>
      <xdr:rowOff>84667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3" name="Ink 2">
              <a:extLst>
                <a:ext uri="{FF2B5EF4-FFF2-40B4-BE49-F238E27FC236}">
                  <a16:creationId xmlns:a16="http://schemas.microsoft.com/office/drawing/2014/main" id="{9697EBCE-9465-BF4E-1645-28F6D69AA98C}"/>
                </a:ext>
              </a:extLst>
            </xdr14:cNvPr>
            <xdr14:cNvContentPartPr/>
          </xdr14:nvContentPartPr>
          <xdr14:nvPr macro=""/>
          <xdr14:xfrm>
            <a:off x="2367273" y="12906360"/>
            <a:ext cx="965609" cy="68807"/>
          </xdr14:xfrm>
        </xdr:contentPart>
      </mc:Choice>
      <mc:Fallback xmlns="">
        <xdr:pic>
          <xdr:nvPicPr>
            <xdr:cNvPr id="3" name="Ink 2">
              <a:extLst>
                <a:ext uri="{FF2B5EF4-FFF2-40B4-BE49-F238E27FC236}">
                  <a16:creationId xmlns:a16="http://schemas.microsoft.com/office/drawing/2014/main" id="{9697EBCE-9465-BF4E-1645-28F6D69AA98C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2358276" y="12897759"/>
              <a:ext cx="983244" cy="8636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295274</xdr:colOff>
      <xdr:row>56</xdr:row>
      <xdr:rowOff>1056</xdr:rowOff>
    </xdr:from>
    <xdr:to>
      <xdr:col>25</xdr:col>
      <xdr:colOff>601132</xdr:colOff>
      <xdr:row>87</xdr:row>
      <xdr:rowOff>8465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25B4658-F7DE-B487-E0B2-8251623756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142875</xdr:colOff>
      <xdr:row>55</xdr:row>
      <xdr:rowOff>168275</xdr:rowOff>
    </xdr:from>
    <xdr:to>
      <xdr:col>38</xdr:col>
      <xdr:colOff>415885</xdr:colOff>
      <xdr:row>87</xdr:row>
      <xdr:rowOff>6351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266B9FD-4CDA-414A-2425-DBA88FD17E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389467</xdr:colOff>
      <xdr:row>57</xdr:row>
      <xdr:rowOff>42333</xdr:rowOff>
    </xdr:from>
    <xdr:to>
      <xdr:col>24</xdr:col>
      <xdr:colOff>33866</xdr:colOff>
      <xdr:row>72</xdr:row>
      <xdr:rowOff>152400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66906648-726E-845A-3897-2F834A59EF8E}"/>
            </a:ext>
          </a:extLst>
        </xdr:cNvPr>
        <xdr:cNvSpPr/>
      </xdr:nvSpPr>
      <xdr:spPr>
        <a:xfrm>
          <a:off x="10143067" y="9719733"/>
          <a:ext cx="4453466" cy="2810934"/>
        </a:xfrm>
        <a:prstGeom prst="rect">
          <a:avLst/>
        </a:prstGeom>
        <a:noFill/>
        <a:ln w="38100">
          <a:solidFill>
            <a:schemeClr val="accent6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30</xdr:col>
      <xdr:colOff>414867</xdr:colOff>
      <xdr:row>57</xdr:row>
      <xdr:rowOff>16933</xdr:rowOff>
    </xdr:from>
    <xdr:to>
      <xdr:col>36</xdr:col>
      <xdr:colOff>651933</xdr:colOff>
      <xdr:row>72</xdr:row>
      <xdr:rowOff>127000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4FC52E9C-2F52-D6C0-D5A9-63FD774EF6AA}"/>
            </a:ext>
          </a:extLst>
        </xdr:cNvPr>
        <xdr:cNvSpPr/>
      </xdr:nvSpPr>
      <xdr:spPr>
        <a:xfrm>
          <a:off x="18990734" y="9694333"/>
          <a:ext cx="4453466" cy="2810934"/>
        </a:xfrm>
        <a:prstGeom prst="rect">
          <a:avLst/>
        </a:prstGeom>
        <a:noFill/>
        <a:ln w="38100">
          <a:solidFill>
            <a:schemeClr val="accent6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14</xdr:col>
      <xdr:colOff>491067</xdr:colOff>
      <xdr:row>81</xdr:row>
      <xdr:rowOff>160866</xdr:rowOff>
    </xdr:from>
    <xdr:to>
      <xdr:col>19</xdr:col>
      <xdr:colOff>364066</xdr:colOff>
      <xdr:row>86</xdr:row>
      <xdr:rowOff>76200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11B4DEB2-9D29-88D2-F052-5FD856830A61}"/>
            </a:ext>
          </a:extLst>
        </xdr:cNvPr>
        <xdr:cNvSpPr txBox="1"/>
      </xdr:nvSpPr>
      <xdr:spPr>
        <a:xfrm>
          <a:off x="9042400" y="14063133"/>
          <a:ext cx="2878666" cy="76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2000">
              <a:solidFill>
                <a:schemeClr val="bg2">
                  <a:lumMod val="25000"/>
                </a:schemeClr>
              </a:solidFill>
              <a:latin typeface="+mn-lt"/>
              <a:cs typeface="Arial" panose="020B0604020202020204" pitchFamily="34" charset="0"/>
            </a:rPr>
            <a:t>Buffer (first row):</a:t>
          </a:r>
        </a:p>
        <a:p>
          <a:r>
            <a:rPr lang="en-GB" sz="2000">
              <a:solidFill>
                <a:schemeClr val="bg2">
                  <a:lumMod val="25000"/>
                </a:schemeClr>
              </a:solidFill>
              <a:latin typeface="+mn-lt"/>
              <a:cs typeface="Arial" panose="020B0604020202020204" pitchFamily="34" charset="0"/>
            </a:rPr>
            <a:t>Buffer (last row):</a:t>
          </a:r>
        </a:p>
      </xdr:txBody>
    </xdr:sp>
    <xdr:clientData/>
  </xdr:twoCellAnchor>
  <xdr:twoCellAnchor>
    <xdr:from>
      <xdr:col>37</xdr:col>
      <xdr:colOff>398556</xdr:colOff>
      <xdr:row>66</xdr:row>
      <xdr:rowOff>157254</xdr:rowOff>
    </xdr:from>
    <xdr:to>
      <xdr:col>38</xdr:col>
      <xdr:colOff>398556</xdr:colOff>
      <xdr:row>68</xdr:row>
      <xdr:rowOff>113508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A142C0EF-D453-72F9-CD72-E8469A5D5ED3}"/>
            </a:ext>
          </a:extLst>
        </xdr:cNvPr>
        <xdr:cNvSpPr txBox="1"/>
      </xdr:nvSpPr>
      <xdr:spPr>
        <a:xfrm>
          <a:off x="23752445" y="11058087"/>
          <a:ext cx="697716" cy="4383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2000">
              <a:solidFill>
                <a:schemeClr val="bg2">
                  <a:lumMod val="25000"/>
                </a:schemeClr>
              </a:solidFill>
              <a:latin typeface="+mn-lt"/>
              <a:cs typeface="Arial" panose="020B0604020202020204" pitchFamily="34" charset="0"/>
            </a:rPr>
            <a:t>5µM</a:t>
          </a:r>
        </a:p>
      </xdr:txBody>
    </xdr:sp>
    <xdr:clientData/>
  </xdr:twoCellAnchor>
  <xdr:twoCellAnchor>
    <xdr:from>
      <xdr:col>37</xdr:col>
      <xdr:colOff>398556</xdr:colOff>
      <xdr:row>64</xdr:row>
      <xdr:rowOff>142203</xdr:rowOff>
    </xdr:from>
    <xdr:to>
      <xdr:col>38</xdr:col>
      <xdr:colOff>398556</xdr:colOff>
      <xdr:row>67</xdr:row>
      <xdr:rowOff>88110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85D8240E-90BA-F595-15A1-E8AB3623FC96}"/>
            </a:ext>
          </a:extLst>
        </xdr:cNvPr>
        <xdr:cNvSpPr txBox="1"/>
      </xdr:nvSpPr>
      <xdr:spPr>
        <a:xfrm>
          <a:off x="23752445" y="10713777"/>
          <a:ext cx="697716" cy="4397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2000">
              <a:solidFill>
                <a:schemeClr val="bg2">
                  <a:lumMod val="25000"/>
                </a:schemeClr>
              </a:solidFill>
              <a:latin typeface="+mn-lt"/>
              <a:cs typeface="Arial" panose="020B0604020202020204" pitchFamily="34" charset="0"/>
            </a:rPr>
            <a:t>4µM</a:t>
          </a:r>
        </a:p>
      </xdr:txBody>
    </xdr:sp>
    <xdr:clientData/>
  </xdr:twoCellAnchor>
  <xdr:twoCellAnchor>
    <xdr:from>
      <xdr:col>37</xdr:col>
      <xdr:colOff>398556</xdr:colOff>
      <xdr:row>62</xdr:row>
      <xdr:rowOff>158976</xdr:rowOff>
    </xdr:from>
    <xdr:to>
      <xdr:col>38</xdr:col>
      <xdr:colOff>398556</xdr:colOff>
      <xdr:row>65</xdr:row>
      <xdr:rowOff>99709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DBA61A27-42A2-3D8F-C8CF-115018E04E77}"/>
            </a:ext>
          </a:extLst>
        </xdr:cNvPr>
        <xdr:cNvSpPr txBox="1"/>
      </xdr:nvSpPr>
      <xdr:spPr>
        <a:xfrm>
          <a:off x="23752445" y="10401291"/>
          <a:ext cx="697716" cy="4346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2000">
              <a:solidFill>
                <a:schemeClr val="bg2">
                  <a:lumMod val="25000"/>
                </a:schemeClr>
              </a:solidFill>
              <a:latin typeface="+mn-lt"/>
              <a:cs typeface="Arial" panose="020B0604020202020204" pitchFamily="34" charset="0"/>
            </a:rPr>
            <a:t>3µM</a:t>
          </a:r>
        </a:p>
      </xdr:txBody>
    </xdr:sp>
    <xdr:clientData/>
  </xdr:twoCellAnchor>
  <xdr:twoCellAnchor>
    <xdr:from>
      <xdr:col>37</xdr:col>
      <xdr:colOff>398556</xdr:colOff>
      <xdr:row>61</xdr:row>
      <xdr:rowOff>88110</xdr:rowOff>
    </xdr:from>
    <xdr:to>
      <xdr:col>38</xdr:col>
      <xdr:colOff>398556</xdr:colOff>
      <xdr:row>64</xdr:row>
      <xdr:rowOff>33547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B9144C1C-8190-B7E5-89CF-67AE91A2DEC3}"/>
            </a:ext>
          </a:extLst>
        </xdr:cNvPr>
        <xdr:cNvSpPr txBox="1"/>
      </xdr:nvSpPr>
      <xdr:spPr>
        <a:xfrm>
          <a:off x="23752445" y="10165795"/>
          <a:ext cx="697716" cy="4393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2000">
              <a:solidFill>
                <a:schemeClr val="bg2">
                  <a:lumMod val="25000"/>
                </a:schemeClr>
              </a:solidFill>
              <a:latin typeface="+mn-lt"/>
              <a:cs typeface="Arial" panose="020B0604020202020204" pitchFamily="34" charset="0"/>
            </a:rPr>
            <a:t>2µM</a:t>
          </a:r>
        </a:p>
      </xdr:txBody>
    </xdr:sp>
    <xdr:clientData/>
  </xdr:twoCellAnchor>
  <xdr:twoCellAnchor>
    <xdr:from>
      <xdr:col>36</xdr:col>
      <xdr:colOff>603647</xdr:colOff>
      <xdr:row>59</xdr:row>
      <xdr:rowOff>84189</xdr:rowOff>
    </xdr:from>
    <xdr:to>
      <xdr:col>38</xdr:col>
      <xdr:colOff>429917</xdr:colOff>
      <xdr:row>62</xdr:row>
      <xdr:rowOff>29625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F648C7E1-506D-41A4-0FF5-280E1C750869}"/>
            </a:ext>
          </a:extLst>
        </xdr:cNvPr>
        <xdr:cNvSpPr txBox="1"/>
      </xdr:nvSpPr>
      <xdr:spPr>
        <a:xfrm>
          <a:off x="23259820" y="9832615"/>
          <a:ext cx="1221702" cy="439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2000">
              <a:solidFill>
                <a:schemeClr val="bg2">
                  <a:lumMod val="25000"/>
                </a:schemeClr>
              </a:solidFill>
              <a:latin typeface="+mn-lt"/>
              <a:cs typeface="Arial" panose="020B0604020202020204" pitchFamily="34" charset="0"/>
            </a:rPr>
            <a:t>0.5&amp;1µM</a:t>
          </a:r>
        </a:p>
      </xdr:txBody>
    </xdr:sp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0-29T15:18:32.90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15 24575,'63'26'0,"-36"-18"0,36 17 0,-22-24 0,-19 2 0,19-3 0,-29 0 0,2 0 0,-6 0 0,6 0 0,-2 0 0,3 0 0,-3 0 0,2 0 0,-6 0 0,3 4 0,0-4 0,0 4 0,4-4 0,0 0 0,-3 0 0,2 0 0,-3 0 0,4 0 0,0 0 0,0 0 0,-3 0 0,2 0 0,-2 0 0,-1 0 0,3 0 0,-5 0 0,1 0 0,1 0 0,-3 0 0,6 0 0,-5 0 0,5 0 0,-2 0 0,2 0 0,-2 0 0,2 0 0,-6 0 0,7 0 0,-4 0 0,4 0 0,-3 0 0,2 0 0,-6 0 0,6 0 0,-2 0 0,3 0 0,-4 0 0,3 0 0,-2 0 0,0 0 0,2 0 0,-3 0 0,1 0 0,2 0 0,-2 0 0,-1 0 0,3 0 0,-2 0 0,0 0 0,2 0 0,-3 3 0,1-2 0,2 2 0,-6-3 0,7 0 0,-7 0 0,6 0 0,-2 0 0,-1 0 0,3 0 0,-2 0 0,3 0 0,-4 0 0,0 0 0,0 0 0,1 0 0,-1 0 0,3 0 0,-2 0 0,0 0 0,-2 0 0,-2 0 0,3 0 0,0 0 0,1 0 0,10 0 0,-12 0 0,12 0 0,-13 0 0,5 0 0,-3 0 0,1-3 0,2 2 0,-2-2 0,3 3 0,-4 0 0,3 0 0,-5 0 0,5 0 0,-3 0 0,1 0 0,2 0 0,-6-4 0,6 4 0,-5-4 0,5 4 0,-6 0 0,6-3 0,6 2 0,-3-5 0,2 5 0,-5-3 0,-2 4 0,0 0 0,2 0 0,-6 0 0,6 0 0,-2 0 0,3 0 0,0 0 0,8 0 0,-10 0 0,9 0 0,-10 0 0,-1 0 0,4-3 0,-7 2 0,3-2 0,-4 3 0,4 0 0,0 0 0,1 0 0,-1 0 0,-4 3 0,1-2 0,3 6 0,-3-3 0,3 3 0,-4-3 0,-3 3 0,3-3 0,-3 4 0,4-1 0,-4 1 0,2-1 0,-2 1 0,4-1 0,-4 0 0,3-2 0,-6 1 0,5-2 0,-5 4 0,2-1 0,-3 1 0,4-1 0,-7-6 0,6-13 0,-7 2 0,4-9 0,0 11 0,0 1 0,0 0 0,0-1 0,0 1 0,4-1 0,3 1 0,1 2 0,3-1 0,-3 5 0,2-2 0,2-1 0,0 4 0,2-4 0,-6 4 0,6 0 0,-2 0 0,-1 0 0,4 0 0,-4 0 0,1 0 0,2 0 0,-3 0 0,1 0 0,-1 0 0,0 0 0,-3 0 0,3 0 0,7 0 0,-7 4 0,11-4 0,-14 4 0,3-4 0,-4 0 0,1 0 0,-1 3 0,4-2 0,9 2 0,-3-3 0,30 0 0,-29 0 0,20 0 0,-18 0 0,-3 0 0,2 0 0,-8 0 0,-4 0 0,1 0 0,-1 0 0,1-3 0,-1-1 0,1-4 0,-1 1 0,-3-1 0,3 1 0,-3-1 0,0 1 0,3 3 0,-6-3 0,2 3 0,-3-3 0,0-1 0,0 4 0,0 1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A642E-3E60-AB4B-86E3-3B787626F60F}">
  <dimension ref="A2:AG83"/>
  <sheetViews>
    <sheetView tabSelected="1" topLeftCell="A52" zoomScale="150" zoomScaleNormal="150" workbookViewId="0">
      <selection activeCell="AN64" sqref="AN64"/>
    </sheetView>
  </sheetViews>
  <sheetFormatPr baseColWidth="10" defaultColWidth="9.1640625" defaultRowHeight="13" x14ac:dyDescent="0.15"/>
  <cols>
    <col min="1" max="1" width="16.5" style="1" customWidth="1"/>
    <col min="2" max="2" width="9" style="1" customWidth="1"/>
    <col min="3" max="11" width="7" style="1" customWidth="1"/>
    <col min="12" max="26" width="7.83203125" style="1" customWidth="1"/>
    <col min="27" max="16384" width="9.1640625" style="1"/>
  </cols>
  <sheetData>
    <row r="2" spans="1:2" x14ac:dyDescent="0.15">
      <c r="A2" s="1" t="s">
        <v>0</v>
      </c>
      <c r="B2" s="1" t="s">
        <v>1</v>
      </c>
    </row>
    <row r="4" spans="1:2" x14ac:dyDescent="0.15">
      <c r="A4" s="1" t="s">
        <v>2</v>
      </c>
      <c r="B4" s="1" t="s">
        <v>69</v>
      </c>
    </row>
    <row r="5" spans="1:2" x14ac:dyDescent="0.15">
      <c r="A5" s="1" t="s">
        <v>3</v>
      </c>
      <c r="B5" s="1" t="s">
        <v>70</v>
      </c>
    </row>
    <row r="6" spans="1:2" x14ac:dyDescent="0.15">
      <c r="A6" s="1" t="s">
        <v>4</v>
      </c>
      <c r="B6" s="1" t="s">
        <v>5</v>
      </c>
    </row>
    <row r="7" spans="1:2" x14ac:dyDescent="0.15">
      <c r="A7" s="1" t="s">
        <v>6</v>
      </c>
      <c r="B7" s="2">
        <v>45015</v>
      </c>
    </row>
    <row r="8" spans="1:2" x14ac:dyDescent="0.15">
      <c r="A8" s="1" t="s">
        <v>7</v>
      </c>
      <c r="B8" s="3">
        <v>0.55146990740740742</v>
      </c>
    </row>
    <row r="9" spans="1:2" x14ac:dyDescent="0.15">
      <c r="A9" s="1" t="s">
        <v>8</v>
      </c>
      <c r="B9" s="1" t="s">
        <v>9</v>
      </c>
    </row>
    <row r="10" spans="1:2" x14ac:dyDescent="0.15">
      <c r="A10" s="1" t="s">
        <v>10</v>
      </c>
      <c r="B10" s="1" t="s">
        <v>11</v>
      </c>
    </row>
    <row r="11" spans="1:2" x14ac:dyDescent="0.15">
      <c r="A11" s="1" t="s">
        <v>12</v>
      </c>
      <c r="B11" s="1" t="s">
        <v>13</v>
      </c>
    </row>
    <row r="13" spans="1:2" ht="14" x14ac:dyDescent="0.15">
      <c r="A13" s="4" t="s">
        <v>14</v>
      </c>
      <c r="B13" s="5"/>
    </row>
    <row r="14" spans="1:2" x14ac:dyDescent="0.15">
      <c r="A14" s="1" t="s">
        <v>15</v>
      </c>
      <c r="B14" s="1" t="s">
        <v>16</v>
      </c>
    </row>
    <row r="15" spans="1:2" x14ac:dyDescent="0.15">
      <c r="A15" s="1" t="s">
        <v>17</v>
      </c>
      <c r="B15" s="1" t="s">
        <v>18</v>
      </c>
    </row>
    <row r="16" spans="1:2" x14ac:dyDescent="0.15">
      <c r="A16" s="1" t="s">
        <v>19</v>
      </c>
      <c r="B16" s="1" t="s">
        <v>20</v>
      </c>
    </row>
    <row r="17" spans="1:33" x14ac:dyDescent="0.15">
      <c r="B17" s="1" t="s">
        <v>21</v>
      </c>
    </row>
    <row r="18" spans="1:33" x14ac:dyDescent="0.15">
      <c r="B18" s="1" t="s">
        <v>22</v>
      </c>
    </row>
    <row r="19" spans="1:33" x14ac:dyDescent="0.15">
      <c r="B19" s="1" t="s">
        <v>23</v>
      </c>
    </row>
    <row r="20" spans="1:33" x14ac:dyDescent="0.15">
      <c r="B20" s="1" t="s">
        <v>24</v>
      </c>
    </row>
    <row r="21" spans="1:33" x14ac:dyDescent="0.15">
      <c r="B21" s="1" t="s">
        <v>25</v>
      </c>
    </row>
    <row r="22" spans="1:33" x14ac:dyDescent="0.15">
      <c r="B22" s="1" t="s">
        <v>26</v>
      </c>
    </row>
    <row r="23" spans="1:33" x14ac:dyDescent="0.15">
      <c r="B23" s="1" t="s">
        <v>27</v>
      </c>
    </row>
    <row r="24" spans="1:33" x14ac:dyDescent="0.15">
      <c r="B24" s="1" t="s">
        <v>28</v>
      </c>
    </row>
    <row r="26" spans="1:33" ht="14" x14ac:dyDescent="0.15">
      <c r="A26" s="4" t="s">
        <v>29</v>
      </c>
      <c r="B26" s="5"/>
    </row>
    <row r="27" spans="1:33" x14ac:dyDescent="0.15">
      <c r="D27" s="1" t="s">
        <v>30</v>
      </c>
      <c r="G27" s="1" t="s">
        <v>66</v>
      </c>
      <c r="J27" s="1" t="s">
        <v>31</v>
      </c>
      <c r="M27" s="1" t="s">
        <v>67</v>
      </c>
      <c r="P27" s="1" t="s">
        <v>32</v>
      </c>
      <c r="S27" s="1" t="s">
        <v>33</v>
      </c>
      <c r="V27" s="1" t="s">
        <v>68</v>
      </c>
      <c r="Y27" s="1" t="s">
        <v>30</v>
      </c>
    </row>
    <row r="28" spans="1:33" ht="14" x14ac:dyDescent="0.15">
      <c r="B28" s="6" t="s">
        <v>7</v>
      </c>
      <c r="C28" s="6" t="s">
        <v>34</v>
      </c>
      <c r="D28" s="6" t="s">
        <v>42</v>
      </c>
      <c r="E28" s="6" t="s">
        <v>43</v>
      </c>
      <c r="F28" s="6" t="s">
        <v>44</v>
      </c>
      <c r="G28" s="6" t="s">
        <v>45</v>
      </c>
      <c r="H28" s="6" t="s">
        <v>46</v>
      </c>
      <c r="I28" s="6" t="s">
        <v>47</v>
      </c>
      <c r="J28" s="6" t="s">
        <v>48</v>
      </c>
      <c r="K28" s="6" t="s">
        <v>49</v>
      </c>
      <c r="L28" s="6" t="s">
        <v>50</v>
      </c>
      <c r="M28" s="6" t="s">
        <v>51</v>
      </c>
      <c r="N28" s="6" t="s">
        <v>52</v>
      </c>
      <c r="O28" s="6" t="s">
        <v>53</v>
      </c>
      <c r="P28" s="6" t="s">
        <v>54</v>
      </c>
      <c r="Q28" s="6" t="s">
        <v>55</v>
      </c>
      <c r="R28" s="6" t="s">
        <v>56</v>
      </c>
      <c r="S28" s="6" t="s">
        <v>57</v>
      </c>
      <c r="T28" s="6" t="s">
        <v>58</v>
      </c>
      <c r="U28" s="6" t="s">
        <v>59</v>
      </c>
      <c r="V28" s="6" t="s">
        <v>60</v>
      </c>
      <c r="W28" s="6" t="s">
        <v>61</v>
      </c>
      <c r="X28" s="6" t="s">
        <v>62</v>
      </c>
      <c r="Y28" s="6" t="s">
        <v>63</v>
      </c>
      <c r="Z28" s="6" t="s">
        <v>64</v>
      </c>
      <c r="AA28" s="6" t="s">
        <v>65</v>
      </c>
      <c r="AE28" s="25"/>
      <c r="AF28" s="25"/>
      <c r="AG28" s="25"/>
    </row>
    <row r="29" spans="1:33" x14ac:dyDescent="0.15">
      <c r="B29" s="7">
        <v>0</v>
      </c>
      <c r="C29" s="8">
        <v>24.3</v>
      </c>
      <c r="D29" s="8">
        <v>39877</v>
      </c>
      <c r="E29" s="8">
        <v>40039</v>
      </c>
      <c r="F29" s="8">
        <v>39616</v>
      </c>
      <c r="G29" s="8">
        <v>22419</v>
      </c>
      <c r="H29" s="8">
        <v>22382</v>
      </c>
      <c r="I29" s="8">
        <v>22161</v>
      </c>
      <c r="J29" s="8">
        <v>28359</v>
      </c>
      <c r="K29" s="8">
        <v>28846</v>
      </c>
      <c r="L29" s="8">
        <v>28165</v>
      </c>
      <c r="M29" s="8">
        <v>32811</v>
      </c>
      <c r="N29" s="8">
        <v>32928</v>
      </c>
      <c r="O29" s="8">
        <v>31787</v>
      </c>
      <c r="P29" s="8">
        <v>36901</v>
      </c>
      <c r="Q29" s="8">
        <v>35594</v>
      </c>
      <c r="R29" s="8">
        <v>35378</v>
      </c>
      <c r="S29" s="8">
        <v>38994</v>
      </c>
      <c r="T29" s="8">
        <v>37589</v>
      </c>
      <c r="U29" s="8">
        <v>38217</v>
      </c>
      <c r="V29" s="8">
        <v>38603</v>
      </c>
      <c r="W29" s="8">
        <v>38472</v>
      </c>
      <c r="X29" s="8">
        <v>38739</v>
      </c>
      <c r="Y29" s="8">
        <v>37332</v>
      </c>
      <c r="Z29" s="8">
        <v>36819</v>
      </c>
      <c r="AA29" s="8">
        <v>36830</v>
      </c>
      <c r="AE29" s="23"/>
      <c r="AF29" s="23"/>
      <c r="AG29" s="23"/>
    </row>
    <row r="30" spans="1:33" x14ac:dyDescent="0.15">
      <c r="B30" s="7">
        <v>8.1018518518518516E-4</v>
      </c>
      <c r="C30" s="8">
        <v>24.3</v>
      </c>
      <c r="D30" s="8">
        <v>39497</v>
      </c>
      <c r="E30" s="8">
        <v>39184</v>
      </c>
      <c r="F30" s="8">
        <v>39033</v>
      </c>
      <c r="G30" s="8">
        <v>21630</v>
      </c>
      <c r="H30" s="8">
        <v>21800</v>
      </c>
      <c r="I30" s="8">
        <v>21307</v>
      </c>
      <c r="J30" s="8">
        <v>27699</v>
      </c>
      <c r="K30" s="8">
        <v>28196</v>
      </c>
      <c r="L30" s="8">
        <v>27610</v>
      </c>
      <c r="M30" s="8">
        <v>32120</v>
      </c>
      <c r="N30" s="8">
        <v>32266</v>
      </c>
      <c r="O30" s="8">
        <v>31137</v>
      </c>
      <c r="P30" s="8">
        <v>36462</v>
      </c>
      <c r="Q30" s="8">
        <v>34796</v>
      </c>
      <c r="R30" s="8">
        <v>34648</v>
      </c>
      <c r="S30" s="8">
        <v>38284</v>
      </c>
      <c r="T30" s="8">
        <v>38846</v>
      </c>
      <c r="U30" s="8">
        <v>37658</v>
      </c>
      <c r="V30" s="8">
        <v>37942</v>
      </c>
      <c r="W30" s="8">
        <v>38235</v>
      </c>
      <c r="X30" s="8">
        <v>37822</v>
      </c>
      <c r="Y30" s="8">
        <v>37124</v>
      </c>
      <c r="Z30" s="8">
        <v>36715</v>
      </c>
      <c r="AA30" s="8">
        <v>36424</v>
      </c>
      <c r="AE30" s="23"/>
      <c r="AF30" s="23"/>
      <c r="AG30" s="23"/>
    </row>
    <row r="31" spans="1:33" x14ac:dyDescent="0.15">
      <c r="B31" s="7">
        <v>1.6203703703703703E-3</v>
      </c>
      <c r="C31" s="8">
        <v>24.3</v>
      </c>
      <c r="D31" s="8">
        <v>38825</v>
      </c>
      <c r="E31" s="8">
        <v>38658</v>
      </c>
      <c r="F31" s="8">
        <v>38396</v>
      </c>
      <c r="G31" s="8">
        <v>20976</v>
      </c>
      <c r="H31" s="8">
        <v>21123</v>
      </c>
      <c r="I31" s="8">
        <v>20512</v>
      </c>
      <c r="J31" s="8">
        <v>26958</v>
      </c>
      <c r="K31" s="8">
        <v>27199</v>
      </c>
      <c r="L31" s="8">
        <v>27169</v>
      </c>
      <c r="M31" s="8">
        <v>31569</v>
      </c>
      <c r="N31" s="8">
        <v>31533</v>
      </c>
      <c r="O31" s="8">
        <v>30428</v>
      </c>
      <c r="P31" s="8">
        <v>35648</v>
      </c>
      <c r="Q31" s="8">
        <v>34481</v>
      </c>
      <c r="R31" s="8">
        <v>34543</v>
      </c>
      <c r="S31" s="8">
        <v>37619</v>
      </c>
      <c r="T31" s="8">
        <v>38189</v>
      </c>
      <c r="U31" s="8">
        <v>37084</v>
      </c>
      <c r="V31" s="8">
        <v>37257</v>
      </c>
      <c r="W31" s="8">
        <v>37715</v>
      </c>
      <c r="X31" s="8">
        <v>37197</v>
      </c>
      <c r="Y31" s="8">
        <v>36838</v>
      </c>
      <c r="Z31" s="8">
        <v>36159</v>
      </c>
      <c r="AA31" s="8">
        <v>36059</v>
      </c>
      <c r="AE31" s="23"/>
      <c r="AF31" s="23"/>
      <c r="AG31" s="23"/>
    </row>
    <row r="32" spans="1:33" x14ac:dyDescent="0.15">
      <c r="B32" s="7">
        <v>2.4189814814814816E-3</v>
      </c>
      <c r="C32" s="8">
        <v>24.3</v>
      </c>
      <c r="D32" s="8">
        <v>38170</v>
      </c>
      <c r="E32" s="8">
        <v>38535</v>
      </c>
      <c r="F32" s="8">
        <v>38051</v>
      </c>
      <c r="G32" s="8">
        <v>20153</v>
      </c>
      <c r="H32" s="8">
        <v>20266</v>
      </c>
      <c r="I32" s="8">
        <v>19856</v>
      </c>
      <c r="J32" s="8">
        <v>25830</v>
      </c>
      <c r="K32" s="8">
        <v>26559</v>
      </c>
      <c r="L32" s="8">
        <v>26284</v>
      </c>
      <c r="M32" s="8">
        <v>31001</v>
      </c>
      <c r="N32" s="8">
        <v>30752</v>
      </c>
      <c r="O32" s="8">
        <v>29713</v>
      </c>
      <c r="P32" s="8">
        <v>35248</v>
      </c>
      <c r="Q32" s="8">
        <v>33997</v>
      </c>
      <c r="R32" s="8">
        <v>33586</v>
      </c>
      <c r="S32" s="8">
        <v>37457</v>
      </c>
      <c r="T32" s="8">
        <v>37871</v>
      </c>
      <c r="U32" s="8">
        <v>37598</v>
      </c>
      <c r="V32" s="8">
        <v>38222</v>
      </c>
      <c r="W32" s="8">
        <v>37292</v>
      </c>
      <c r="X32" s="8">
        <v>36793</v>
      </c>
      <c r="Y32" s="8">
        <v>36377</v>
      </c>
      <c r="Z32" s="8">
        <v>35997</v>
      </c>
      <c r="AA32" s="8">
        <v>35381</v>
      </c>
      <c r="AE32" s="23"/>
      <c r="AF32" s="23"/>
      <c r="AG32" s="23"/>
    </row>
    <row r="33" spans="2:33" x14ac:dyDescent="0.15">
      <c r="B33" s="7">
        <v>3.2175925925925926E-3</v>
      </c>
      <c r="C33" s="8">
        <v>24.3</v>
      </c>
      <c r="D33" s="8">
        <v>37777</v>
      </c>
      <c r="E33" s="8">
        <v>37883</v>
      </c>
      <c r="F33" s="8">
        <v>37648</v>
      </c>
      <c r="G33" s="8">
        <v>19402</v>
      </c>
      <c r="H33" s="8">
        <v>19658</v>
      </c>
      <c r="I33" s="8">
        <v>18985</v>
      </c>
      <c r="J33" s="8">
        <v>25249</v>
      </c>
      <c r="K33" s="8">
        <v>25450</v>
      </c>
      <c r="L33" s="8">
        <v>25645</v>
      </c>
      <c r="M33" s="8">
        <v>30181</v>
      </c>
      <c r="N33" s="8">
        <v>30213</v>
      </c>
      <c r="O33" s="8">
        <v>29356</v>
      </c>
      <c r="P33" s="8">
        <v>34302</v>
      </c>
      <c r="Q33" s="8">
        <v>33374</v>
      </c>
      <c r="R33" s="8">
        <v>33150</v>
      </c>
      <c r="S33" s="8">
        <v>36679</v>
      </c>
      <c r="T33" s="8">
        <v>37149</v>
      </c>
      <c r="U33" s="8">
        <v>37079</v>
      </c>
      <c r="V33" s="8">
        <v>37909</v>
      </c>
      <c r="W33" s="8">
        <v>36644</v>
      </c>
      <c r="X33" s="8">
        <v>36262</v>
      </c>
      <c r="Y33" s="8">
        <v>36000</v>
      </c>
      <c r="Z33" s="8">
        <v>35711</v>
      </c>
      <c r="AA33" s="8">
        <v>35011</v>
      </c>
      <c r="AE33" s="23"/>
      <c r="AF33" s="23"/>
      <c r="AG33" s="23"/>
    </row>
    <row r="34" spans="2:33" s="11" customFormat="1" x14ac:dyDescent="0.15">
      <c r="B34" s="9">
        <v>4.0277777777777777E-3</v>
      </c>
      <c r="C34" s="10">
        <v>24.3</v>
      </c>
      <c r="D34" s="10">
        <v>37042</v>
      </c>
      <c r="E34" s="10">
        <v>37597</v>
      </c>
      <c r="F34" s="10">
        <v>36982</v>
      </c>
      <c r="G34" s="10">
        <v>18749</v>
      </c>
      <c r="H34" s="10">
        <v>18947</v>
      </c>
      <c r="I34" s="10">
        <v>18413</v>
      </c>
      <c r="J34" s="10">
        <v>24819</v>
      </c>
      <c r="K34" s="10">
        <v>24806</v>
      </c>
      <c r="L34" s="10">
        <v>25017</v>
      </c>
      <c r="M34" s="10">
        <v>29825</v>
      </c>
      <c r="N34" s="10">
        <v>29432</v>
      </c>
      <c r="O34" s="10">
        <v>28538</v>
      </c>
      <c r="P34" s="10">
        <v>33736</v>
      </c>
      <c r="Q34" s="10">
        <v>32775</v>
      </c>
      <c r="R34" s="10">
        <v>32639</v>
      </c>
      <c r="S34" s="10">
        <v>36188</v>
      </c>
      <c r="T34" s="10">
        <v>36602</v>
      </c>
      <c r="U34" s="10">
        <v>36311</v>
      </c>
      <c r="V34" s="10">
        <v>37260</v>
      </c>
      <c r="W34" s="10">
        <v>35909</v>
      </c>
      <c r="X34" s="10">
        <v>35435</v>
      </c>
      <c r="Y34" s="10">
        <v>35821</v>
      </c>
      <c r="Z34" s="10">
        <v>35255</v>
      </c>
      <c r="AA34" s="10">
        <v>34851</v>
      </c>
      <c r="AE34" s="24"/>
      <c r="AF34" s="24"/>
      <c r="AG34" s="24"/>
    </row>
    <row r="35" spans="2:33" s="11" customFormat="1" x14ac:dyDescent="0.15">
      <c r="B35" s="9">
        <v>4.8263888888888887E-3</v>
      </c>
      <c r="C35" s="10">
        <v>24.3</v>
      </c>
      <c r="D35" s="10">
        <v>36743</v>
      </c>
      <c r="E35" s="10">
        <v>37039</v>
      </c>
      <c r="F35" s="10">
        <v>36790</v>
      </c>
      <c r="G35" s="10">
        <v>18147</v>
      </c>
      <c r="H35" s="10">
        <v>18302</v>
      </c>
      <c r="I35" s="10">
        <v>17946</v>
      </c>
      <c r="J35" s="10">
        <v>24006</v>
      </c>
      <c r="K35" s="10">
        <v>24186</v>
      </c>
      <c r="L35" s="10">
        <v>24104</v>
      </c>
      <c r="M35" s="10">
        <v>28920</v>
      </c>
      <c r="N35" s="10">
        <v>28737</v>
      </c>
      <c r="O35" s="10">
        <v>27957</v>
      </c>
      <c r="P35" s="10">
        <v>33034</v>
      </c>
      <c r="Q35" s="10">
        <v>32159</v>
      </c>
      <c r="R35" s="10">
        <v>32014</v>
      </c>
      <c r="S35" s="10">
        <v>35527</v>
      </c>
      <c r="T35" s="10">
        <v>36038</v>
      </c>
      <c r="U35" s="10">
        <v>35620</v>
      </c>
      <c r="V35" s="10">
        <v>36689</v>
      </c>
      <c r="W35" s="10">
        <v>35635</v>
      </c>
      <c r="X35" s="10">
        <v>35087</v>
      </c>
      <c r="Y35" s="10">
        <v>35514</v>
      </c>
      <c r="Z35" s="10">
        <v>34603</v>
      </c>
      <c r="AA35" s="10">
        <v>34531</v>
      </c>
      <c r="AE35" s="24"/>
      <c r="AF35" s="24"/>
      <c r="AG35" s="24"/>
    </row>
    <row r="36" spans="2:33" s="11" customFormat="1" x14ac:dyDescent="0.15">
      <c r="B36" s="9">
        <v>5.6365740740740742E-3</v>
      </c>
      <c r="C36" s="10">
        <v>24.4</v>
      </c>
      <c r="D36" s="10">
        <v>36651</v>
      </c>
      <c r="E36" s="10">
        <v>36638</v>
      </c>
      <c r="F36" s="10">
        <v>36415</v>
      </c>
      <c r="G36" s="10">
        <v>17455</v>
      </c>
      <c r="H36" s="10">
        <v>17674</v>
      </c>
      <c r="I36" s="10">
        <v>17214</v>
      </c>
      <c r="J36" s="10">
        <v>23236</v>
      </c>
      <c r="K36" s="10">
        <v>23401</v>
      </c>
      <c r="L36" s="10">
        <v>23478</v>
      </c>
      <c r="M36" s="10">
        <v>28345</v>
      </c>
      <c r="N36" s="10">
        <v>28127</v>
      </c>
      <c r="O36" s="10">
        <v>27716</v>
      </c>
      <c r="P36" s="10">
        <v>32863</v>
      </c>
      <c r="Q36" s="10">
        <v>31703</v>
      </c>
      <c r="R36" s="10">
        <v>31661</v>
      </c>
      <c r="S36" s="10">
        <v>34800</v>
      </c>
      <c r="T36" s="10">
        <v>35771</v>
      </c>
      <c r="U36" s="10">
        <v>35260</v>
      </c>
      <c r="V36" s="10">
        <v>36247</v>
      </c>
      <c r="W36" s="10">
        <v>35245</v>
      </c>
      <c r="X36" s="10">
        <v>34703</v>
      </c>
      <c r="Y36" s="10">
        <v>35261</v>
      </c>
      <c r="Z36" s="10">
        <v>34613</v>
      </c>
      <c r="AA36" s="10">
        <v>34076</v>
      </c>
      <c r="AE36" s="24"/>
      <c r="AF36" s="24"/>
      <c r="AG36" s="24"/>
    </row>
    <row r="37" spans="2:33" s="11" customFormat="1" x14ac:dyDescent="0.15">
      <c r="B37" s="9">
        <v>6.4351851851851861E-3</v>
      </c>
      <c r="C37" s="10">
        <v>24.4</v>
      </c>
      <c r="D37" s="10">
        <v>36248</v>
      </c>
      <c r="E37" s="10">
        <v>36152</v>
      </c>
      <c r="F37" s="10">
        <v>35900</v>
      </c>
      <c r="G37" s="10">
        <v>16675</v>
      </c>
      <c r="H37" s="10">
        <v>17141</v>
      </c>
      <c r="I37" s="10">
        <v>16767</v>
      </c>
      <c r="J37" s="10">
        <v>22427</v>
      </c>
      <c r="K37" s="10">
        <v>22520</v>
      </c>
      <c r="L37" s="10">
        <v>23084</v>
      </c>
      <c r="M37" s="10">
        <v>27812</v>
      </c>
      <c r="N37" s="10">
        <v>27749</v>
      </c>
      <c r="O37" s="10">
        <v>27368</v>
      </c>
      <c r="P37" s="10">
        <v>32336</v>
      </c>
      <c r="Q37" s="10">
        <v>30874</v>
      </c>
      <c r="R37" s="10">
        <v>31180</v>
      </c>
      <c r="S37" s="10">
        <v>34578</v>
      </c>
      <c r="T37" s="10">
        <v>34968</v>
      </c>
      <c r="U37" s="10">
        <v>34779</v>
      </c>
      <c r="V37" s="10">
        <v>36102</v>
      </c>
      <c r="W37" s="10">
        <v>34836</v>
      </c>
      <c r="X37" s="10">
        <v>34503</v>
      </c>
      <c r="Y37" s="10">
        <v>34987</v>
      </c>
      <c r="Z37" s="10">
        <v>34087</v>
      </c>
      <c r="AA37" s="10">
        <v>33945</v>
      </c>
      <c r="AE37" s="24"/>
      <c r="AF37" s="24"/>
      <c r="AG37" s="24"/>
    </row>
    <row r="38" spans="2:33" s="11" customFormat="1" x14ac:dyDescent="0.15">
      <c r="B38" s="9">
        <v>7.2453703703703708E-3</v>
      </c>
      <c r="C38" s="10">
        <v>24.4</v>
      </c>
      <c r="D38" s="10">
        <v>35606</v>
      </c>
      <c r="E38" s="10">
        <v>36403</v>
      </c>
      <c r="F38" s="10">
        <v>35491</v>
      </c>
      <c r="G38" s="10">
        <v>16360</v>
      </c>
      <c r="H38" s="10">
        <v>16521</v>
      </c>
      <c r="I38" s="10">
        <v>16322</v>
      </c>
      <c r="J38" s="10">
        <v>22053</v>
      </c>
      <c r="K38" s="10">
        <v>22428</v>
      </c>
      <c r="L38" s="10">
        <v>22321</v>
      </c>
      <c r="M38" s="10">
        <v>27098</v>
      </c>
      <c r="N38" s="10">
        <v>27105</v>
      </c>
      <c r="O38" s="10">
        <v>26892</v>
      </c>
      <c r="P38" s="10">
        <v>31950</v>
      </c>
      <c r="Q38" s="10">
        <v>30800</v>
      </c>
      <c r="R38" s="10">
        <v>30712</v>
      </c>
      <c r="S38" s="10">
        <v>34037</v>
      </c>
      <c r="T38" s="10">
        <v>34652</v>
      </c>
      <c r="U38" s="10">
        <v>34438</v>
      </c>
      <c r="V38" s="10">
        <v>35789</v>
      </c>
      <c r="W38" s="10">
        <v>34451</v>
      </c>
      <c r="X38" s="10">
        <v>34217</v>
      </c>
      <c r="Y38" s="10">
        <v>34751</v>
      </c>
      <c r="Z38" s="10">
        <v>33901</v>
      </c>
      <c r="AA38" s="10">
        <v>33465</v>
      </c>
      <c r="AE38" s="24"/>
      <c r="AF38" s="24"/>
      <c r="AG38" s="24"/>
    </row>
    <row r="39" spans="2:33" s="11" customFormat="1" x14ac:dyDescent="0.15">
      <c r="B39" s="9">
        <v>8.0439814814814818E-3</v>
      </c>
      <c r="C39" s="10">
        <v>24.4</v>
      </c>
      <c r="D39" s="10">
        <v>35359</v>
      </c>
      <c r="E39" s="10">
        <v>35792</v>
      </c>
      <c r="F39" s="10">
        <v>35296</v>
      </c>
      <c r="G39" s="10">
        <v>15938</v>
      </c>
      <c r="H39" s="10">
        <v>16177</v>
      </c>
      <c r="I39" s="10">
        <v>15652</v>
      </c>
      <c r="J39" s="10">
        <v>21428</v>
      </c>
      <c r="K39" s="10">
        <v>21748</v>
      </c>
      <c r="L39" s="10">
        <v>21830</v>
      </c>
      <c r="M39" s="10">
        <v>26806</v>
      </c>
      <c r="N39" s="10">
        <v>26687</v>
      </c>
      <c r="O39" s="10">
        <v>26294</v>
      </c>
      <c r="P39" s="10">
        <v>31480</v>
      </c>
      <c r="Q39" s="10">
        <v>30445</v>
      </c>
      <c r="R39" s="10">
        <v>30689</v>
      </c>
      <c r="S39" s="10">
        <v>33635</v>
      </c>
      <c r="T39" s="10">
        <v>34383</v>
      </c>
      <c r="U39" s="10">
        <v>34192</v>
      </c>
      <c r="V39" s="10">
        <v>35010</v>
      </c>
      <c r="W39" s="10">
        <v>34290</v>
      </c>
      <c r="X39" s="10">
        <v>33875</v>
      </c>
      <c r="Y39" s="10">
        <v>34526</v>
      </c>
      <c r="Z39" s="10">
        <v>33535</v>
      </c>
      <c r="AA39" s="10">
        <v>33741</v>
      </c>
      <c r="AE39" s="24"/>
      <c r="AF39" s="24"/>
      <c r="AG39" s="24"/>
    </row>
    <row r="40" spans="2:33" s="11" customFormat="1" x14ac:dyDescent="0.15">
      <c r="B40" s="9">
        <v>8.8541666666666664E-3</v>
      </c>
      <c r="C40" s="10">
        <v>24.4</v>
      </c>
      <c r="D40" s="10">
        <v>35224</v>
      </c>
      <c r="E40" s="10">
        <v>35713</v>
      </c>
      <c r="F40" s="10">
        <v>35194</v>
      </c>
      <c r="G40" s="10">
        <v>15514</v>
      </c>
      <c r="H40" s="10">
        <v>15545</v>
      </c>
      <c r="I40" s="10">
        <v>15475</v>
      </c>
      <c r="J40" s="10">
        <v>21062</v>
      </c>
      <c r="K40" s="10">
        <v>21284</v>
      </c>
      <c r="L40" s="10">
        <v>21610</v>
      </c>
      <c r="M40" s="10">
        <v>26570</v>
      </c>
      <c r="N40" s="10">
        <v>26411</v>
      </c>
      <c r="O40" s="10">
        <v>25940</v>
      </c>
      <c r="P40" s="10">
        <v>31317</v>
      </c>
      <c r="Q40" s="10">
        <v>30081</v>
      </c>
      <c r="R40" s="10">
        <v>30186</v>
      </c>
      <c r="S40" s="10">
        <v>33331</v>
      </c>
      <c r="T40" s="10">
        <v>34034</v>
      </c>
      <c r="U40" s="10">
        <v>33823</v>
      </c>
      <c r="V40" s="10">
        <v>34720</v>
      </c>
      <c r="W40" s="10">
        <v>33808</v>
      </c>
      <c r="X40" s="10">
        <v>33707</v>
      </c>
      <c r="Y40" s="10">
        <v>33958</v>
      </c>
      <c r="Z40" s="10">
        <v>33617</v>
      </c>
      <c r="AA40" s="10">
        <v>33156</v>
      </c>
      <c r="AE40" s="24"/>
      <c r="AF40" s="24"/>
      <c r="AG40" s="24"/>
    </row>
    <row r="41" spans="2:33" s="11" customFormat="1" x14ac:dyDescent="0.15">
      <c r="B41" s="9">
        <v>9.6527777777777775E-3</v>
      </c>
      <c r="C41" s="10">
        <v>24.4</v>
      </c>
      <c r="D41" s="10">
        <v>35006</v>
      </c>
      <c r="E41" s="10">
        <v>35301</v>
      </c>
      <c r="F41" s="10">
        <v>34685</v>
      </c>
      <c r="G41" s="10">
        <v>15107</v>
      </c>
      <c r="H41" s="10">
        <v>15287</v>
      </c>
      <c r="I41" s="10">
        <v>15005</v>
      </c>
      <c r="J41" s="10">
        <v>20486</v>
      </c>
      <c r="K41" s="10">
        <v>20802</v>
      </c>
      <c r="L41" s="10">
        <v>21043</v>
      </c>
      <c r="M41" s="10">
        <v>26080</v>
      </c>
      <c r="N41" s="10">
        <v>25645</v>
      </c>
      <c r="O41" s="10">
        <v>25604</v>
      </c>
      <c r="P41" s="10">
        <v>30841</v>
      </c>
      <c r="Q41" s="10">
        <v>29574</v>
      </c>
      <c r="R41" s="10">
        <v>29707</v>
      </c>
      <c r="S41" s="10">
        <v>33412</v>
      </c>
      <c r="T41" s="10">
        <v>33978</v>
      </c>
      <c r="U41" s="10">
        <v>33403</v>
      </c>
      <c r="V41" s="10">
        <v>34686</v>
      </c>
      <c r="W41" s="10">
        <v>33589</v>
      </c>
      <c r="X41" s="10">
        <v>33393</v>
      </c>
      <c r="Y41" s="10">
        <v>34124</v>
      </c>
      <c r="Z41" s="10">
        <v>33231</v>
      </c>
      <c r="AA41" s="10">
        <v>32975</v>
      </c>
      <c r="AE41" s="24"/>
      <c r="AF41" s="24"/>
      <c r="AG41" s="24"/>
    </row>
    <row r="42" spans="2:33" s="11" customFormat="1" x14ac:dyDescent="0.15">
      <c r="B42" s="9">
        <v>1.0462962962962964E-2</v>
      </c>
      <c r="C42" s="10">
        <v>24.4</v>
      </c>
      <c r="D42" s="10">
        <v>34846</v>
      </c>
      <c r="E42" s="10">
        <v>34939</v>
      </c>
      <c r="F42" s="10">
        <v>34341</v>
      </c>
      <c r="G42" s="10">
        <v>14683</v>
      </c>
      <c r="H42" s="10">
        <v>14856</v>
      </c>
      <c r="I42" s="10">
        <v>14636</v>
      </c>
      <c r="J42" s="10">
        <v>19895</v>
      </c>
      <c r="K42" s="10">
        <v>20444</v>
      </c>
      <c r="L42" s="10">
        <v>20857</v>
      </c>
      <c r="M42" s="10">
        <v>26032</v>
      </c>
      <c r="N42" s="10">
        <v>25420</v>
      </c>
      <c r="O42" s="10">
        <v>25216</v>
      </c>
      <c r="P42" s="10">
        <v>30612</v>
      </c>
      <c r="Q42" s="10">
        <v>29587</v>
      </c>
      <c r="R42" s="10">
        <v>29343</v>
      </c>
      <c r="S42" s="10">
        <v>32934</v>
      </c>
      <c r="T42" s="10">
        <v>33517</v>
      </c>
      <c r="U42" s="10">
        <v>33040</v>
      </c>
      <c r="V42" s="10">
        <v>34365</v>
      </c>
      <c r="W42" s="10">
        <v>33503</v>
      </c>
      <c r="X42" s="10">
        <v>33147</v>
      </c>
      <c r="Y42" s="10">
        <v>33810</v>
      </c>
      <c r="Z42" s="10">
        <v>33158</v>
      </c>
      <c r="AA42" s="10">
        <v>32748</v>
      </c>
      <c r="AE42" s="24"/>
      <c r="AF42" s="24"/>
      <c r="AG42" s="24"/>
    </row>
    <row r="43" spans="2:33" s="11" customFormat="1" x14ac:dyDescent="0.15">
      <c r="B43" s="9">
        <v>1.1261574074074071E-2</v>
      </c>
      <c r="C43" s="10">
        <v>24.4</v>
      </c>
      <c r="D43" s="10">
        <v>34375</v>
      </c>
      <c r="E43" s="10">
        <v>34852</v>
      </c>
      <c r="F43" s="10">
        <v>34385</v>
      </c>
      <c r="G43" s="10">
        <v>14365</v>
      </c>
      <c r="H43" s="10">
        <v>14408</v>
      </c>
      <c r="I43" s="10">
        <v>14237</v>
      </c>
      <c r="J43" s="10">
        <v>19839</v>
      </c>
      <c r="K43" s="10">
        <v>19960</v>
      </c>
      <c r="L43" s="10">
        <v>20532</v>
      </c>
      <c r="M43" s="10">
        <v>25535</v>
      </c>
      <c r="N43" s="10">
        <v>25047</v>
      </c>
      <c r="O43" s="10">
        <v>25000</v>
      </c>
      <c r="P43" s="10">
        <v>30092</v>
      </c>
      <c r="Q43" s="10">
        <v>29066</v>
      </c>
      <c r="R43" s="10">
        <v>29266</v>
      </c>
      <c r="S43" s="10">
        <v>32886</v>
      </c>
      <c r="T43" s="10">
        <v>33220</v>
      </c>
      <c r="U43" s="10">
        <v>32901</v>
      </c>
      <c r="V43" s="10">
        <v>34200</v>
      </c>
      <c r="W43" s="10">
        <v>33210</v>
      </c>
      <c r="X43" s="10">
        <v>32735</v>
      </c>
      <c r="Y43" s="10">
        <v>33612</v>
      </c>
      <c r="Z43" s="10">
        <v>32997</v>
      </c>
      <c r="AA43" s="10">
        <v>32727</v>
      </c>
      <c r="AE43" s="24"/>
      <c r="AF43" s="24"/>
      <c r="AG43" s="24"/>
    </row>
    <row r="44" spans="2:33" s="11" customFormat="1" x14ac:dyDescent="0.15">
      <c r="B44" s="9">
        <v>1.2060185185185186E-2</v>
      </c>
      <c r="C44" s="10">
        <v>24.4</v>
      </c>
      <c r="D44" s="10">
        <v>34123</v>
      </c>
      <c r="E44" s="10">
        <v>34658</v>
      </c>
      <c r="F44" s="10">
        <v>33916</v>
      </c>
      <c r="G44" s="10">
        <v>13833</v>
      </c>
      <c r="H44" s="10">
        <v>14080</v>
      </c>
      <c r="I44" s="10">
        <v>14017</v>
      </c>
      <c r="J44" s="10">
        <v>19625</v>
      </c>
      <c r="K44" s="10">
        <v>19400</v>
      </c>
      <c r="L44" s="10">
        <v>19850</v>
      </c>
      <c r="M44" s="10">
        <v>25256</v>
      </c>
      <c r="N44" s="10">
        <v>24761</v>
      </c>
      <c r="O44" s="10">
        <v>24622</v>
      </c>
      <c r="P44" s="10">
        <v>30075</v>
      </c>
      <c r="Q44" s="10">
        <v>28811</v>
      </c>
      <c r="R44" s="10">
        <v>29042</v>
      </c>
      <c r="S44" s="10">
        <v>32975</v>
      </c>
      <c r="T44" s="10">
        <v>32808</v>
      </c>
      <c r="U44" s="10">
        <v>32884</v>
      </c>
      <c r="V44" s="10">
        <v>33949</v>
      </c>
      <c r="W44" s="10">
        <v>33128</v>
      </c>
      <c r="X44" s="10">
        <v>32691</v>
      </c>
      <c r="Y44" s="10">
        <v>33706</v>
      </c>
      <c r="Z44" s="10">
        <v>32718</v>
      </c>
      <c r="AA44" s="10">
        <v>32314</v>
      </c>
      <c r="AE44" s="24"/>
      <c r="AF44" s="24"/>
      <c r="AG44" s="24"/>
    </row>
    <row r="45" spans="2:33" s="11" customFormat="1" x14ac:dyDescent="0.15">
      <c r="B45" s="9">
        <v>1.2870370370370372E-2</v>
      </c>
      <c r="C45" s="10">
        <v>24.4</v>
      </c>
      <c r="D45" s="10">
        <v>34235</v>
      </c>
      <c r="E45" s="10">
        <v>34479</v>
      </c>
      <c r="F45" s="10">
        <v>33779</v>
      </c>
      <c r="G45" s="10">
        <v>13611</v>
      </c>
      <c r="H45" s="10">
        <v>13480</v>
      </c>
      <c r="I45" s="10">
        <v>13502</v>
      </c>
      <c r="J45" s="10">
        <v>19184</v>
      </c>
      <c r="K45" s="10">
        <v>19385</v>
      </c>
      <c r="L45" s="10">
        <v>19456</v>
      </c>
      <c r="M45" s="10">
        <v>24836</v>
      </c>
      <c r="N45" s="10">
        <v>24517</v>
      </c>
      <c r="O45" s="10">
        <v>24210</v>
      </c>
      <c r="P45" s="10">
        <v>30094</v>
      </c>
      <c r="Q45" s="10">
        <v>28649</v>
      </c>
      <c r="R45" s="10">
        <v>28754</v>
      </c>
      <c r="S45" s="10">
        <v>32851</v>
      </c>
      <c r="T45" s="10">
        <v>33033</v>
      </c>
      <c r="U45" s="10">
        <v>32261</v>
      </c>
      <c r="V45" s="10">
        <v>34004</v>
      </c>
      <c r="W45" s="10">
        <v>32835</v>
      </c>
      <c r="X45" s="10">
        <v>32656</v>
      </c>
      <c r="Y45" s="10">
        <v>33057</v>
      </c>
      <c r="Z45" s="10">
        <v>32560</v>
      </c>
      <c r="AA45" s="10">
        <v>32426</v>
      </c>
      <c r="AE45" s="24"/>
      <c r="AF45" s="24"/>
      <c r="AG45" s="24"/>
    </row>
    <row r="46" spans="2:33" s="11" customFormat="1" x14ac:dyDescent="0.15">
      <c r="B46" s="9">
        <v>1.3668981481481482E-2</v>
      </c>
      <c r="C46" s="10">
        <v>24.4</v>
      </c>
      <c r="D46" s="10">
        <v>33832</v>
      </c>
      <c r="E46" s="10">
        <v>34122</v>
      </c>
      <c r="F46" s="10">
        <v>33786</v>
      </c>
      <c r="G46" s="10">
        <v>13168</v>
      </c>
      <c r="H46" s="10">
        <v>13365</v>
      </c>
      <c r="I46" s="10">
        <v>13346</v>
      </c>
      <c r="J46" s="10">
        <v>18756</v>
      </c>
      <c r="K46" s="10">
        <v>18849</v>
      </c>
      <c r="L46" s="10">
        <v>19423</v>
      </c>
      <c r="M46" s="10">
        <v>24629</v>
      </c>
      <c r="N46" s="10">
        <v>24421</v>
      </c>
      <c r="O46" s="10">
        <v>24007</v>
      </c>
      <c r="P46" s="10">
        <v>29668</v>
      </c>
      <c r="Q46" s="10">
        <v>28196</v>
      </c>
      <c r="R46" s="10">
        <v>28524</v>
      </c>
      <c r="S46" s="10">
        <v>32845</v>
      </c>
      <c r="T46" s="10">
        <v>32749</v>
      </c>
      <c r="U46" s="10">
        <v>32406</v>
      </c>
      <c r="V46" s="10">
        <v>33503</v>
      </c>
      <c r="W46" s="10">
        <v>32545</v>
      </c>
      <c r="X46" s="10">
        <v>32424</v>
      </c>
      <c r="Y46" s="10">
        <v>33085</v>
      </c>
      <c r="Z46" s="10">
        <v>32517</v>
      </c>
      <c r="AA46" s="10">
        <v>32119</v>
      </c>
      <c r="AE46" s="24"/>
      <c r="AF46" s="24"/>
      <c r="AG46" s="24"/>
    </row>
    <row r="47" spans="2:33" x14ac:dyDescent="0.15">
      <c r="B47" s="7">
        <v>1.4467592592592593E-2</v>
      </c>
      <c r="C47" s="8">
        <v>24.4</v>
      </c>
      <c r="D47" s="8">
        <v>33899</v>
      </c>
      <c r="E47" s="8">
        <v>33917</v>
      </c>
      <c r="F47" s="8">
        <v>33404</v>
      </c>
      <c r="G47" s="8">
        <v>12975</v>
      </c>
      <c r="H47" s="8">
        <v>13195</v>
      </c>
      <c r="I47" s="8">
        <v>12884</v>
      </c>
      <c r="J47" s="8">
        <v>18514</v>
      </c>
      <c r="K47" s="8">
        <v>18760</v>
      </c>
      <c r="L47" s="8">
        <v>18912</v>
      </c>
      <c r="M47" s="8">
        <v>24329</v>
      </c>
      <c r="N47" s="8">
        <v>23759</v>
      </c>
      <c r="O47" s="8">
        <v>23645</v>
      </c>
      <c r="P47" s="8">
        <v>29535</v>
      </c>
      <c r="Q47" s="8">
        <v>28063</v>
      </c>
      <c r="R47" s="8">
        <v>28451</v>
      </c>
      <c r="S47" s="8">
        <v>32638</v>
      </c>
      <c r="T47" s="8">
        <v>32576</v>
      </c>
      <c r="U47" s="8">
        <v>31767</v>
      </c>
      <c r="V47" s="8">
        <v>33247</v>
      </c>
      <c r="W47" s="8">
        <v>32512</v>
      </c>
      <c r="X47" s="8">
        <v>32078</v>
      </c>
      <c r="Y47" s="8">
        <v>32818</v>
      </c>
      <c r="Z47" s="8">
        <v>32240</v>
      </c>
      <c r="AA47" s="8">
        <v>32164</v>
      </c>
      <c r="AE47" s="23"/>
      <c r="AF47" s="23"/>
      <c r="AG47" s="23"/>
    </row>
    <row r="48" spans="2:33" x14ac:dyDescent="0.15">
      <c r="B48" s="7">
        <v>1.5277777777777777E-2</v>
      </c>
      <c r="C48" s="8">
        <v>24.4</v>
      </c>
      <c r="D48" s="8">
        <v>33787</v>
      </c>
      <c r="E48" s="8">
        <v>33973</v>
      </c>
      <c r="F48" s="8">
        <v>33360</v>
      </c>
      <c r="G48" s="8">
        <v>12798</v>
      </c>
      <c r="H48" s="8">
        <v>12795</v>
      </c>
      <c r="I48" s="8">
        <v>12567</v>
      </c>
      <c r="J48" s="8">
        <v>18225</v>
      </c>
      <c r="K48" s="8">
        <v>18313</v>
      </c>
      <c r="L48" s="8">
        <v>18733</v>
      </c>
      <c r="M48" s="8">
        <v>23968</v>
      </c>
      <c r="N48" s="8">
        <v>23877</v>
      </c>
      <c r="O48" s="8">
        <v>23580</v>
      </c>
      <c r="P48" s="8">
        <v>29187</v>
      </c>
      <c r="Q48" s="8">
        <v>27966</v>
      </c>
      <c r="R48" s="8">
        <v>28187</v>
      </c>
      <c r="S48" s="8">
        <v>32608</v>
      </c>
      <c r="T48" s="8">
        <v>32476</v>
      </c>
      <c r="U48" s="8">
        <v>31991</v>
      </c>
      <c r="V48" s="8">
        <v>33381</v>
      </c>
      <c r="W48" s="8">
        <v>32403</v>
      </c>
      <c r="X48" s="8">
        <v>31885</v>
      </c>
      <c r="Y48" s="8">
        <v>32781</v>
      </c>
      <c r="Z48" s="8">
        <v>32461</v>
      </c>
      <c r="AA48" s="8">
        <v>31787</v>
      </c>
      <c r="AE48" s="23"/>
      <c r="AF48" s="23"/>
      <c r="AG48" s="23"/>
    </row>
    <row r="49" spans="2:33" x14ac:dyDescent="0.15">
      <c r="B49" s="7">
        <v>1.6087962962962964E-2</v>
      </c>
      <c r="C49" s="8">
        <v>24.5</v>
      </c>
      <c r="D49" s="8">
        <v>33558</v>
      </c>
      <c r="E49" s="8">
        <v>33802</v>
      </c>
      <c r="F49" s="8">
        <v>33296</v>
      </c>
      <c r="G49" s="8">
        <v>12256</v>
      </c>
      <c r="H49" s="8">
        <v>12560</v>
      </c>
      <c r="I49" s="8">
        <v>12289</v>
      </c>
      <c r="J49" s="8">
        <v>17975</v>
      </c>
      <c r="K49" s="8">
        <v>17807</v>
      </c>
      <c r="L49" s="8">
        <v>18340</v>
      </c>
      <c r="M49" s="8">
        <v>23828</v>
      </c>
      <c r="N49" s="8">
        <v>23643</v>
      </c>
      <c r="O49" s="8">
        <v>23552</v>
      </c>
      <c r="P49" s="8">
        <v>29179</v>
      </c>
      <c r="Q49" s="8">
        <v>28093</v>
      </c>
      <c r="R49" s="8">
        <v>28141</v>
      </c>
      <c r="S49" s="8">
        <v>32305</v>
      </c>
      <c r="T49" s="8">
        <v>32201</v>
      </c>
      <c r="U49" s="8">
        <v>31802</v>
      </c>
      <c r="V49" s="8">
        <v>33219</v>
      </c>
      <c r="W49" s="8">
        <v>32396</v>
      </c>
      <c r="X49" s="8">
        <v>31696</v>
      </c>
      <c r="Y49" s="8">
        <v>32738</v>
      </c>
      <c r="Z49" s="8">
        <v>32070</v>
      </c>
      <c r="AA49" s="8">
        <v>31861</v>
      </c>
      <c r="AE49" s="23"/>
      <c r="AF49" s="23"/>
      <c r="AG49" s="23"/>
    </row>
    <row r="51" spans="2:33" s="28" customFormat="1" x14ac:dyDescent="0.15">
      <c r="B51" s="28" t="s">
        <v>71</v>
      </c>
      <c r="D51" s="27">
        <f t="shared" ref="D51:AA51" si="0">AVERAGE(D34:D46)</f>
        <v>35330</v>
      </c>
      <c r="E51" s="27">
        <f t="shared" si="0"/>
        <v>35668.076923076922</v>
      </c>
      <c r="F51" s="27">
        <f t="shared" si="0"/>
        <v>35150.769230769234</v>
      </c>
      <c r="G51" s="27">
        <f t="shared" si="0"/>
        <v>15661.923076923076</v>
      </c>
      <c r="H51" s="27">
        <f t="shared" si="0"/>
        <v>15829.461538461539</v>
      </c>
      <c r="I51" s="27">
        <f t="shared" si="0"/>
        <v>15579.384615384615</v>
      </c>
      <c r="J51" s="27">
        <f t="shared" si="0"/>
        <v>21293.538461538461</v>
      </c>
      <c r="K51" s="27">
        <f t="shared" si="0"/>
        <v>21477.923076923078</v>
      </c>
      <c r="L51" s="27">
        <f t="shared" si="0"/>
        <v>21738.846153846152</v>
      </c>
      <c r="M51" s="27">
        <f t="shared" si="0"/>
        <v>26749.538461538461</v>
      </c>
      <c r="N51" s="27">
        <f t="shared" si="0"/>
        <v>26466.076923076922</v>
      </c>
      <c r="O51" s="27">
        <f t="shared" si="0"/>
        <v>26104.923076923078</v>
      </c>
      <c r="P51" s="27">
        <f t="shared" si="0"/>
        <v>31392.153846153848</v>
      </c>
      <c r="Q51" s="27">
        <f t="shared" si="0"/>
        <v>30209.23076923077</v>
      </c>
      <c r="R51" s="27">
        <f t="shared" si="0"/>
        <v>30285.923076923078</v>
      </c>
      <c r="S51" s="27">
        <f t="shared" si="0"/>
        <v>33846.076923076922</v>
      </c>
      <c r="T51" s="27">
        <f t="shared" si="0"/>
        <v>34288.692307692305</v>
      </c>
      <c r="U51" s="27">
        <f t="shared" si="0"/>
        <v>33947.538461538461</v>
      </c>
      <c r="V51" s="27">
        <f t="shared" si="0"/>
        <v>35117.230769230766</v>
      </c>
      <c r="W51" s="27">
        <f t="shared" si="0"/>
        <v>34075.692307692305</v>
      </c>
      <c r="X51" s="27">
        <f t="shared" si="0"/>
        <v>33736.384615384617</v>
      </c>
      <c r="Y51" s="27">
        <f t="shared" si="0"/>
        <v>34324</v>
      </c>
      <c r="Z51" s="27">
        <f t="shared" si="0"/>
        <v>33599.384615384617</v>
      </c>
      <c r="AA51" s="27">
        <f t="shared" si="0"/>
        <v>33313.384615384617</v>
      </c>
      <c r="AE51" s="27"/>
      <c r="AF51" s="27"/>
      <c r="AG51" s="27"/>
    </row>
    <row r="56" spans="2:33" x14ac:dyDescent="0.15"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</row>
    <row r="68" spans="1:15" ht="25" x14ac:dyDescent="0.25">
      <c r="A68" s="13"/>
    </row>
    <row r="69" spans="1:15" x14ac:dyDescent="0.15">
      <c r="F69" s="14" t="s">
        <v>35</v>
      </c>
      <c r="G69" s="14"/>
      <c r="H69" s="14"/>
      <c r="I69" s="14"/>
      <c r="J69" s="14"/>
      <c r="K69" s="14"/>
    </row>
    <row r="70" spans="1:15" ht="14" x14ac:dyDescent="0.15">
      <c r="A70" s="15" t="s">
        <v>36</v>
      </c>
      <c r="C70" s="16"/>
      <c r="D70" s="16" t="s">
        <v>30</v>
      </c>
      <c r="E70" s="16" t="s">
        <v>30</v>
      </c>
      <c r="F70" s="16" t="s">
        <v>66</v>
      </c>
      <c r="G70" s="16" t="s">
        <v>31</v>
      </c>
      <c r="H70" s="16" t="s">
        <v>67</v>
      </c>
      <c r="I70" s="16" t="s">
        <v>32</v>
      </c>
      <c r="J70" s="16" t="s">
        <v>33</v>
      </c>
      <c r="K70" s="16" t="s">
        <v>68</v>
      </c>
    </row>
    <row r="71" spans="1:15" x14ac:dyDescent="0.15">
      <c r="A71" s="26">
        <v>1</v>
      </c>
      <c r="C71" s="12"/>
      <c r="D71" s="27">
        <v>35330</v>
      </c>
      <c r="E71" s="27">
        <v>34324</v>
      </c>
      <c r="F71" s="27">
        <v>15661.923076923076</v>
      </c>
      <c r="G71" s="27">
        <v>21293.538461538461</v>
      </c>
      <c r="H71" s="27">
        <v>26749.538461538461</v>
      </c>
      <c r="I71" s="27">
        <v>31392.153846153848</v>
      </c>
      <c r="J71" s="27">
        <v>33846.076923076922</v>
      </c>
      <c r="K71" s="27">
        <v>35117.230769230766</v>
      </c>
    </row>
    <row r="72" spans="1:15" x14ac:dyDescent="0.15">
      <c r="A72" s="26">
        <v>2</v>
      </c>
      <c r="C72" s="12"/>
      <c r="D72" s="27">
        <v>35668.076923076922</v>
      </c>
      <c r="E72" s="27">
        <v>33599.384615384617</v>
      </c>
      <c r="F72" s="27">
        <v>15829.461538461539</v>
      </c>
      <c r="G72" s="27">
        <v>21477.923076923078</v>
      </c>
      <c r="H72" s="27">
        <v>26466.076923076922</v>
      </c>
      <c r="I72" s="27">
        <v>30209.23076923077</v>
      </c>
      <c r="J72" s="27">
        <v>34288.692307692305</v>
      </c>
      <c r="K72" s="27">
        <v>34075.692307692305</v>
      </c>
    </row>
    <row r="73" spans="1:15" x14ac:dyDescent="0.15">
      <c r="A73" s="26">
        <v>3</v>
      </c>
      <c r="C73" s="12"/>
      <c r="D73" s="27">
        <v>35150.769230769234</v>
      </c>
      <c r="E73" s="27">
        <v>33313.384615384617</v>
      </c>
      <c r="F73" s="27">
        <v>15579.384615384615</v>
      </c>
      <c r="G73" s="27">
        <v>21738.846153846152</v>
      </c>
      <c r="H73" s="27">
        <v>26104.923076923078</v>
      </c>
      <c r="I73" s="27">
        <v>30285.923076923078</v>
      </c>
      <c r="J73" s="27">
        <v>33947.538461538461</v>
      </c>
      <c r="K73" s="27">
        <v>33736.384615384617</v>
      </c>
    </row>
    <row r="74" spans="1:15" x14ac:dyDescent="0.15">
      <c r="A74" s="26">
        <v>4</v>
      </c>
    </row>
    <row r="75" spans="1:15" x14ac:dyDescent="0.15">
      <c r="A75" s="26">
        <v>5</v>
      </c>
    </row>
    <row r="76" spans="1:15" x14ac:dyDescent="0.15">
      <c r="A76" s="17"/>
    </row>
    <row r="77" spans="1:15" x14ac:dyDescent="0.15">
      <c r="A77" s="17" t="s">
        <v>37</v>
      </c>
      <c r="B77" s="18"/>
      <c r="C77" s="18"/>
      <c r="D77" s="18"/>
      <c r="E77" s="19">
        <f>AVERAGE(B71:E75)</f>
        <v>34564.269230769227</v>
      </c>
      <c r="F77" s="19">
        <f t="shared" ref="F77:K77" si="1">AVERAGE(F71:F75)</f>
        <v>15690.256410256412</v>
      </c>
      <c r="G77" s="19">
        <f t="shared" si="1"/>
        <v>21503.435897435895</v>
      </c>
      <c r="H77" s="19">
        <f t="shared" si="1"/>
        <v>26440.179487179488</v>
      </c>
      <c r="I77" s="19">
        <f t="shared" si="1"/>
        <v>30629.102564102563</v>
      </c>
      <c r="J77" s="19">
        <f t="shared" si="1"/>
        <v>34027.435897435898</v>
      </c>
      <c r="K77" s="19">
        <f t="shared" si="1"/>
        <v>34309.769230769227</v>
      </c>
      <c r="L77" s="19"/>
      <c r="M77" s="19"/>
      <c r="N77" s="19"/>
      <c r="O77" s="19"/>
    </row>
    <row r="78" spans="1:15" x14ac:dyDescent="0.15">
      <c r="A78" s="17" t="s">
        <v>38</v>
      </c>
      <c r="B78" s="18"/>
      <c r="C78" s="18"/>
      <c r="D78" s="18"/>
      <c r="E78" s="19">
        <f>STDEV(B71:E75)/SQRT(COUNT(B71:E75))</f>
        <v>395.90239654956395</v>
      </c>
      <c r="F78" s="19">
        <f t="shared" ref="F78:K78" si="2">STDEV(F71:F75)/SQRT(COUNT(F71:F75))</f>
        <v>73.567882931885379</v>
      </c>
      <c r="G78" s="19">
        <f t="shared" si="2"/>
        <v>129.18063995169697</v>
      </c>
      <c r="H78" s="19">
        <f t="shared" si="2"/>
        <v>186.53440827387661</v>
      </c>
      <c r="I78" s="19">
        <f t="shared" si="2"/>
        <v>382.16744663165315</v>
      </c>
      <c r="J78" s="19">
        <f t="shared" si="2"/>
        <v>133.87157387062473</v>
      </c>
      <c r="K78" s="19">
        <f t="shared" si="2"/>
        <v>415.44274759417647</v>
      </c>
      <c r="L78" s="19"/>
      <c r="M78" s="19"/>
      <c r="N78" s="19"/>
      <c r="O78" s="19"/>
    </row>
    <row r="79" spans="1:15" x14ac:dyDescent="0.15">
      <c r="A79" s="17"/>
      <c r="B79" s="18"/>
      <c r="C79" s="18"/>
      <c r="D79" s="18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</row>
    <row r="80" spans="1:15" x14ac:dyDescent="0.15">
      <c r="A80" s="17" t="s">
        <v>72</v>
      </c>
      <c r="B80" s="18"/>
      <c r="C80" s="18"/>
      <c r="D80" s="18"/>
      <c r="E80" s="20">
        <f>(E77/E$77)*100</f>
        <v>100</v>
      </c>
      <c r="F80" s="20">
        <f>(F77/$E77)*100</f>
        <v>45.39443986360601</v>
      </c>
      <c r="G80" s="20">
        <f t="shared" ref="G80:K80" si="3">(G77/$E77)*100</f>
        <v>62.212904759732247</v>
      </c>
      <c r="H80" s="20">
        <f t="shared" si="3"/>
        <v>76.49569939017357</v>
      </c>
      <c r="I80" s="20">
        <f t="shared" si="3"/>
        <v>88.614928785580787</v>
      </c>
      <c r="J80" s="20">
        <f t="shared" si="3"/>
        <v>98.446854670211167</v>
      </c>
      <c r="K80" s="20">
        <f t="shared" si="3"/>
        <v>99.263690494074027</v>
      </c>
      <c r="L80" s="20"/>
      <c r="M80" s="20"/>
      <c r="N80" s="20"/>
      <c r="O80" s="20"/>
    </row>
    <row r="81" spans="1:15" x14ac:dyDescent="0.15">
      <c r="A81" s="17" t="s">
        <v>39</v>
      </c>
      <c r="B81" s="18"/>
      <c r="C81" s="18"/>
      <c r="D81" s="18"/>
      <c r="E81" s="21">
        <f t="shared" ref="E81:K81" si="4">((E78/E77)^2+($E78/$E77)^2)^(1/2)*(E77/$E77)*100</f>
        <v>1.6198535396142213</v>
      </c>
      <c r="F81" s="21">
        <f t="shared" si="4"/>
        <v>0.56182981279356059</v>
      </c>
      <c r="G81" s="21">
        <f>((G78/G77)^2+($E78/$E77)^2)^(1/2)*(G77/$E77)*100</f>
        <v>0.80465515800385634</v>
      </c>
      <c r="H81" s="21">
        <f t="shared" si="4"/>
        <v>1.0290554920989765</v>
      </c>
      <c r="I81" s="21">
        <f t="shared" si="4"/>
        <v>1.5009141115259153</v>
      </c>
      <c r="J81" s="21">
        <f t="shared" si="4"/>
        <v>1.1922820384591915</v>
      </c>
      <c r="K81" s="21">
        <f t="shared" si="4"/>
        <v>1.6545029979304828</v>
      </c>
      <c r="L81" s="21"/>
      <c r="M81" s="21"/>
      <c r="N81" s="21"/>
      <c r="O81" s="21"/>
    </row>
    <row r="82" spans="1:15" x14ac:dyDescent="0.15">
      <c r="A82" s="17" t="s">
        <v>40</v>
      </c>
      <c r="B82" s="1">
        <v>94</v>
      </c>
      <c r="C82" s="22">
        <f>B82/60</f>
        <v>1.5666666666666667</v>
      </c>
    </row>
    <row r="83" spans="1:15" x14ac:dyDescent="0.15">
      <c r="A83" s="16" t="s">
        <v>41</v>
      </c>
      <c r="F83" s="1">
        <v>5</v>
      </c>
      <c r="G83" s="1">
        <v>4</v>
      </c>
      <c r="H83" s="1">
        <v>3</v>
      </c>
      <c r="I83" s="1">
        <v>2</v>
      </c>
      <c r="J83" s="1">
        <v>1</v>
      </c>
      <c r="K83" s="1">
        <v>0.5</v>
      </c>
    </row>
  </sheetData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4FAC6-DA86-E440-9A02-583D867A05CE}">
  <dimension ref="A2:AG89"/>
  <sheetViews>
    <sheetView topLeftCell="A68" zoomScale="120" zoomScaleNormal="120" workbookViewId="0">
      <selection activeCell="H93" sqref="H93"/>
    </sheetView>
  </sheetViews>
  <sheetFormatPr baseColWidth="10" defaultColWidth="9.1640625" defaultRowHeight="13" x14ac:dyDescent="0.15"/>
  <cols>
    <col min="1" max="1" width="20.6640625" style="1" customWidth="1"/>
    <col min="2" max="2" width="12.6640625" style="1" customWidth="1"/>
    <col min="3" max="11" width="9.1640625" style="1"/>
    <col min="12" max="12" width="9.1640625" style="1" customWidth="1"/>
    <col min="13" max="16384" width="9.1640625" style="1"/>
  </cols>
  <sheetData>
    <row r="2" spans="1:2" x14ac:dyDescent="0.15">
      <c r="A2" s="1" t="s">
        <v>0</v>
      </c>
      <c r="B2" s="1" t="s">
        <v>1</v>
      </c>
    </row>
    <row r="4" spans="1:2" x14ac:dyDescent="0.15">
      <c r="A4" s="1" t="s">
        <v>2</v>
      </c>
      <c r="B4" s="1" t="s">
        <v>80</v>
      </c>
    </row>
    <row r="5" spans="1:2" x14ac:dyDescent="0.15">
      <c r="A5" s="1" t="s">
        <v>3</v>
      </c>
      <c r="B5" s="1" t="s">
        <v>70</v>
      </c>
    </row>
    <row r="6" spans="1:2" x14ac:dyDescent="0.15">
      <c r="A6" s="1" t="s">
        <v>4</v>
      </c>
      <c r="B6" s="1" t="s">
        <v>5</v>
      </c>
    </row>
    <row r="7" spans="1:2" x14ac:dyDescent="0.15">
      <c r="A7" s="1" t="s">
        <v>6</v>
      </c>
      <c r="B7" s="2">
        <v>45015</v>
      </c>
    </row>
    <row r="8" spans="1:2" x14ac:dyDescent="0.15">
      <c r="A8" s="1" t="s">
        <v>7</v>
      </c>
      <c r="B8" s="3">
        <v>0.58971064814814811</v>
      </c>
    </row>
    <row r="9" spans="1:2" x14ac:dyDescent="0.15">
      <c r="A9" s="1" t="s">
        <v>8</v>
      </c>
      <c r="B9" s="1" t="s">
        <v>9</v>
      </c>
    </row>
    <row r="10" spans="1:2" x14ac:dyDescent="0.15">
      <c r="A10" s="1" t="s">
        <v>10</v>
      </c>
      <c r="B10" s="1" t="s">
        <v>11</v>
      </c>
    </row>
    <row r="11" spans="1:2" x14ac:dyDescent="0.15">
      <c r="A11" s="1" t="s">
        <v>12</v>
      </c>
      <c r="B11" s="1" t="s">
        <v>13</v>
      </c>
    </row>
    <row r="13" spans="1:2" ht="14" x14ac:dyDescent="0.15">
      <c r="A13" s="4" t="s">
        <v>14</v>
      </c>
      <c r="B13" s="5"/>
    </row>
    <row r="14" spans="1:2" x14ac:dyDescent="0.15">
      <c r="A14" s="1" t="s">
        <v>15</v>
      </c>
      <c r="B14" s="1" t="s">
        <v>16</v>
      </c>
    </row>
    <row r="15" spans="1:2" x14ac:dyDescent="0.15">
      <c r="A15" s="1" t="s">
        <v>17</v>
      </c>
      <c r="B15" s="1" t="s">
        <v>18</v>
      </c>
    </row>
    <row r="16" spans="1:2" x14ac:dyDescent="0.15">
      <c r="A16" s="1" t="s">
        <v>19</v>
      </c>
      <c r="B16" s="1" t="s">
        <v>20</v>
      </c>
    </row>
    <row r="17" spans="1:33" x14ac:dyDescent="0.15">
      <c r="B17" s="1" t="s">
        <v>21</v>
      </c>
    </row>
    <row r="18" spans="1:33" x14ac:dyDescent="0.15">
      <c r="B18" s="1" t="s">
        <v>22</v>
      </c>
    </row>
    <row r="19" spans="1:33" x14ac:dyDescent="0.15">
      <c r="B19" s="1" t="s">
        <v>23</v>
      </c>
    </row>
    <row r="20" spans="1:33" x14ac:dyDescent="0.15">
      <c r="B20" s="1" t="s">
        <v>24</v>
      </c>
    </row>
    <row r="21" spans="1:33" x14ac:dyDescent="0.15">
      <c r="B21" s="1" t="s">
        <v>25</v>
      </c>
    </row>
    <row r="22" spans="1:33" x14ac:dyDescent="0.15">
      <c r="B22" s="1" t="s">
        <v>26</v>
      </c>
    </row>
    <row r="23" spans="1:33" x14ac:dyDescent="0.15">
      <c r="B23" s="1" t="s">
        <v>27</v>
      </c>
    </row>
    <row r="24" spans="1:33" x14ac:dyDescent="0.15">
      <c r="B24" s="1" t="s">
        <v>28</v>
      </c>
    </row>
    <row r="26" spans="1:33" ht="15" customHeight="1" x14ac:dyDescent="0.15">
      <c r="A26" s="4" t="s">
        <v>29</v>
      </c>
      <c r="B26" s="5"/>
    </row>
    <row r="27" spans="1:33" x14ac:dyDescent="0.15">
      <c r="D27" s="1" t="s">
        <v>30</v>
      </c>
      <c r="G27" s="1" t="s">
        <v>66</v>
      </c>
      <c r="J27" s="1" t="s">
        <v>31</v>
      </c>
      <c r="M27" s="1" t="s">
        <v>67</v>
      </c>
      <c r="P27" s="1" t="s">
        <v>32</v>
      </c>
      <c r="S27" s="1" t="s">
        <v>33</v>
      </c>
      <c r="V27" s="1" t="s">
        <v>68</v>
      </c>
      <c r="Y27" s="1" t="s">
        <v>30</v>
      </c>
    </row>
    <row r="28" spans="1:33" ht="14" x14ac:dyDescent="0.15">
      <c r="B28" s="6" t="s">
        <v>7</v>
      </c>
      <c r="C28" s="6" t="s">
        <v>34</v>
      </c>
      <c r="D28" s="6" t="s">
        <v>42</v>
      </c>
      <c r="E28" s="6" t="s">
        <v>43</v>
      </c>
      <c r="F28" s="6" t="s">
        <v>44</v>
      </c>
      <c r="G28" s="6" t="s">
        <v>45</v>
      </c>
      <c r="H28" s="6" t="s">
        <v>46</v>
      </c>
      <c r="I28" s="6" t="s">
        <v>47</v>
      </c>
      <c r="J28" s="6" t="s">
        <v>48</v>
      </c>
      <c r="K28" s="6" t="s">
        <v>49</v>
      </c>
      <c r="L28" s="6" t="s">
        <v>50</v>
      </c>
      <c r="M28" s="6" t="s">
        <v>51</v>
      </c>
      <c r="N28" s="6" t="s">
        <v>52</v>
      </c>
      <c r="O28" s="6" t="s">
        <v>53</v>
      </c>
      <c r="P28" s="6" t="s">
        <v>54</v>
      </c>
      <c r="Q28" s="6" t="s">
        <v>55</v>
      </c>
      <c r="R28" s="6" t="s">
        <v>56</v>
      </c>
      <c r="S28" s="6" t="s">
        <v>57</v>
      </c>
      <c r="T28" s="6" t="s">
        <v>58</v>
      </c>
      <c r="U28" s="6" t="s">
        <v>59</v>
      </c>
      <c r="V28" s="6" t="s">
        <v>60</v>
      </c>
      <c r="W28" s="6" t="s">
        <v>61</v>
      </c>
      <c r="X28" s="6" t="s">
        <v>62</v>
      </c>
      <c r="Y28" s="6" t="s">
        <v>63</v>
      </c>
      <c r="Z28" s="6" t="s">
        <v>64</v>
      </c>
      <c r="AA28" s="6" t="s">
        <v>65</v>
      </c>
      <c r="AE28" s="25"/>
      <c r="AF28" s="25"/>
      <c r="AG28" s="25"/>
    </row>
    <row r="29" spans="1:33" x14ac:dyDescent="0.15">
      <c r="B29" s="7">
        <v>0</v>
      </c>
      <c r="C29" s="8">
        <v>24.6</v>
      </c>
      <c r="D29" s="8">
        <v>35655</v>
      </c>
      <c r="E29" s="8">
        <v>35990</v>
      </c>
      <c r="F29" s="8">
        <v>34790</v>
      </c>
      <c r="G29" s="8">
        <v>17934</v>
      </c>
      <c r="H29" s="8">
        <v>17815</v>
      </c>
      <c r="I29" s="8">
        <v>17911</v>
      </c>
      <c r="J29" s="8">
        <v>23401</v>
      </c>
      <c r="K29" s="8">
        <v>23500</v>
      </c>
      <c r="L29" s="8">
        <v>22082</v>
      </c>
      <c r="M29" s="8">
        <v>28988</v>
      </c>
      <c r="N29" s="8">
        <v>27569</v>
      </c>
      <c r="O29" s="8">
        <v>28484</v>
      </c>
      <c r="P29" s="8">
        <v>31610</v>
      </c>
      <c r="Q29" s="8">
        <v>30652</v>
      </c>
      <c r="R29" s="8">
        <v>31960</v>
      </c>
      <c r="S29" s="8">
        <v>33860</v>
      </c>
      <c r="T29" s="8">
        <v>33706</v>
      </c>
      <c r="U29" s="8">
        <v>33191</v>
      </c>
      <c r="V29" s="8">
        <v>34607</v>
      </c>
      <c r="W29" s="8">
        <v>34206</v>
      </c>
      <c r="X29" s="8">
        <v>34039</v>
      </c>
      <c r="Y29" s="8">
        <v>33832</v>
      </c>
      <c r="Z29" s="8">
        <v>33564</v>
      </c>
      <c r="AA29" s="8">
        <v>33351</v>
      </c>
      <c r="AE29" s="23"/>
      <c r="AF29" s="23"/>
      <c r="AG29" s="23"/>
    </row>
    <row r="30" spans="1:33" x14ac:dyDescent="0.15">
      <c r="B30" s="7">
        <v>8.1018518518518516E-4</v>
      </c>
      <c r="C30" s="8">
        <v>24.6</v>
      </c>
      <c r="D30" s="8">
        <v>34646</v>
      </c>
      <c r="E30" s="8">
        <v>35538</v>
      </c>
      <c r="F30" s="8">
        <v>34033</v>
      </c>
      <c r="G30" s="8">
        <v>17373</v>
      </c>
      <c r="H30" s="8">
        <v>17321</v>
      </c>
      <c r="I30" s="8">
        <v>17171</v>
      </c>
      <c r="J30" s="8">
        <v>22672</v>
      </c>
      <c r="K30" s="8">
        <v>22868</v>
      </c>
      <c r="L30" s="8">
        <v>21920</v>
      </c>
      <c r="M30" s="8">
        <v>28511</v>
      </c>
      <c r="N30" s="8">
        <v>27212</v>
      </c>
      <c r="O30" s="8">
        <v>27963</v>
      </c>
      <c r="P30" s="8">
        <v>32335</v>
      </c>
      <c r="Q30" s="8">
        <v>30588</v>
      </c>
      <c r="R30" s="8">
        <v>31586</v>
      </c>
      <c r="S30" s="8">
        <v>33798</v>
      </c>
      <c r="T30" s="8">
        <v>33140</v>
      </c>
      <c r="U30" s="8">
        <v>33195</v>
      </c>
      <c r="V30" s="8">
        <v>33908</v>
      </c>
      <c r="W30" s="8">
        <v>33852</v>
      </c>
      <c r="X30" s="8">
        <v>33357</v>
      </c>
      <c r="Y30" s="8">
        <v>33486</v>
      </c>
      <c r="Z30" s="8">
        <v>33464</v>
      </c>
      <c r="AA30" s="8">
        <v>32886</v>
      </c>
      <c r="AE30" s="23"/>
      <c r="AF30" s="23"/>
      <c r="AG30" s="23"/>
    </row>
    <row r="31" spans="1:33" x14ac:dyDescent="0.15">
      <c r="B31" s="7">
        <v>1.6203703703703703E-3</v>
      </c>
      <c r="C31" s="8">
        <v>24.6</v>
      </c>
      <c r="D31" s="8">
        <v>34127</v>
      </c>
      <c r="E31" s="8">
        <v>35166</v>
      </c>
      <c r="F31" s="8">
        <v>33809</v>
      </c>
      <c r="G31" s="8">
        <v>16846</v>
      </c>
      <c r="H31" s="8">
        <v>16533</v>
      </c>
      <c r="I31" s="8">
        <v>16774</v>
      </c>
      <c r="J31" s="8">
        <v>22224</v>
      </c>
      <c r="K31" s="8">
        <v>22140</v>
      </c>
      <c r="L31" s="8">
        <v>23042</v>
      </c>
      <c r="M31" s="8">
        <v>27905</v>
      </c>
      <c r="N31" s="8">
        <v>26477</v>
      </c>
      <c r="O31" s="8">
        <v>27392</v>
      </c>
      <c r="P31" s="8">
        <v>32019</v>
      </c>
      <c r="Q31" s="8">
        <v>29960</v>
      </c>
      <c r="R31" s="8">
        <v>31176</v>
      </c>
      <c r="S31" s="8">
        <v>33321</v>
      </c>
      <c r="T31" s="8">
        <v>32669</v>
      </c>
      <c r="U31" s="8">
        <v>32598</v>
      </c>
      <c r="V31" s="8">
        <v>33438</v>
      </c>
      <c r="W31" s="8">
        <v>33858</v>
      </c>
      <c r="X31" s="8">
        <v>32956</v>
      </c>
      <c r="Y31" s="8">
        <v>33269</v>
      </c>
      <c r="Z31" s="8">
        <v>33284</v>
      </c>
      <c r="AA31" s="8">
        <v>32862</v>
      </c>
      <c r="AE31" s="23"/>
      <c r="AF31" s="23"/>
      <c r="AG31" s="23"/>
    </row>
    <row r="32" spans="1:33" x14ac:dyDescent="0.15">
      <c r="B32" s="7">
        <v>2.4189814814814816E-3</v>
      </c>
      <c r="C32" s="8">
        <v>24.6</v>
      </c>
      <c r="D32" s="8">
        <v>34012</v>
      </c>
      <c r="E32" s="8">
        <v>34447</v>
      </c>
      <c r="F32" s="8">
        <v>33139</v>
      </c>
      <c r="G32" s="8">
        <v>16150</v>
      </c>
      <c r="H32" s="8">
        <v>15792</v>
      </c>
      <c r="I32" s="8">
        <v>15743</v>
      </c>
      <c r="J32" s="8">
        <v>21387</v>
      </c>
      <c r="K32" s="8">
        <v>21374</v>
      </c>
      <c r="L32" s="8">
        <v>22442</v>
      </c>
      <c r="M32" s="8">
        <v>27139</v>
      </c>
      <c r="N32" s="8">
        <v>26243</v>
      </c>
      <c r="O32" s="8">
        <v>27220</v>
      </c>
      <c r="P32" s="8">
        <v>31554</v>
      </c>
      <c r="Q32" s="8">
        <v>29573</v>
      </c>
      <c r="R32" s="8">
        <v>30617</v>
      </c>
      <c r="S32" s="8">
        <v>32923</v>
      </c>
      <c r="T32" s="8">
        <v>32325</v>
      </c>
      <c r="U32" s="8">
        <v>32050</v>
      </c>
      <c r="V32" s="8">
        <v>33104</v>
      </c>
      <c r="W32" s="8">
        <v>33645</v>
      </c>
      <c r="X32" s="8">
        <v>32474</v>
      </c>
      <c r="Y32" s="8">
        <v>32961</v>
      </c>
      <c r="Z32" s="8">
        <v>32865</v>
      </c>
      <c r="AA32" s="8">
        <v>32828</v>
      </c>
      <c r="AE32" s="23"/>
      <c r="AF32" s="23"/>
      <c r="AG32" s="23"/>
    </row>
    <row r="33" spans="2:33" x14ac:dyDescent="0.15">
      <c r="B33" s="7">
        <v>3.2291666666666666E-3</v>
      </c>
      <c r="C33" s="8">
        <v>24.6</v>
      </c>
      <c r="D33" s="8">
        <v>33499</v>
      </c>
      <c r="E33" s="8">
        <v>34151</v>
      </c>
      <c r="F33" s="8">
        <v>33261</v>
      </c>
      <c r="G33" s="8">
        <v>15355</v>
      </c>
      <c r="H33" s="8">
        <v>15224</v>
      </c>
      <c r="I33" s="8">
        <v>15238</v>
      </c>
      <c r="J33" s="8">
        <v>20900</v>
      </c>
      <c r="K33" s="8">
        <v>20641</v>
      </c>
      <c r="L33" s="8">
        <v>21784</v>
      </c>
      <c r="M33" s="8">
        <v>26352</v>
      </c>
      <c r="N33" s="8">
        <v>25561</v>
      </c>
      <c r="O33" s="8">
        <v>26801</v>
      </c>
      <c r="P33" s="8">
        <v>31087</v>
      </c>
      <c r="Q33" s="8">
        <v>29303</v>
      </c>
      <c r="R33" s="8">
        <v>29975</v>
      </c>
      <c r="S33" s="8">
        <v>32688</v>
      </c>
      <c r="T33" s="8">
        <v>32152</v>
      </c>
      <c r="U33" s="8">
        <v>31708</v>
      </c>
      <c r="V33" s="8">
        <v>32546</v>
      </c>
      <c r="W33" s="8">
        <v>32951</v>
      </c>
      <c r="X33" s="8">
        <v>32493</v>
      </c>
      <c r="Y33" s="8">
        <v>32714</v>
      </c>
      <c r="Z33" s="8">
        <v>32481</v>
      </c>
      <c r="AA33" s="8">
        <v>32645</v>
      </c>
      <c r="AE33" s="23"/>
      <c r="AF33" s="23"/>
      <c r="AG33" s="23"/>
    </row>
    <row r="34" spans="2:33" s="11" customFormat="1" x14ac:dyDescent="0.15">
      <c r="B34" s="9">
        <v>4.0277777777777777E-3</v>
      </c>
      <c r="C34" s="10">
        <v>24.6</v>
      </c>
      <c r="D34" s="10">
        <v>33291</v>
      </c>
      <c r="E34" s="10">
        <v>33789</v>
      </c>
      <c r="F34" s="10">
        <v>33209</v>
      </c>
      <c r="G34" s="10">
        <v>14688</v>
      </c>
      <c r="H34" s="10">
        <v>14622</v>
      </c>
      <c r="I34" s="10">
        <v>14627</v>
      </c>
      <c r="J34" s="10">
        <v>20268</v>
      </c>
      <c r="K34" s="10">
        <v>20105</v>
      </c>
      <c r="L34" s="10">
        <v>21051</v>
      </c>
      <c r="M34" s="10">
        <v>25934</v>
      </c>
      <c r="N34" s="10">
        <v>24969</v>
      </c>
      <c r="O34" s="10">
        <v>26205</v>
      </c>
      <c r="P34" s="10">
        <v>30590</v>
      </c>
      <c r="Q34" s="10">
        <v>28792</v>
      </c>
      <c r="R34" s="10">
        <v>29561</v>
      </c>
      <c r="S34" s="10">
        <v>32165</v>
      </c>
      <c r="T34" s="10">
        <v>31503</v>
      </c>
      <c r="U34" s="10">
        <v>31518</v>
      </c>
      <c r="V34" s="10">
        <v>32342</v>
      </c>
      <c r="W34" s="10">
        <v>32630</v>
      </c>
      <c r="X34" s="10">
        <v>32549</v>
      </c>
      <c r="Y34" s="10">
        <v>32616</v>
      </c>
      <c r="Z34" s="10">
        <v>32502</v>
      </c>
      <c r="AA34" s="10">
        <v>32239</v>
      </c>
      <c r="AE34" s="24"/>
      <c r="AF34" s="24"/>
      <c r="AG34" s="24"/>
    </row>
    <row r="35" spans="2:33" s="11" customFormat="1" x14ac:dyDescent="0.15">
      <c r="B35" s="9">
        <v>4.8263888888888887E-3</v>
      </c>
      <c r="C35" s="10">
        <v>24.7</v>
      </c>
      <c r="D35" s="10">
        <v>33127</v>
      </c>
      <c r="E35" s="10">
        <v>33261</v>
      </c>
      <c r="F35" s="10">
        <v>32763</v>
      </c>
      <c r="G35" s="10">
        <v>14164</v>
      </c>
      <c r="H35" s="10">
        <v>14074</v>
      </c>
      <c r="I35" s="10">
        <v>13913</v>
      </c>
      <c r="J35" s="10">
        <v>19601</v>
      </c>
      <c r="K35" s="10">
        <v>19759</v>
      </c>
      <c r="L35" s="10">
        <v>20341</v>
      </c>
      <c r="M35" s="10">
        <v>25292</v>
      </c>
      <c r="N35" s="10">
        <v>25233</v>
      </c>
      <c r="O35" s="10">
        <v>25750</v>
      </c>
      <c r="P35" s="10">
        <v>30333</v>
      </c>
      <c r="Q35" s="10">
        <v>28421</v>
      </c>
      <c r="R35" s="10">
        <v>29217</v>
      </c>
      <c r="S35" s="10">
        <v>31803</v>
      </c>
      <c r="T35" s="10">
        <v>30954</v>
      </c>
      <c r="U35" s="10">
        <v>31086</v>
      </c>
      <c r="V35" s="10">
        <v>31954</v>
      </c>
      <c r="W35" s="10">
        <v>32241</v>
      </c>
      <c r="X35" s="10">
        <v>32103</v>
      </c>
      <c r="Y35" s="10">
        <v>32601</v>
      </c>
      <c r="Z35" s="10">
        <v>32073</v>
      </c>
      <c r="AA35" s="10">
        <v>31927</v>
      </c>
      <c r="AE35" s="24"/>
      <c r="AF35" s="24"/>
      <c r="AG35" s="24"/>
    </row>
    <row r="36" spans="2:33" s="11" customFormat="1" x14ac:dyDescent="0.15">
      <c r="B36" s="9">
        <v>5.6365740740740742E-3</v>
      </c>
      <c r="C36" s="10">
        <v>24.7</v>
      </c>
      <c r="D36" s="10">
        <v>32841</v>
      </c>
      <c r="E36" s="10">
        <v>33055</v>
      </c>
      <c r="F36" s="10">
        <v>32372</v>
      </c>
      <c r="G36" s="10">
        <v>13582</v>
      </c>
      <c r="H36" s="10">
        <v>13565</v>
      </c>
      <c r="I36" s="10">
        <v>13725</v>
      </c>
      <c r="J36" s="10">
        <v>18956</v>
      </c>
      <c r="K36" s="10">
        <v>19041</v>
      </c>
      <c r="L36" s="10">
        <v>19989</v>
      </c>
      <c r="M36" s="10">
        <v>24531</v>
      </c>
      <c r="N36" s="10">
        <v>24892</v>
      </c>
      <c r="O36" s="10">
        <v>25174</v>
      </c>
      <c r="P36" s="10">
        <v>29622</v>
      </c>
      <c r="Q36" s="10">
        <v>28310</v>
      </c>
      <c r="R36" s="10">
        <v>29132</v>
      </c>
      <c r="S36" s="10">
        <v>31433</v>
      </c>
      <c r="T36" s="10">
        <v>30765</v>
      </c>
      <c r="U36" s="10">
        <v>30671</v>
      </c>
      <c r="V36" s="10">
        <v>31576</v>
      </c>
      <c r="W36" s="10">
        <v>31805</v>
      </c>
      <c r="X36" s="10">
        <v>32026</v>
      </c>
      <c r="Y36" s="10">
        <v>32211</v>
      </c>
      <c r="Z36" s="10">
        <v>31707</v>
      </c>
      <c r="AA36" s="10">
        <v>31773</v>
      </c>
      <c r="AE36" s="24"/>
      <c r="AF36" s="24"/>
      <c r="AG36" s="24"/>
    </row>
    <row r="37" spans="2:33" s="11" customFormat="1" x14ac:dyDescent="0.15">
      <c r="B37" s="9">
        <v>6.4467592592592597E-3</v>
      </c>
      <c r="C37" s="10">
        <v>24.7</v>
      </c>
      <c r="D37" s="10">
        <v>32502</v>
      </c>
      <c r="E37" s="10">
        <v>32799</v>
      </c>
      <c r="F37" s="10">
        <v>32075</v>
      </c>
      <c r="G37" s="10">
        <v>13095</v>
      </c>
      <c r="H37" s="10">
        <v>13023</v>
      </c>
      <c r="I37" s="10">
        <v>13012</v>
      </c>
      <c r="J37" s="10">
        <v>18639</v>
      </c>
      <c r="K37" s="10">
        <v>18556</v>
      </c>
      <c r="L37" s="10">
        <v>19441</v>
      </c>
      <c r="M37" s="10">
        <v>24550</v>
      </c>
      <c r="N37" s="10">
        <v>24450</v>
      </c>
      <c r="O37" s="10">
        <v>24818</v>
      </c>
      <c r="P37" s="10">
        <v>29151</v>
      </c>
      <c r="Q37" s="10">
        <v>27679</v>
      </c>
      <c r="R37" s="10">
        <v>28713</v>
      </c>
      <c r="S37" s="10">
        <v>31133</v>
      </c>
      <c r="T37" s="10">
        <v>30453</v>
      </c>
      <c r="U37" s="10">
        <v>30382</v>
      </c>
      <c r="V37" s="10">
        <v>31500</v>
      </c>
      <c r="W37" s="10">
        <v>31664</v>
      </c>
      <c r="X37" s="10">
        <v>31828</v>
      </c>
      <c r="Y37" s="10">
        <v>32105</v>
      </c>
      <c r="Z37" s="10">
        <v>31621</v>
      </c>
      <c r="AA37" s="10">
        <v>31830</v>
      </c>
      <c r="AE37" s="24"/>
      <c r="AF37" s="24"/>
      <c r="AG37" s="24"/>
    </row>
    <row r="38" spans="2:33" s="11" customFormat="1" x14ac:dyDescent="0.15">
      <c r="B38" s="9">
        <v>7.2453703703703708E-3</v>
      </c>
      <c r="C38" s="10">
        <v>24.7</v>
      </c>
      <c r="D38" s="10">
        <v>33404</v>
      </c>
      <c r="E38" s="10">
        <v>32568</v>
      </c>
      <c r="F38" s="10">
        <v>31995</v>
      </c>
      <c r="G38" s="10">
        <v>12669</v>
      </c>
      <c r="H38" s="10">
        <v>12655</v>
      </c>
      <c r="I38" s="10">
        <v>12527</v>
      </c>
      <c r="J38" s="10">
        <v>17928</v>
      </c>
      <c r="K38" s="10">
        <v>17976</v>
      </c>
      <c r="L38" s="10">
        <v>18940</v>
      </c>
      <c r="M38" s="10">
        <v>23992</v>
      </c>
      <c r="N38" s="10">
        <v>24030</v>
      </c>
      <c r="O38" s="10">
        <v>24481</v>
      </c>
      <c r="P38" s="10">
        <v>29173</v>
      </c>
      <c r="Q38" s="10">
        <v>27550</v>
      </c>
      <c r="R38" s="10">
        <v>28724</v>
      </c>
      <c r="S38" s="10">
        <v>30868</v>
      </c>
      <c r="T38" s="10">
        <v>30227</v>
      </c>
      <c r="U38" s="10">
        <v>30468</v>
      </c>
      <c r="V38" s="10">
        <v>30900</v>
      </c>
      <c r="W38" s="10">
        <v>31477</v>
      </c>
      <c r="X38" s="10">
        <v>31254</v>
      </c>
      <c r="Y38" s="10">
        <v>31564</v>
      </c>
      <c r="Z38" s="10">
        <v>31545</v>
      </c>
      <c r="AA38" s="10">
        <v>31466</v>
      </c>
      <c r="AE38" s="24"/>
      <c r="AF38" s="24"/>
      <c r="AG38" s="24"/>
    </row>
    <row r="39" spans="2:33" s="11" customFormat="1" x14ac:dyDescent="0.15">
      <c r="B39" s="9">
        <v>8.0555555555555554E-3</v>
      </c>
      <c r="C39" s="10">
        <v>24.7</v>
      </c>
      <c r="D39" s="10">
        <v>32820</v>
      </c>
      <c r="E39" s="10">
        <v>32198</v>
      </c>
      <c r="F39" s="10">
        <v>31584</v>
      </c>
      <c r="G39" s="10">
        <v>12279</v>
      </c>
      <c r="H39" s="10">
        <v>12088</v>
      </c>
      <c r="I39" s="10">
        <v>12220</v>
      </c>
      <c r="J39" s="10">
        <v>17601</v>
      </c>
      <c r="K39" s="10">
        <v>17478</v>
      </c>
      <c r="L39" s="10">
        <v>18540</v>
      </c>
      <c r="M39" s="10">
        <v>23347</v>
      </c>
      <c r="N39" s="10">
        <v>23397</v>
      </c>
      <c r="O39" s="10">
        <v>23956</v>
      </c>
      <c r="P39" s="10">
        <v>28806</v>
      </c>
      <c r="Q39" s="10">
        <v>27109</v>
      </c>
      <c r="R39" s="10">
        <v>27998</v>
      </c>
      <c r="S39" s="10">
        <v>30718</v>
      </c>
      <c r="T39" s="10">
        <v>29945</v>
      </c>
      <c r="U39" s="10">
        <v>30158</v>
      </c>
      <c r="V39" s="10">
        <v>30914</v>
      </c>
      <c r="W39" s="10">
        <v>31089</v>
      </c>
      <c r="X39" s="10">
        <v>31113</v>
      </c>
      <c r="Y39" s="10">
        <v>31951</v>
      </c>
      <c r="Z39" s="10">
        <v>31374</v>
      </c>
      <c r="AA39" s="10">
        <v>31461</v>
      </c>
      <c r="AE39" s="24"/>
      <c r="AF39" s="24"/>
      <c r="AG39" s="24"/>
    </row>
    <row r="40" spans="2:33" s="11" customFormat="1" x14ac:dyDescent="0.15">
      <c r="B40" s="9">
        <v>8.8541666666666664E-3</v>
      </c>
      <c r="C40" s="10">
        <v>24.7</v>
      </c>
      <c r="D40" s="10">
        <v>32669</v>
      </c>
      <c r="E40" s="10">
        <v>31854</v>
      </c>
      <c r="F40" s="10">
        <v>31627</v>
      </c>
      <c r="G40" s="10">
        <v>11863</v>
      </c>
      <c r="H40" s="10">
        <v>11619</v>
      </c>
      <c r="I40" s="10">
        <v>11831</v>
      </c>
      <c r="J40" s="10">
        <v>17464</v>
      </c>
      <c r="K40" s="10">
        <v>17074</v>
      </c>
      <c r="L40" s="10">
        <v>17795</v>
      </c>
      <c r="M40" s="10">
        <v>23058</v>
      </c>
      <c r="N40" s="10">
        <v>23427</v>
      </c>
      <c r="O40" s="10">
        <v>23568</v>
      </c>
      <c r="P40" s="10">
        <v>28470</v>
      </c>
      <c r="Q40" s="10">
        <v>27049</v>
      </c>
      <c r="R40" s="10">
        <v>27798</v>
      </c>
      <c r="S40" s="10">
        <v>30469</v>
      </c>
      <c r="T40" s="10">
        <v>29879</v>
      </c>
      <c r="U40" s="10">
        <v>29734</v>
      </c>
      <c r="V40" s="10">
        <v>30576</v>
      </c>
      <c r="W40" s="10">
        <v>31025</v>
      </c>
      <c r="X40" s="10">
        <v>31061</v>
      </c>
      <c r="Y40" s="10">
        <v>31426</v>
      </c>
      <c r="Z40" s="10">
        <v>31244</v>
      </c>
      <c r="AA40" s="10">
        <v>31301</v>
      </c>
      <c r="AE40" s="24"/>
      <c r="AF40" s="24"/>
      <c r="AG40" s="24"/>
    </row>
    <row r="41" spans="2:33" s="11" customFormat="1" x14ac:dyDescent="0.15">
      <c r="B41" s="9">
        <v>9.6527777777777775E-3</v>
      </c>
      <c r="C41" s="10">
        <v>24.7</v>
      </c>
      <c r="D41" s="10">
        <v>32533</v>
      </c>
      <c r="E41" s="10">
        <v>31453</v>
      </c>
      <c r="F41" s="10">
        <v>31420</v>
      </c>
      <c r="G41" s="10">
        <v>11417</v>
      </c>
      <c r="H41" s="10">
        <v>11456</v>
      </c>
      <c r="I41" s="10">
        <v>11645</v>
      </c>
      <c r="J41" s="10">
        <v>16937</v>
      </c>
      <c r="K41" s="10">
        <v>16838</v>
      </c>
      <c r="L41" s="10">
        <v>17575</v>
      </c>
      <c r="M41" s="10">
        <v>22703</v>
      </c>
      <c r="N41" s="10">
        <v>22882</v>
      </c>
      <c r="O41" s="10">
        <v>23180</v>
      </c>
      <c r="P41" s="10">
        <v>28125</v>
      </c>
      <c r="Q41" s="10">
        <v>26777</v>
      </c>
      <c r="R41" s="10">
        <v>27711</v>
      </c>
      <c r="S41" s="10">
        <v>30106</v>
      </c>
      <c r="T41" s="10">
        <v>29571</v>
      </c>
      <c r="U41" s="10">
        <v>29679</v>
      </c>
      <c r="V41" s="10">
        <v>30538</v>
      </c>
      <c r="W41" s="10">
        <v>30626</v>
      </c>
      <c r="X41" s="10">
        <v>30615</v>
      </c>
      <c r="Y41" s="10">
        <v>31047</v>
      </c>
      <c r="Z41" s="10">
        <v>31083</v>
      </c>
      <c r="AA41" s="10">
        <v>30929</v>
      </c>
      <c r="AE41" s="24"/>
      <c r="AF41" s="24"/>
      <c r="AG41" s="24"/>
    </row>
    <row r="42" spans="2:33" s="11" customFormat="1" x14ac:dyDescent="0.15">
      <c r="B42" s="9">
        <v>1.0462962962962964E-2</v>
      </c>
      <c r="C42" s="10">
        <v>24.7</v>
      </c>
      <c r="D42" s="10">
        <v>32433</v>
      </c>
      <c r="E42" s="10">
        <v>31460</v>
      </c>
      <c r="F42" s="10">
        <v>31168</v>
      </c>
      <c r="G42" s="10">
        <v>11218</v>
      </c>
      <c r="H42" s="10">
        <v>11078</v>
      </c>
      <c r="I42" s="10">
        <v>11156</v>
      </c>
      <c r="J42" s="10">
        <v>16468</v>
      </c>
      <c r="K42" s="10">
        <v>16473</v>
      </c>
      <c r="L42" s="10">
        <v>17138</v>
      </c>
      <c r="M42" s="10">
        <v>22390</v>
      </c>
      <c r="N42" s="10">
        <v>22760</v>
      </c>
      <c r="O42" s="10">
        <v>22893</v>
      </c>
      <c r="P42" s="10">
        <v>27683</v>
      </c>
      <c r="Q42" s="10">
        <v>26607</v>
      </c>
      <c r="R42" s="10">
        <v>27191</v>
      </c>
      <c r="S42" s="10">
        <v>30065</v>
      </c>
      <c r="T42" s="10">
        <v>29389</v>
      </c>
      <c r="U42" s="10">
        <v>29811</v>
      </c>
      <c r="V42" s="10">
        <v>30163</v>
      </c>
      <c r="W42" s="10">
        <v>30617</v>
      </c>
      <c r="X42" s="10">
        <v>30655</v>
      </c>
      <c r="Y42" s="10">
        <v>31274</v>
      </c>
      <c r="Z42" s="10">
        <v>30784</v>
      </c>
      <c r="AA42" s="10">
        <v>30924</v>
      </c>
      <c r="AE42" s="24"/>
      <c r="AF42" s="24"/>
      <c r="AG42" s="24"/>
    </row>
    <row r="43" spans="2:33" s="11" customFormat="1" x14ac:dyDescent="0.15">
      <c r="B43" s="9">
        <v>1.1261574074074071E-2</v>
      </c>
      <c r="C43" s="10">
        <v>24.7</v>
      </c>
      <c r="D43" s="10">
        <v>32182</v>
      </c>
      <c r="E43" s="10">
        <v>31216</v>
      </c>
      <c r="F43" s="10">
        <v>31002</v>
      </c>
      <c r="G43" s="10">
        <v>10742</v>
      </c>
      <c r="H43" s="10">
        <v>10731</v>
      </c>
      <c r="I43" s="10">
        <v>10992</v>
      </c>
      <c r="J43" s="10">
        <v>16144</v>
      </c>
      <c r="K43" s="10">
        <v>16214</v>
      </c>
      <c r="L43" s="10">
        <v>17034</v>
      </c>
      <c r="M43" s="10">
        <v>21937</v>
      </c>
      <c r="N43" s="10">
        <v>22472</v>
      </c>
      <c r="O43" s="10">
        <v>22522</v>
      </c>
      <c r="P43" s="10">
        <v>27780</v>
      </c>
      <c r="Q43" s="10">
        <v>26587</v>
      </c>
      <c r="R43" s="10">
        <v>26892</v>
      </c>
      <c r="S43" s="10">
        <v>29859</v>
      </c>
      <c r="T43" s="10">
        <v>29183</v>
      </c>
      <c r="U43" s="10">
        <v>29499</v>
      </c>
      <c r="V43" s="10">
        <v>30304</v>
      </c>
      <c r="W43" s="10">
        <v>30434</v>
      </c>
      <c r="X43" s="10">
        <v>30275</v>
      </c>
      <c r="Y43" s="10">
        <v>31007</v>
      </c>
      <c r="Z43" s="10">
        <v>30734</v>
      </c>
      <c r="AA43" s="10">
        <v>30820</v>
      </c>
      <c r="AE43" s="24"/>
      <c r="AF43" s="24"/>
      <c r="AG43" s="24"/>
    </row>
    <row r="44" spans="2:33" s="11" customFormat="1" x14ac:dyDescent="0.15">
      <c r="B44" s="9">
        <v>1.207175925925926E-2</v>
      </c>
      <c r="C44" s="10">
        <v>24.7</v>
      </c>
      <c r="D44" s="10">
        <v>31944</v>
      </c>
      <c r="E44" s="10">
        <v>31000</v>
      </c>
      <c r="F44" s="10">
        <v>30748</v>
      </c>
      <c r="G44" s="10">
        <v>10463</v>
      </c>
      <c r="H44" s="10">
        <v>10388</v>
      </c>
      <c r="I44" s="10">
        <v>10565</v>
      </c>
      <c r="J44" s="10">
        <v>15909</v>
      </c>
      <c r="K44" s="10">
        <v>15856</v>
      </c>
      <c r="L44" s="10">
        <v>16385</v>
      </c>
      <c r="M44" s="10">
        <v>21644</v>
      </c>
      <c r="N44" s="10">
        <v>22325</v>
      </c>
      <c r="O44" s="10">
        <v>22235</v>
      </c>
      <c r="P44" s="10">
        <v>27344</v>
      </c>
      <c r="Q44" s="10">
        <v>26114</v>
      </c>
      <c r="R44" s="10">
        <v>26679</v>
      </c>
      <c r="S44" s="10">
        <v>29845</v>
      </c>
      <c r="T44" s="10">
        <v>29077</v>
      </c>
      <c r="U44" s="10">
        <v>29167</v>
      </c>
      <c r="V44" s="10">
        <v>29938</v>
      </c>
      <c r="W44" s="10">
        <v>30147</v>
      </c>
      <c r="X44" s="10">
        <v>30567</v>
      </c>
      <c r="Y44" s="10">
        <v>30627</v>
      </c>
      <c r="Z44" s="10">
        <v>30713</v>
      </c>
      <c r="AA44" s="10">
        <v>30711</v>
      </c>
      <c r="AE44" s="24"/>
      <c r="AF44" s="24"/>
      <c r="AG44" s="24"/>
    </row>
    <row r="45" spans="2:33" s="11" customFormat="1" x14ac:dyDescent="0.15">
      <c r="B45" s="9">
        <v>1.2870370370370372E-2</v>
      </c>
      <c r="C45" s="10">
        <v>24.7</v>
      </c>
      <c r="D45" s="10">
        <v>31946</v>
      </c>
      <c r="E45" s="10">
        <v>30967</v>
      </c>
      <c r="F45" s="10">
        <v>30570</v>
      </c>
      <c r="G45" s="10">
        <v>10096</v>
      </c>
      <c r="H45" s="10">
        <v>10180</v>
      </c>
      <c r="I45" s="10">
        <v>10396</v>
      </c>
      <c r="J45" s="10">
        <v>15704</v>
      </c>
      <c r="K45" s="10">
        <v>15562</v>
      </c>
      <c r="L45" s="10">
        <v>16133</v>
      </c>
      <c r="M45" s="10">
        <v>21376</v>
      </c>
      <c r="N45" s="10">
        <v>21687</v>
      </c>
      <c r="O45" s="10">
        <v>22125</v>
      </c>
      <c r="P45" s="10">
        <v>27090</v>
      </c>
      <c r="Q45" s="10">
        <v>26342</v>
      </c>
      <c r="R45" s="10">
        <v>26387</v>
      </c>
      <c r="S45" s="10">
        <v>29766</v>
      </c>
      <c r="T45" s="10">
        <v>28881</v>
      </c>
      <c r="U45" s="10">
        <v>29171</v>
      </c>
      <c r="V45" s="10">
        <v>29887</v>
      </c>
      <c r="W45" s="10">
        <v>30332</v>
      </c>
      <c r="X45" s="10">
        <v>30017</v>
      </c>
      <c r="Y45" s="10">
        <v>30913</v>
      </c>
      <c r="Z45" s="10">
        <v>30810</v>
      </c>
      <c r="AA45" s="10">
        <v>30682</v>
      </c>
      <c r="AE45" s="24"/>
      <c r="AF45" s="24"/>
      <c r="AG45" s="24"/>
    </row>
    <row r="46" spans="2:33" s="11" customFormat="1" x14ac:dyDescent="0.15">
      <c r="B46" s="9">
        <v>1.3680555555555555E-2</v>
      </c>
      <c r="C46" s="10">
        <v>24.7</v>
      </c>
      <c r="D46" s="10">
        <v>31405</v>
      </c>
      <c r="E46" s="10">
        <v>30750</v>
      </c>
      <c r="F46" s="10">
        <v>30663</v>
      </c>
      <c r="G46" s="10">
        <v>9943</v>
      </c>
      <c r="H46" s="10">
        <v>9824</v>
      </c>
      <c r="I46" s="10">
        <v>10012</v>
      </c>
      <c r="J46" s="10">
        <v>15334</v>
      </c>
      <c r="K46" s="10">
        <v>15159</v>
      </c>
      <c r="L46" s="10">
        <v>15814</v>
      </c>
      <c r="M46" s="10">
        <v>21223</v>
      </c>
      <c r="N46" s="10">
        <v>21462</v>
      </c>
      <c r="O46" s="10">
        <v>21819</v>
      </c>
      <c r="P46" s="10">
        <v>27091</v>
      </c>
      <c r="Q46" s="10">
        <v>26012</v>
      </c>
      <c r="R46" s="10">
        <v>26198</v>
      </c>
      <c r="S46" s="10">
        <v>29450</v>
      </c>
      <c r="T46" s="10">
        <v>29755</v>
      </c>
      <c r="U46" s="10">
        <v>28946</v>
      </c>
      <c r="V46" s="10">
        <v>29892</v>
      </c>
      <c r="W46" s="10">
        <v>30092</v>
      </c>
      <c r="X46" s="10">
        <v>30177</v>
      </c>
      <c r="Y46" s="10">
        <v>30868</v>
      </c>
      <c r="Z46" s="10">
        <v>30260</v>
      </c>
      <c r="AA46" s="10">
        <v>30569</v>
      </c>
      <c r="AE46" s="24"/>
      <c r="AF46" s="24"/>
      <c r="AG46" s="24"/>
    </row>
    <row r="47" spans="2:33" x14ac:dyDescent="0.15">
      <c r="B47" s="7">
        <v>1.4490740740740742E-2</v>
      </c>
      <c r="C47" s="8">
        <v>24.7</v>
      </c>
      <c r="D47" s="8">
        <v>31461</v>
      </c>
      <c r="E47" s="8">
        <v>30395</v>
      </c>
      <c r="F47" s="8">
        <v>30478</v>
      </c>
      <c r="G47" s="8">
        <v>9687</v>
      </c>
      <c r="H47" s="8">
        <v>9495</v>
      </c>
      <c r="I47" s="8">
        <v>9930</v>
      </c>
      <c r="J47" s="8">
        <v>15071</v>
      </c>
      <c r="K47" s="8">
        <v>14859</v>
      </c>
      <c r="L47" s="8">
        <v>15575</v>
      </c>
      <c r="M47" s="8">
        <v>21030</v>
      </c>
      <c r="N47" s="8">
        <v>21581</v>
      </c>
      <c r="O47" s="8">
        <v>21471</v>
      </c>
      <c r="P47" s="8">
        <v>26675</v>
      </c>
      <c r="Q47" s="8">
        <v>25903</v>
      </c>
      <c r="R47" s="8">
        <v>25994</v>
      </c>
      <c r="S47" s="8">
        <v>29446</v>
      </c>
      <c r="T47" s="8">
        <v>29688</v>
      </c>
      <c r="U47" s="8">
        <v>28989</v>
      </c>
      <c r="V47" s="8">
        <v>29852</v>
      </c>
      <c r="W47" s="8">
        <v>29877</v>
      </c>
      <c r="X47" s="8">
        <v>29708</v>
      </c>
      <c r="Y47" s="8">
        <v>30579</v>
      </c>
      <c r="Z47" s="8">
        <v>30124</v>
      </c>
      <c r="AA47" s="8">
        <v>30736</v>
      </c>
      <c r="AE47" s="23"/>
      <c r="AF47" s="23"/>
      <c r="AG47" s="23"/>
    </row>
    <row r="48" spans="2:33" x14ac:dyDescent="0.15">
      <c r="B48" s="7">
        <v>1.5289351851851851E-2</v>
      </c>
      <c r="C48" s="8">
        <v>24.7</v>
      </c>
      <c r="D48" s="8">
        <v>31341</v>
      </c>
      <c r="E48" s="8">
        <v>30627</v>
      </c>
      <c r="F48" s="8">
        <v>30539</v>
      </c>
      <c r="G48" s="8">
        <v>9439</v>
      </c>
      <c r="H48" s="8">
        <v>9419</v>
      </c>
      <c r="I48" s="8">
        <v>9544</v>
      </c>
      <c r="J48" s="8">
        <v>14846</v>
      </c>
      <c r="K48" s="8">
        <v>14716</v>
      </c>
      <c r="L48" s="8">
        <v>15427</v>
      </c>
      <c r="M48" s="8">
        <v>20791</v>
      </c>
      <c r="N48" s="8">
        <v>21394</v>
      </c>
      <c r="O48" s="8">
        <v>21357</v>
      </c>
      <c r="P48" s="8">
        <v>26748</v>
      </c>
      <c r="Q48" s="8">
        <v>25724</v>
      </c>
      <c r="R48" s="8">
        <v>25984</v>
      </c>
      <c r="S48" s="8">
        <v>29477</v>
      </c>
      <c r="T48" s="8">
        <v>29569</v>
      </c>
      <c r="U48" s="8">
        <v>28856</v>
      </c>
      <c r="V48" s="8">
        <v>29485</v>
      </c>
      <c r="W48" s="8">
        <v>29850</v>
      </c>
      <c r="X48" s="8">
        <v>29820</v>
      </c>
      <c r="Y48" s="8">
        <v>30370</v>
      </c>
      <c r="Z48" s="8">
        <v>30351</v>
      </c>
      <c r="AA48" s="8">
        <v>30361</v>
      </c>
      <c r="AE48" s="23"/>
      <c r="AF48" s="23"/>
      <c r="AG48" s="23"/>
    </row>
    <row r="49" spans="2:33" x14ac:dyDescent="0.15">
      <c r="B49" s="7">
        <v>1.6099537037037037E-2</v>
      </c>
      <c r="C49" s="8">
        <v>24.7</v>
      </c>
      <c r="D49" s="8">
        <v>31588</v>
      </c>
      <c r="E49" s="8">
        <v>30122</v>
      </c>
      <c r="F49" s="8">
        <v>30328</v>
      </c>
      <c r="G49" s="8">
        <v>9154</v>
      </c>
      <c r="H49" s="8">
        <v>9232</v>
      </c>
      <c r="I49" s="8">
        <v>9464</v>
      </c>
      <c r="J49" s="8">
        <v>14558</v>
      </c>
      <c r="K49" s="8">
        <v>14446</v>
      </c>
      <c r="L49" s="8">
        <v>15176</v>
      </c>
      <c r="M49" s="8">
        <v>20767</v>
      </c>
      <c r="N49" s="8">
        <v>20956</v>
      </c>
      <c r="O49" s="8">
        <v>21316</v>
      </c>
      <c r="P49" s="8">
        <v>26280</v>
      </c>
      <c r="Q49" s="8">
        <v>25659</v>
      </c>
      <c r="R49" s="8">
        <v>25766</v>
      </c>
      <c r="S49" s="8">
        <v>29043</v>
      </c>
      <c r="T49" s="8">
        <v>29231</v>
      </c>
      <c r="U49" s="8">
        <v>28670</v>
      </c>
      <c r="V49" s="8">
        <v>29486</v>
      </c>
      <c r="W49" s="8">
        <v>29846</v>
      </c>
      <c r="X49" s="8">
        <v>29668</v>
      </c>
      <c r="Y49" s="8">
        <v>30640</v>
      </c>
      <c r="Z49" s="8">
        <v>29970</v>
      </c>
      <c r="AA49" s="8">
        <v>30275</v>
      </c>
      <c r="AE49" s="23"/>
      <c r="AF49" s="23"/>
      <c r="AG49" s="23"/>
    </row>
    <row r="50" spans="2:33" ht="14" customHeight="1" x14ac:dyDescent="0.15"/>
    <row r="51" spans="2:33" x14ac:dyDescent="0.15">
      <c r="D51" s="12">
        <f t="shared" ref="D51:AA51" si="0">AVERAGE(D34:D46)</f>
        <v>32545.923076923078</v>
      </c>
      <c r="E51" s="12">
        <f t="shared" si="0"/>
        <v>32028.461538461539</v>
      </c>
      <c r="F51" s="12">
        <f t="shared" si="0"/>
        <v>31630.461538461539</v>
      </c>
      <c r="G51" s="12">
        <f t="shared" si="0"/>
        <v>12016.846153846154</v>
      </c>
      <c r="H51" s="12">
        <f t="shared" si="0"/>
        <v>11946.384615384615</v>
      </c>
      <c r="I51" s="12">
        <f t="shared" si="0"/>
        <v>12047.76923076923</v>
      </c>
      <c r="J51" s="12">
        <f t="shared" si="0"/>
        <v>17457.923076923078</v>
      </c>
      <c r="K51" s="12">
        <f t="shared" si="0"/>
        <v>17391.615384615383</v>
      </c>
      <c r="L51" s="12">
        <f t="shared" si="0"/>
        <v>18167.384615384617</v>
      </c>
      <c r="M51" s="12">
        <f t="shared" si="0"/>
        <v>23229</v>
      </c>
      <c r="N51" s="12">
        <f t="shared" si="0"/>
        <v>23383.538461538461</v>
      </c>
      <c r="O51" s="12">
        <f t="shared" si="0"/>
        <v>23748.153846153848</v>
      </c>
      <c r="P51" s="12">
        <f t="shared" si="0"/>
        <v>28558.307692307691</v>
      </c>
      <c r="Q51" s="12">
        <f t="shared" si="0"/>
        <v>27180.692307692309</v>
      </c>
      <c r="R51" s="12">
        <f t="shared" si="0"/>
        <v>27861.615384615383</v>
      </c>
      <c r="S51" s="12">
        <f t="shared" si="0"/>
        <v>30590.76923076923</v>
      </c>
      <c r="T51" s="12">
        <f t="shared" si="0"/>
        <v>29967.846153846152</v>
      </c>
      <c r="U51" s="12">
        <f t="shared" si="0"/>
        <v>30022.307692307691</v>
      </c>
      <c r="V51" s="12">
        <f t="shared" si="0"/>
        <v>30806.461538461539</v>
      </c>
      <c r="W51" s="12">
        <f t="shared" si="0"/>
        <v>31090.692307692309</v>
      </c>
      <c r="X51" s="12">
        <f t="shared" si="0"/>
        <v>31095.384615384617</v>
      </c>
      <c r="Y51" s="12">
        <f t="shared" si="0"/>
        <v>31554.615384615383</v>
      </c>
      <c r="Z51" s="12">
        <f t="shared" si="0"/>
        <v>31265.384615384617</v>
      </c>
      <c r="AA51" s="12">
        <f t="shared" si="0"/>
        <v>31279.384615384617</v>
      </c>
      <c r="AE51" s="12"/>
      <c r="AF51" s="12"/>
      <c r="AG51" s="12"/>
    </row>
    <row r="54" spans="2:33" ht="14" customHeight="1" x14ac:dyDescent="0.15"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</row>
    <row r="68" spans="1:11" ht="25" x14ac:dyDescent="0.25">
      <c r="A68" s="13" t="s">
        <v>79</v>
      </c>
    </row>
    <row r="69" spans="1:11" x14ac:dyDescent="0.15">
      <c r="F69" s="14" t="s">
        <v>35</v>
      </c>
      <c r="G69" s="14"/>
      <c r="H69" s="14"/>
      <c r="I69" s="14"/>
      <c r="J69" s="14"/>
      <c r="K69" s="14"/>
    </row>
    <row r="70" spans="1:11" ht="14" x14ac:dyDescent="0.15">
      <c r="A70" s="15" t="s">
        <v>36</v>
      </c>
      <c r="C70" s="16"/>
      <c r="D70" s="16" t="s">
        <v>30</v>
      </c>
      <c r="E70" s="16" t="s">
        <v>30</v>
      </c>
      <c r="F70" s="16" t="s">
        <v>66</v>
      </c>
      <c r="G70" s="16" t="s">
        <v>31</v>
      </c>
      <c r="H70" s="16" t="s">
        <v>67</v>
      </c>
      <c r="I70" s="16" t="s">
        <v>32</v>
      </c>
      <c r="J70" s="16" t="s">
        <v>33</v>
      </c>
      <c r="K70" s="16" t="s">
        <v>68</v>
      </c>
    </row>
    <row r="71" spans="1:11" x14ac:dyDescent="0.15">
      <c r="A71" s="17">
        <v>1</v>
      </c>
      <c r="C71" s="12"/>
      <c r="D71" s="12">
        <v>32545.923076923078</v>
      </c>
      <c r="E71" s="12">
        <v>31554.615384615383</v>
      </c>
      <c r="F71" s="12">
        <v>12016.846153846154</v>
      </c>
      <c r="G71" s="12">
        <v>17457.923076923078</v>
      </c>
      <c r="H71" s="12">
        <v>23229</v>
      </c>
      <c r="I71" s="12">
        <v>28558.307692307691</v>
      </c>
      <c r="J71" s="12">
        <v>30590.76923076923</v>
      </c>
      <c r="K71" s="12">
        <v>30806.461538461539</v>
      </c>
    </row>
    <row r="72" spans="1:11" x14ac:dyDescent="0.15">
      <c r="A72" s="17">
        <v>2</v>
      </c>
      <c r="C72" s="12"/>
      <c r="D72" s="12">
        <v>32028.461538461539</v>
      </c>
      <c r="E72" s="12">
        <v>31265.384615384617</v>
      </c>
      <c r="F72" s="12">
        <v>11946.384615384615</v>
      </c>
      <c r="G72" s="12">
        <v>17391.615384615383</v>
      </c>
      <c r="H72" s="12">
        <v>23383.538461538461</v>
      </c>
      <c r="I72" s="12">
        <v>27180.692307692309</v>
      </c>
      <c r="J72" s="12">
        <v>29967.846153846152</v>
      </c>
      <c r="K72" s="12">
        <v>31090.692307692309</v>
      </c>
    </row>
    <row r="73" spans="1:11" x14ac:dyDescent="0.15">
      <c r="A73" s="17">
        <v>3</v>
      </c>
      <c r="C73" s="12"/>
      <c r="D73" s="12">
        <v>31630.461538461539</v>
      </c>
      <c r="E73" s="12">
        <v>31279.384615384617</v>
      </c>
      <c r="F73" s="12">
        <v>12047.76923076923</v>
      </c>
      <c r="G73" s="12">
        <v>18167.384615384617</v>
      </c>
      <c r="H73" s="12">
        <v>23748.153846153848</v>
      </c>
      <c r="I73" s="12">
        <v>27861.615384615383</v>
      </c>
      <c r="J73" s="12">
        <v>30022.307692307691</v>
      </c>
      <c r="K73" s="12">
        <v>31095.384615384617</v>
      </c>
    </row>
    <row r="74" spans="1:11" x14ac:dyDescent="0.15">
      <c r="A74" s="17">
        <v>4</v>
      </c>
    </row>
    <row r="75" spans="1:11" x14ac:dyDescent="0.15">
      <c r="A75" s="17">
        <v>5</v>
      </c>
    </row>
    <row r="76" spans="1:11" x14ac:dyDescent="0.15">
      <c r="A76" s="17"/>
    </row>
    <row r="77" spans="1:11" x14ac:dyDescent="0.15">
      <c r="A77" s="17" t="s">
        <v>37</v>
      </c>
      <c r="B77" s="18"/>
      <c r="C77" s="18"/>
      <c r="D77" s="18"/>
      <c r="E77" s="19">
        <f>AVERAGE(B71:E75)</f>
        <v>31717.371794871797</v>
      </c>
      <c r="F77" s="19">
        <f t="shared" ref="F77:K77" si="1">AVERAGE(F71:F75)</f>
        <v>12003.666666666666</v>
      </c>
      <c r="G77" s="19">
        <f t="shared" si="1"/>
        <v>17672.307692307691</v>
      </c>
      <c r="H77" s="19">
        <f t="shared" si="1"/>
        <v>23453.564102564105</v>
      </c>
      <c r="I77" s="19">
        <f t="shared" si="1"/>
        <v>27866.871794871793</v>
      </c>
      <c r="J77" s="19">
        <f t="shared" si="1"/>
        <v>30193.641025641027</v>
      </c>
      <c r="K77" s="19">
        <f t="shared" si="1"/>
        <v>30997.512820512824</v>
      </c>
    </row>
    <row r="78" spans="1:11" x14ac:dyDescent="0.15">
      <c r="A78" s="17" t="s">
        <v>38</v>
      </c>
      <c r="B78" s="18"/>
      <c r="C78" s="18"/>
      <c r="D78" s="18"/>
      <c r="E78" s="19">
        <f>STDEV(B71:E75)/SQRT(COUNT(B71:E75))</f>
        <v>201.11707014574998</v>
      </c>
      <c r="F78" s="19">
        <f t="shared" ref="F78:K78" si="2">STDEV(F71:F75)/SQRT(COUNT(F71:F75))</f>
        <v>29.999912338245807</v>
      </c>
      <c r="G78" s="19">
        <f t="shared" si="2"/>
        <v>248.27743039946208</v>
      </c>
      <c r="H78" s="19">
        <f t="shared" si="2"/>
        <v>153.90242774224652</v>
      </c>
      <c r="I78" s="19">
        <f t="shared" si="2"/>
        <v>397.69199110569446</v>
      </c>
      <c r="J78" s="19">
        <f t="shared" si="2"/>
        <v>199.18552764877447</v>
      </c>
      <c r="K78" s="19">
        <f t="shared" si="2"/>
        <v>95.535244313200735</v>
      </c>
    </row>
    <row r="79" spans="1:11" x14ac:dyDescent="0.15">
      <c r="A79" s="17"/>
      <c r="B79" s="18"/>
      <c r="C79" s="18"/>
      <c r="D79" s="18"/>
      <c r="E79" s="19"/>
      <c r="F79" s="19"/>
      <c r="G79" s="19"/>
      <c r="H79" s="19"/>
      <c r="I79" s="19"/>
      <c r="J79" s="19"/>
      <c r="K79" s="19"/>
    </row>
    <row r="80" spans="1:11" x14ac:dyDescent="0.15">
      <c r="A80" s="17" t="s">
        <v>72</v>
      </c>
      <c r="B80" s="18"/>
      <c r="C80" s="18"/>
      <c r="D80" s="18"/>
      <c r="E80" s="20">
        <f>(E77/E$77)*100</f>
        <v>100</v>
      </c>
      <c r="F80" s="20">
        <f>(F77/$E77)*100</f>
        <v>37.845716676334042</v>
      </c>
      <c r="G80" s="20">
        <f t="shared" ref="G80:K80" si="3">(G77/$E77)*100</f>
        <v>55.71807086224284</v>
      </c>
      <c r="H80" s="20">
        <f t="shared" si="3"/>
        <v>73.945484052862724</v>
      </c>
      <c r="I80" s="20">
        <f t="shared" si="3"/>
        <v>87.859965116584576</v>
      </c>
      <c r="J80" s="20">
        <f t="shared" si="3"/>
        <v>95.195911000806404</v>
      </c>
      <c r="K80" s="20">
        <f t="shared" si="3"/>
        <v>97.73039525779572</v>
      </c>
    </row>
    <row r="81" spans="1:11" x14ac:dyDescent="0.15">
      <c r="A81" s="17" t="s">
        <v>39</v>
      </c>
      <c r="B81" s="18"/>
      <c r="C81" s="18"/>
      <c r="D81" s="18"/>
      <c r="E81" s="21">
        <f t="shared" ref="E81:K81" si="4">((E78/E77)^2+($E78/$E77)^2)^(1/2)*(E77/$E77)*100</f>
        <v>0.89674040479875894</v>
      </c>
      <c r="F81" s="21">
        <f t="shared" si="4"/>
        <v>0.25794379343306834</v>
      </c>
      <c r="G81" s="21">
        <f>((G78/G77)^2+($E78/$E77)^2)^(1/2)*(G77/$E77)*100</f>
        <v>0.85881822483590309</v>
      </c>
      <c r="H81" s="21">
        <f t="shared" si="4"/>
        <v>0.67475847816576895</v>
      </c>
      <c r="I81" s="21">
        <f t="shared" si="4"/>
        <v>1.3720580950943844</v>
      </c>
      <c r="J81" s="21">
        <f t="shared" si="4"/>
        <v>0.87106462465351564</v>
      </c>
      <c r="K81" s="21">
        <f t="shared" si="4"/>
        <v>0.68902404864001199</v>
      </c>
    </row>
    <row r="82" spans="1:11" x14ac:dyDescent="0.15">
      <c r="A82" s="17" t="s">
        <v>40</v>
      </c>
      <c r="B82" s="1">
        <v>105</v>
      </c>
      <c r="C82" s="22">
        <f>B82/60</f>
        <v>1.75</v>
      </c>
    </row>
    <row r="83" spans="1:11" x14ac:dyDescent="0.15">
      <c r="A83" s="16" t="s">
        <v>41</v>
      </c>
      <c r="F83" s="1">
        <v>5</v>
      </c>
      <c r="G83" s="1">
        <v>4</v>
      </c>
      <c r="H83" s="1">
        <v>3</v>
      </c>
      <c r="I83" s="1">
        <v>2</v>
      </c>
      <c r="J83" s="1">
        <v>1</v>
      </c>
      <c r="K83" s="1">
        <v>0.5</v>
      </c>
    </row>
    <row r="87" spans="1:11" x14ac:dyDescent="0.15">
      <c r="D87" s="12"/>
    </row>
    <row r="88" spans="1:11" x14ac:dyDescent="0.15">
      <c r="D88" s="12"/>
    </row>
    <row r="89" spans="1:11" x14ac:dyDescent="0.15">
      <c r="D89" s="12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8080C-FB70-F44C-A61B-3A91945C0B41}">
  <dimension ref="A1:F14"/>
  <sheetViews>
    <sheetView workbookViewId="0">
      <selection activeCell="I9" sqref="I9"/>
    </sheetView>
  </sheetViews>
  <sheetFormatPr baseColWidth="10" defaultRowHeight="16" x14ac:dyDescent="0.2"/>
  <cols>
    <col min="2" max="6" width="14.5" customWidth="1"/>
  </cols>
  <sheetData>
    <row r="1" spans="1:6" x14ac:dyDescent="0.2">
      <c r="A1" t="s">
        <v>73</v>
      </c>
      <c r="B1" t="s">
        <v>7</v>
      </c>
      <c r="C1" t="s">
        <v>74</v>
      </c>
      <c r="D1" t="s">
        <v>75</v>
      </c>
      <c r="E1" t="s">
        <v>76</v>
      </c>
      <c r="F1" t="s">
        <v>41</v>
      </c>
    </row>
    <row r="2" spans="1:6" x14ac:dyDescent="0.2">
      <c r="A2" t="s">
        <v>77</v>
      </c>
      <c r="B2">
        <v>1.56666666666666</v>
      </c>
      <c r="C2">
        <v>0.45394439863606001</v>
      </c>
      <c r="D2">
        <v>5.6182981279356004E-3</v>
      </c>
      <c r="E2">
        <v>1.6198535396142199E-2</v>
      </c>
      <c r="F2">
        <v>5</v>
      </c>
    </row>
    <row r="3" spans="1:6" x14ac:dyDescent="0.2">
      <c r="A3" t="s">
        <v>77</v>
      </c>
      <c r="B3">
        <v>1.56666666666666</v>
      </c>
      <c r="C3">
        <v>0.62212904759732202</v>
      </c>
      <c r="D3">
        <v>8.0465515800385596E-3</v>
      </c>
      <c r="E3">
        <v>1.6198535396142199E-2</v>
      </c>
      <c r="F3">
        <v>4</v>
      </c>
    </row>
    <row r="4" spans="1:6" x14ac:dyDescent="0.2">
      <c r="A4" t="s">
        <v>77</v>
      </c>
      <c r="B4">
        <v>1.56666666666666</v>
      </c>
      <c r="C4">
        <v>0.76495699390173499</v>
      </c>
      <c r="D4">
        <v>1.02905549209897E-2</v>
      </c>
      <c r="E4">
        <v>1.6198535396142199E-2</v>
      </c>
      <c r="F4">
        <v>3</v>
      </c>
    </row>
    <row r="5" spans="1:6" x14ac:dyDescent="0.2">
      <c r="A5" t="s">
        <v>77</v>
      </c>
      <c r="B5">
        <v>1.56666666666666</v>
      </c>
      <c r="C5">
        <v>0.88614928785580704</v>
      </c>
      <c r="D5">
        <v>1.5009141115259099E-2</v>
      </c>
      <c r="E5">
        <v>1.6198535396142199E-2</v>
      </c>
      <c r="F5">
        <v>2</v>
      </c>
    </row>
    <row r="6" spans="1:6" x14ac:dyDescent="0.2">
      <c r="A6" t="s">
        <v>77</v>
      </c>
      <c r="B6">
        <v>1.56666666666666</v>
      </c>
      <c r="C6">
        <v>0.98446854670211104</v>
      </c>
      <c r="D6">
        <v>1.1922820384591901E-2</v>
      </c>
      <c r="E6">
        <v>1.6198535396142199E-2</v>
      </c>
      <c r="F6">
        <v>1</v>
      </c>
    </row>
    <row r="7" spans="1:6" x14ac:dyDescent="0.2">
      <c r="A7" t="s">
        <v>77</v>
      </c>
      <c r="B7">
        <v>1.56666666666666</v>
      </c>
      <c r="C7">
        <v>0.99263690494073997</v>
      </c>
      <c r="D7">
        <v>1.65450299793048E-2</v>
      </c>
      <c r="E7">
        <v>1.6198535396142199E-2</v>
      </c>
      <c r="F7">
        <v>0.5</v>
      </c>
    </row>
    <row r="9" spans="1:6" x14ac:dyDescent="0.2">
      <c r="A9" t="s">
        <v>78</v>
      </c>
      <c r="B9">
        <v>1.75</v>
      </c>
      <c r="C9">
        <v>0.37845716676334001</v>
      </c>
      <c r="D9">
        <v>2.5794379343306801E-3</v>
      </c>
      <c r="E9">
        <v>8.9674040479875896E-3</v>
      </c>
      <c r="F9">
        <v>5</v>
      </c>
    </row>
    <row r="10" spans="1:6" x14ac:dyDescent="0.2">
      <c r="A10" t="s">
        <v>78</v>
      </c>
      <c r="B10">
        <v>1.75</v>
      </c>
      <c r="C10">
        <v>0.55718070862242797</v>
      </c>
      <c r="D10">
        <v>8.5881822483590293E-3</v>
      </c>
      <c r="E10">
        <v>8.9674040479875896E-3</v>
      </c>
      <c r="F10">
        <v>4</v>
      </c>
    </row>
    <row r="11" spans="1:6" x14ac:dyDescent="0.2">
      <c r="A11" t="s">
        <v>78</v>
      </c>
      <c r="B11">
        <v>1.75</v>
      </c>
      <c r="C11">
        <v>0.73945484052862698</v>
      </c>
      <c r="D11">
        <v>6.7475847816576796E-3</v>
      </c>
      <c r="E11">
        <v>8.9674040479875896E-3</v>
      </c>
      <c r="F11">
        <v>3</v>
      </c>
    </row>
    <row r="12" spans="1:6" x14ac:dyDescent="0.2">
      <c r="A12" t="s">
        <v>78</v>
      </c>
      <c r="B12">
        <v>1.75</v>
      </c>
      <c r="C12">
        <v>0.87859965116584504</v>
      </c>
      <c r="D12">
        <v>1.3720580950943801E-2</v>
      </c>
      <c r="E12">
        <v>8.9674040479875896E-3</v>
      </c>
      <c r="F12">
        <v>2</v>
      </c>
    </row>
    <row r="13" spans="1:6" x14ac:dyDescent="0.2">
      <c r="A13" t="s">
        <v>78</v>
      </c>
      <c r="B13">
        <v>1.75</v>
      </c>
      <c r="C13">
        <v>0.95195911000806399</v>
      </c>
      <c r="D13">
        <v>8.7106462465351506E-3</v>
      </c>
      <c r="E13">
        <v>8.9674040479875896E-3</v>
      </c>
      <c r="F13">
        <v>1</v>
      </c>
    </row>
    <row r="14" spans="1:6" x14ac:dyDescent="0.2">
      <c r="A14" t="s">
        <v>78</v>
      </c>
      <c r="B14">
        <v>1.75</v>
      </c>
      <c r="C14">
        <v>0.97730395257795699</v>
      </c>
      <c r="D14">
        <v>6.8902404864001196E-3</v>
      </c>
      <c r="E14">
        <v>8.9674040479875896E-3</v>
      </c>
      <c r="F14">
        <v>0.5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E1</vt:lpstr>
      <vt:lpstr>E2</vt:lpstr>
      <vt:lpstr>matlab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2023-10-29T13:30:53Z</dcterms:created>
  <dcterms:modified xsi:type="dcterms:W3CDTF">2023-11-01T17:22:08Z</dcterms:modified>
</cp:coreProperties>
</file>