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xaviercarrillo_tudelft_nl/Documents/Folding Wingtip/Simulations/Shared Models/Original/"/>
    </mc:Choice>
  </mc:AlternateContent>
  <xr:revisionPtr revIDLastSave="289" documentId="11_F25DC773A252ABDACC10481D819942485ADE58EE" xr6:coauthVersionLast="47" xr6:coauthVersionMax="47" xr10:uidLastSave="{2D4B520D-9D8D-4E5D-834D-A3A468874E4E}"/>
  <bookViews>
    <workbookView xWindow="4410" yWindow="1650" windowWidth="21600" windowHeight="11385" activeTab="4" xr2:uid="{00000000-000D-0000-FFFF-FFFF00000000}"/>
  </bookViews>
  <sheets>
    <sheet name="Wing A" sheetId="1" r:id="rId1"/>
    <sheet name="Wing B" sheetId="2" r:id="rId2"/>
    <sheet name="Wing C" sheetId="3" r:id="rId3"/>
    <sheet name="Wing BWO" sheetId="4" r:id="rId4"/>
    <sheet name="Wing BW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4" l="1"/>
  <c r="H29" i="4"/>
  <c r="F29" i="4"/>
  <c r="D29" i="4"/>
  <c r="G26" i="3"/>
  <c r="H26" i="3" s="1"/>
  <c r="F26" i="3"/>
  <c r="D26" i="3"/>
  <c r="D29" i="2"/>
  <c r="G29" i="2" s="1"/>
  <c r="H29" i="2" s="1"/>
  <c r="F29" i="5"/>
  <c r="F28" i="5"/>
  <c r="D29" i="5"/>
  <c r="F27" i="5"/>
  <c r="D28" i="5"/>
  <c r="G28" i="5" s="1"/>
  <c r="H28" i="5" s="1"/>
  <c r="D27" i="5"/>
  <c r="F26" i="5"/>
  <c r="D26" i="5"/>
  <c r="F25" i="5"/>
  <c r="D25" i="5"/>
  <c r="F24" i="5"/>
  <c r="D24" i="5"/>
  <c r="G24" i="5" s="1"/>
  <c r="H24" i="5" s="1"/>
  <c r="F23" i="5"/>
  <c r="D23" i="5"/>
  <c r="F27" i="3"/>
  <c r="F28" i="3"/>
  <c r="G24" i="4"/>
  <c r="H24" i="4" s="1"/>
  <c r="F26" i="4"/>
  <c r="D28" i="4"/>
  <c r="G28" i="4" s="1"/>
  <c r="H28" i="4" s="1"/>
  <c r="D27" i="4"/>
  <c r="G27" i="4" s="1"/>
  <c r="H27" i="4" s="1"/>
  <c r="D26" i="4"/>
  <c r="G26" i="4" s="1"/>
  <c r="H26" i="4" s="1"/>
  <c r="F28" i="4"/>
  <c r="F27" i="4"/>
  <c r="F25" i="4"/>
  <c r="D25" i="4"/>
  <c r="G25" i="4" s="1"/>
  <c r="H25" i="4" s="1"/>
  <c r="F24" i="4"/>
  <c r="D24" i="4"/>
  <c r="F23" i="4"/>
  <c r="D23" i="4"/>
  <c r="G23" i="4" s="1"/>
  <c r="H23" i="4" s="1"/>
  <c r="D28" i="3"/>
  <c r="D27" i="3"/>
  <c r="F25" i="3"/>
  <c r="D25" i="3"/>
  <c r="G25" i="3" s="1"/>
  <c r="H25" i="3" s="1"/>
  <c r="F24" i="3"/>
  <c r="D24" i="3"/>
  <c r="G24" i="3" s="1"/>
  <c r="H24" i="3" s="1"/>
  <c r="F23" i="3"/>
  <c r="D23" i="3"/>
  <c r="G23" i="3" s="1"/>
  <c r="H23" i="3" s="1"/>
  <c r="F29" i="2"/>
  <c r="F28" i="2"/>
  <c r="F27" i="2"/>
  <c r="F26" i="2"/>
  <c r="D27" i="2"/>
  <c r="D28" i="2"/>
  <c r="G28" i="2" s="1"/>
  <c r="H28" i="2" s="1"/>
  <c r="D24" i="2"/>
  <c r="G24" i="2" s="1"/>
  <c r="H24" i="2" s="1"/>
  <c r="D25" i="2"/>
  <c r="D26" i="2"/>
  <c r="F25" i="2"/>
  <c r="F24" i="2"/>
  <c r="F23" i="2"/>
  <c r="D23" i="2"/>
  <c r="G23" i="2" s="1"/>
  <c r="H23" i="2" s="1"/>
  <c r="F28" i="1"/>
  <c r="F27" i="1"/>
  <c r="F26" i="1"/>
  <c r="F25" i="1"/>
  <c r="F24" i="1"/>
  <c r="F23" i="1"/>
  <c r="F22" i="1"/>
  <c r="D23" i="1"/>
  <c r="G23" i="1" s="1"/>
  <c r="H23" i="1" s="1"/>
  <c r="D24" i="1"/>
  <c r="G24" i="1" s="1"/>
  <c r="H24" i="1" s="1"/>
  <c r="D25" i="1"/>
  <c r="D26" i="1"/>
  <c r="D27" i="1"/>
  <c r="G27" i="1" s="1"/>
  <c r="H27" i="1" s="1"/>
  <c r="D28" i="1"/>
  <c r="G28" i="1" s="1"/>
  <c r="H28" i="1" s="1"/>
  <c r="D22" i="1"/>
  <c r="G23" i="5" l="1"/>
  <c r="H23" i="5" s="1"/>
  <c r="G29" i="5"/>
  <c r="H29" i="5" s="1"/>
  <c r="G26" i="1"/>
  <c r="H26" i="1" s="1"/>
  <c r="G25" i="1"/>
  <c r="H25" i="1" s="1"/>
  <c r="G22" i="1"/>
  <c r="H22" i="1" s="1"/>
  <c r="G25" i="5"/>
  <c r="H25" i="5" s="1"/>
  <c r="G26" i="5"/>
  <c r="H26" i="5" s="1"/>
  <c r="G27" i="5"/>
  <c r="H27" i="5" s="1"/>
  <c r="G27" i="3"/>
  <c r="H27" i="3" s="1"/>
  <c r="G28" i="3"/>
  <c r="H28" i="3" s="1"/>
  <c r="G26" i="2"/>
  <c r="H26" i="2" s="1"/>
  <c r="G27" i="2"/>
  <c r="H27" i="2" s="1"/>
  <c r="G25" i="2"/>
  <c r="H25" i="2" s="1"/>
</calcChain>
</file>

<file path=xl/sharedStrings.xml><?xml version="1.0" encoding="utf-8"?>
<sst xmlns="http://schemas.openxmlformats.org/spreadsheetml/2006/main" count="290" uniqueCount="47">
  <si>
    <t>R1</t>
  </si>
  <si>
    <t>R2</t>
  </si>
  <si>
    <t>R3</t>
  </si>
  <si>
    <t>R4</t>
  </si>
  <si>
    <t>R5</t>
  </si>
  <si>
    <t>R6</t>
  </si>
  <si>
    <t>R7</t>
  </si>
  <si>
    <t>W1</t>
  </si>
  <si>
    <t>W2</t>
  </si>
  <si>
    <t>W3</t>
  </si>
  <si>
    <t>W4</t>
  </si>
  <si>
    <t>W6</t>
  </si>
  <si>
    <t>W7</t>
  </si>
  <si>
    <t>W8</t>
  </si>
  <si>
    <t>GVT Shapes</t>
  </si>
  <si>
    <t>SOL103 Shapes</t>
  </si>
  <si>
    <t>Modal Assurance Criterion</t>
  </si>
  <si>
    <t>Mode Type</t>
  </si>
  <si>
    <t>1st Bending</t>
  </si>
  <si>
    <t>2nd Bending</t>
  </si>
  <si>
    <t>3rd Bending</t>
  </si>
  <si>
    <t>4th Bending</t>
  </si>
  <si>
    <t>1st Torsion</t>
  </si>
  <si>
    <t>Excluded Modes</t>
  </si>
  <si>
    <t>Lead-lag mode, GVT can only capture out-of-plane displacements</t>
  </si>
  <si>
    <t>GVT</t>
  </si>
  <si>
    <t>Name</t>
  </si>
  <si>
    <t>Freq [Hz]</t>
  </si>
  <si>
    <t>SOL103</t>
  </si>
  <si>
    <t>Difference</t>
  </si>
  <si>
    <r>
      <rPr>
        <sz val="11"/>
        <color theme="1"/>
        <rFont val="Aptos Narrow"/>
        <family val="2"/>
      </rPr>
      <t>ΔF</t>
    </r>
    <r>
      <rPr>
        <sz val="11"/>
        <color theme="1"/>
        <rFont val="Calibri"/>
        <family val="2"/>
        <scheme val="minor"/>
      </rPr>
      <t>req[Hz]</t>
    </r>
  </si>
  <si>
    <t>R8</t>
  </si>
  <si>
    <t>W5</t>
  </si>
  <si>
    <t>Reason</t>
  </si>
  <si>
    <t>[%]</t>
  </si>
  <si>
    <t>Modal Correlation</t>
  </si>
  <si>
    <t>R9</t>
  </si>
  <si>
    <t>W9</t>
  </si>
  <si>
    <t>W10</t>
  </si>
  <si>
    <t>4rth Bending</t>
  </si>
  <si>
    <t>2nd Torsion + Skin</t>
  </si>
  <si>
    <t>Local Skin mode</t>
  </si>
  <si>
    <t>R10</t>
  </si>
  <si>
    <t>3rd Bending + Flapping</t>
  </si>
  <si>
    <t>1st Torsion + Flapping</t>
  </si>
  <si>
    <t>WT Torsion + Skin</t>
  </si>
  <si>
    <t>WT Torsion  + Skin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</si>
</sst>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0" fontId="0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O28"/>
  <sheetViews>
    <sheetView topLeftCell="A19" workbookViewId="0">
      <selection activeCell="I28" sqref="I28:J28"/>
    </sheetView>
  </sheetViews>
  <sheetFormatPr defaultRowHeight="15" x14ac:dyDescent="0.25"/>
  <cols>
    <col min="14" max="14" width="15.5703125" bestFit="1" customWidth="1"/>
    <col min="20" max="20" width="15.5703125" bestFit="1" customWidth="1"/>
    <col min="21" max="21" width="60.140625" bestFit="1" customWidth="1"/>
  </cols>
  <sheetData>
    <row r="2" spans="3:12" x14ac:dyDescent="0.25">
      <c r="C2" s="9" t="s">
        <v>16</v>
      </c>
      <c r="D2" s="9"/>
      <c r="E2" s="9"/>
      <c r="F2" s="9"/>
      <c r="G2" s="9"/>
      <c r="H2" s="9"/>
      <c r="I2" s="9"/>
      <c r="J2" s="9"/>
      <c r="K2" s="9"/>
      <c r="L2" s="9"/>
    </row>
    <row r="3" spans="3:12" x14ac:dyDescent="0.25">
      <c r="C3" s="9"/>
      <c r="D3" s="9"/>
      <c r="E3" s="9"/>
      <c r="F3" s="9"/>
      <c r="G3" s="9"/>
      <c r="H3" s="9"/>
      <c r="I3" s="9"/>
      <c r="J3" s="9"/>
      <c r="K3" s="9"/>
      <c r="L3" s="9"/>
    </row>
    <row r="5" spans="3:12" x14ac:dyDescent="0.25">
      <c r="F5" s="8" t="s">
        <v>14</v>
      </c>
      <c r="G5" s="8"/>
      <c r="H5" s="8"/>
      <c r="I5" s="8"/>
      <c r="J5" s="8"/>
      <c r="K5" s="8"/>
      <c r="L5" s="8"/>
    </row>
    <row r="6" spans="3:12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</row>
    <row r="7" spans="3:12" x14ac:dyDescent="0.25">
      <c r="F7" s="1">
        <v>2.8176400661469998</v>
      </c>
      <c r="G7" s="1">
        <v>19.893400192261002</v>
      </c>
      <c r="H7" s="1">
        <v>32.574100494385</v>
      </c>
      <c r="I7" s="1">
        <v>49.649299621582003</v>
      </c>
      <c r="J7" s="1">
        <v>92.078300476074006</v>
      </c>
      <c r="K7" s="1">
        <v>147.03900146484401</v>
      </c>
      <c r="L7" s="1">
        <v>183.55000305175801</v>
      </c>
    </row>
    <row r="8" spans="3:12" x14ac:dyDescent="0.25">
      <c r="C8" s="8" t="s">
        <v>15</v>
      </c>
      <c r="D8" s="8"/>
    </row>
    <row r="9" spans="3:12" x14ac:dyDescent="0.25">
      <c r="C9" t="s">
        <v>7</v>
      </c>
      <c r="D9" s="1">
        <v>3.0009999999999999</v>
      </c>
      <c r="F9" s="1">
        <v>0.98599999999999999</v>
      </c>
      <c r="G9" s="1">
        <v>9.5000000000000001E-2</v>
      </c>
      <c r="H9" s="1">
        <v>5.8000000000000003E-2</v>
      </c>
      <c r="I9" s="1">
        <v>0.09</v>
      </c>
      <c r="J9" s="1">
        <v>8.0000000000000002E-3</v>
      </c>
      <c r="K9" s="1">
        <v>0</v>
      </c>
      <c r="L9" s="1">
        <v>3.0000000000000001E-3</v>
      </c>
    </row>
    <row r="10" spans="3:12" x14ac:dyDescent="0.25">
      <c r="C10" t="s">
        <v>8</v>
      </c>
      <c r="D10" s="1">
        <v>22.658000000000001</v>
      </c>
      <c r="F10" s="1">
        <v>7.6999999999999999E-2</v>
      </c>
      <c r="G10" s="1">
        <v>0.92800000000000005</v>
      </c>
      <c r="H10" s="1">
        <v>8.7999999999999995E-2</v>
      </c>
      <c r="I10" s="1">
        <v>1.9E-2</v>
      </c>
      <c r="J10" s="1">
        <v>4.2000000000000003E-2</v>
      </c>
      <c r="K10" s="1">
        <v>3.1E-2</v>
      </c>
      <c r="L10" s="1">
        <v>1E-3</v>
      </c>
    </row>
    <row r="11" spans="3:12" x14ac:dyDescent="0.25">
      <c r="C11" t="s">
        <v>9</v>
      </c>
      <c r="D11" s="1">
        <v>30.626000000000001</v>
      </c>
      <c r="F11" s="1">
        <v>1.4E-2</v>
      </c>
      <c r="G11" s="1">
        <v>2.5000000000000001E-2</v>
      </c>
      <c r="H11" s="1">
        <v>0.93400000000000005</v>
      </c>
      <c r="I11" s="1">
        <v>1E-3</v>
      </c>
      <c r="J11" s="1">
        <v>6.0000000000000001E-3</v>
      </c>
      <c r="K11" s="1">
        <v>0</v>
      </c>
      <c r="L11" s="1">
        <v>7.8E-2</v>
      </c>
    </row>
    <row r="12" spans="3:12" x14ac:dyDescent="0.25">
      <c r="C12" t="s">
        <v>10</v>
      </c>
      <c r="D12" s="1">
        <v>55.195</v>
      </c>
      <c r="F12" s="1">
        <v>0.124</v>
      </c>
      <c r="G12" s="1">
        <v>1.2E-2</v>
      </c>
      <c r="H12" s="1">
        <v>5.3999999999999999E-2</v>
      </c>
      <c r="I12" s="1">
        <v>0.95899999999999996</v>
      </c>
      <c r="J12" s="1">
        <v>1E-3</v>
      </c>
      <c r="K12" s="1">
        <v>7.0000000000000001E-3</v>
      </c>
      <c r="L12" s="1">
        <v>5.2999999999999999E-2</v>
      </c>
    </row>
    <row r="13" spans="3:12" x14ac:dyDescent="0.25">
      <c r="C13" t="s">
        <v>11</v>
      </c>
      <c r="D13" s="1">
        <v>101.048</v>
      </c>
      <c r="F13" s="1">
        <v>3.0000000000000001E-3</v>
      </c>
      <c r="G13" s="1">
        <v>4.7E-2</v>
      </c>
      <c r="H13" s="1">
        <v>0</v>
      </c>
      <c r="I13" s="1">
        <v>1E-3</v>
      </c>
      <c r="J13" s="1">
        <v>0.97</v>
      </c>
      <c r="K13" s="1">
        <v>0.224</v>
      </c>
      <c r="L13" s="1">
        <v>1.6E-2</v>
      </c>
    </row>
    <row r="14" spans="3:12" x14ac:dyDescent="0.25">
      <c r="C14" t="s">
        <v>12</v>
      </c>
      <c r="D14" s="1">
        <v>129.887</v>
      </c>
      <c r="F14" s="1">
        <v>5.0000000000000001E-3</v>
      </c>
      <c r="G14" s="1">
        <v>1.2E-2</v>
      </c>
      <c r="H14" s="1">
        <v>5.2999999999999999E-2</v>
      </c>
      <c r="I14" s="1">
        <v>1E-3</v>
      </c>
      <c r="J14" s="1">
        <v>2.1000000000000001E-2</v>
      </c>
      <c r="K14" s="1">
        <v>0.64200000000000002</v>
      </c>
      <c r="L14" s="1">
        <v>0.311</v>
      </c>
    </row>
    <row r="15" spans="3:12" x14ac:dyDescent="0.25">
      <c r="C15" t="s">
        <v>13</v>
      </c>
      <c r="D15" s="1">
        <v>154.078</v>
      </c>
      <c r="F15" s="1">
        <v>4.0000000000000001E-3</v>
      </c>
      <c r="G15" s="1">
        <v>4.0000000000000001E-3</v>
      </c>
      <c r="H15" s="1">
        <v>0.10199999999999999</v>
      </c>
      <c r="I15" s="1">
        <v>2.1000000000000001E-2</v>
      </c>
      <c r="J15" s="1">
        <v>3.6999999999999998E-2</v>
      </c>
      <c r="K15" s="1">
        <v>0.27</v>
      </c>
      <c r="L15" s="1">
        <v>0.71199999999999997</v>
      </c>
    </row>
    <row r="18" spans="3:15" ht="15" customHeight="1" x14ac:dyDescent="0.25">
      <c r="C18" s="9" t="s">
        <v>35</v>
      </c>
      <c r="D18" s="9"/>
      <c r="E18" s="9"/>
      <c r="F18" s="9"/>
      <c r="G18" s="9"/>
      <c r="H18" s="9"/>
      <c r="I18" s="9"/>
      <c r="J18" s="9"/>
    </row>
    <row r="19" spans="3:15" ht="15" customHeight="1" x14ac:dyDescent="0.25">
      <c r="C19" s="9"/>
      <c r="D19" s="9"/>
      <c r="E19" s="9"/>
      <c r="F19" s="9"/>
      <c r="G19" s="9"/>
      <c r="H19" s="9"/>
      <c r="I19" s="9"/>
      <c r="J19" s="9"/>
    </row>
    <row r="20" spans="3:15" x14ac:dyDescent="0.25">
      <c r="C20" s="10" t="s">
        <v>28</v>
      </c>
      <c r="D20" s="10"/>
      <c r="E20" s="10" t="s">
        <v>25</v>
      </c>
      <c r="F20" s="10"/>
      <c r="G20" s="10" t="s">
        <v>29</v>
      </c>
      <c r="H20" s="10"/>
      <c r="I20" s="10" t="s">
        <v>17</v>
      </c>
      <c r="J20" s="10"/>
    </row>
    <row r="21" spans="3:15" x14ac:dyDescent="0.25">
      <c r="C21" s="2" t="s">
        <v>26</v>
      </c>
      <c r="D21" s="2" t="s">
        <v>27</v>
      </c>
      <c r="E21" s="2" t="s">
        <v>26</v>
      </c>
      <c r="F21" s="2" t="s">
        <v>27</v>
      </c>
      <c r="G21" s="2" t="s">
        <v>30</v>
      </c>
      <c r="H21" s="2" t="s">
        <v>34</v>
      </c>
      <c r="I21" s="10"/>
      <c r="J21" s="10"/>
      <c r="L21" s="2"/>
      <c r="M21" s="2"/>
      <c r="N21" t="s">
        <v>23</v>
      </c>
      <c r="O21" t="s">
        <v>33</v>
      </c>
    </row>
    <row r="22" spans="3:15" x14ac:dyDescent="0.25">
      <c r="C22" s="2" t="s">
        <v>7</v>
      </c>
      <c r="D22" s="3">
        <f t="shared" ref="D22:D28" si="0">D9</f>
        <v>3.0009999999999999</v>
      </c>
      <c r="E22" s="2" t="s">
        <v>0</v>
      </c>
      <c r="F22" s="3">
        <f>F7</f>
        <v>2.8176400661469998</v>
      </c>
      <c r="G22" s="3">
        <f>D22-F22</f>
        <v>0.18335993385300009</v>
      </c>
      <c r="H22" s="4">
        <f>G22/F22</f>
        <v>6.5075712137972544E-2</v>
      </c>
      <c r="I22" s="10" t="s">
        <v>18</v>
      </c>
      <c r="J22" s="10"/>
    </row>
    <row r="23" spans="3:15" x14ac:dyDescent="0.25">
      <c r="C23" s="2" t="s">
        <v>8</v>
      </c>
      <c r="D23" s="3">
        <f t="shared" si="0"/>
        <v>22.658000000000001</v>
      </c>
      <c r="E23" s="2" t="s">
        <v>1</v>
      </c>
      <c r="F23" s="3">
        <f>G7</f>
        <v>19.893400192261002</v>
      </c>
      <c r="G23" s="3">
        <f t="shared" ref="G23:G28" si="1">D23-F23</f>
        <v>2.7645998077389997</v>
      </c>
      <c r="H23" s="4">
        <f t="shared" ref="H23:H28" si="2">G23/F23</f>
        <v>0.13897070289746113</v>
      </c>
      <c r="I23" s="10" t="s">
        <v>19</v>
      </c>
      <c r="J23" s="10"/>
      <c r="N23" t="s">
        <v>32</v>
      </c>
      <c r="O23" t="s">
        <v>24</v>
      </c>
    </row>
    <row r="24" spans="3:15" x14ac:dyDescent="0.25">
      <c r="C24" s="2" t="s">
        <v>9</v>
      </c>
      <c r="D24" s="3">
        <f t="shared" si="0"/>
        <v>30.626000000000001</v>
      </c>
      <c r="E24" s="2" t="s">
        <v>2</v>
      </c>
      <c r="F24" s="3">
        <f>H7</f>
        <v>32.574100494385</v>
      </c>
      <c r="G24" s="3">
        <f t="shared" si="1"/>
        <v>-1.9481004943849989</v>
      </c>
      <c r="H24" s="4">
        <f t="shared" si="2"/>
        <v>-5.9805196914671677E-2</v>
      </c>
      <c r="I24" s="10" t="s">
        <v>22</v>
      </c>
      <c r="J24" s="10"/>
      <c r="N24" t="s">
        <v>37</v>
      </c>
      <c r="O24" t="s">
        <v>24</v>
      </c>
    </row>
    <row r="25" spans="3:15" x14ac:dyDescent="0.25">
      <c r="C25" s="2" t="s">
        <v>10</v>
      </c>
      <c r="D25" s="3">
        <f t="shared" si="0"/>
        <v>55.195</v>
      </c>
      <c r="E25" s="2" t="s">
        <v>3</v>
      </c>
      <c r="F25" s="3">
        <f>I7</f>
        <v>49.649299621582003</v>
      </c>
      <c r="G25" s="3">
        <f t="shared" si="1"/>
        <v>5.5457003784179975</v>
      </c>
      <c r="H25" s="4">
        <f t="shared" si="2"/>
        <v>0.11169745435859769</v>
      </c>
      <c r="I25" s="10" t="s">
        <v>20</v>
      </c>
      <c r="J25" s="10"/>
      <c r="N25" t="s">
        <v>38</v>
      </c>
      <c r="O25" t="s">
        <v>41</v>
      </c>
    </row>
    <row r="26" spans="3:15" x14ac:dyDescent="0.25">
      <c r="C26" s="2" t="s">
        <v>11</v>
      </c>
      <c r="D26" s="3">
        <f t="shared" si="0"/>
        <v>101.048</v>
      </c>
      <c r="E26" s="2" t="s">
        <v>4</v>
      </c>
      <c r="F26" s="3">
        <f>J7</f>
        <v>92.078300476074006</v>
      </c>
      <c r="G26" s="3">
        <f t="shared" si="1"/>
        <v>8.9696995239259962</v>
      </c>
      <c r="H26" s="4">
        <f t="shared" si="2"/>
        <v>9.7413825815092225E-2</v>
      </c>
      <c r="I26" s="10" t="s">
        <v>21</v>
      </c>
      <c r="J26" s="10"/>
    </row>
    <row r="27" spans="3:15" x14ac:dyDescent="0.25">
      <c r="C27" s="2" t="s">
        <v>12</v>
      </c>
      <c r="D27" s="3">
        <f t="shared" si="0"/>
        <v>129.887</v>
      </c>
      <c r="E27" s="2" t="s">
        <v>5</v>
      </c>
      <c r="F27" s="3">
        <f>K7</f>
        <v>147.03900146484401</v>
      </c>
      <c r="G27" s="3">
        <f t="shared" si="1"/>
        <v>-17.152001464844005</v>
      </c>
      <c r="H27" s="4">
        <f t="shared" si="2"/>
        <v>-0.11664933312910812</v>
      </c>
      <c r="I27" s="10" t="s">
        <v>45</v>
      </c>
      <c r="J27" s="10"/>
    </row>
    <row r="28" spans="3:15" x14ac:dyDescent="0.25">
      <c r="C28" s="2" t="s">
        <v>13</v>
      </c>
      <c r="D28" s="3">
        <f t="shared" si="0"/>
        <v>154.078</v>
      </c>
      <c r="E28" s="2" t="s">
        <v>6</v>
      </c>
      <c r="F28" s="3">
        <f>L7</f>
        <v>183.55000305175801</v>
      </c>
      <c r="G28" s="3">
        <f t="shared" si="1"/>
        <v>-29.472003051758008</v>
      </c>
      <c r="H28" s="4">
        <f t="shared" si="2"/>
        <v>-0.16056661706209507</v>
      </c>
      <c r="I28" s="10" t="s">
        <v>40</v>
      </c>
      <c r="J28" s="10"/>
    </row>
  </sheetData>
  <mergeCells count="16">
    <mergeCell ref="I24:J24"/>
    <mergeCell ref="I25:J25"/>
    <mergeCell ref="I26:J26"/>
    <mergeCell ref="I27:J27"/>
    <mergeCell ref="I28:J28"/>
    <mergeCell ref="C8:D8"/>
    <mergeCell ref="F5:L5"/>
    <mergeCell ref="C2:L3"/>
    <mergeCell ref="I22:J22"/>
    <mergeCell ref="I23:J23"/>
    <mergeCell ref="I21:J21"/>
    <mergeCell ref="C20:D20"/>
    <mergeCell ref="E20:F20"/>
    <mergeCell ref="G20:H20"/>
    <mergeCell ref="I20:J20"/>
    <mergeCell ref="C18:J19"/>
  </mergeCells>
  <phoneticPr fontId="4" type="noConversion"/>
  <conditionalFormatting sqref="F9:L15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3B8F6-7F6A-446C-801A-5ECC9B15A7D7}">
  <dimension ref="C2:O29"/>
  <sheetViews>
    <sheetView topLeftCell="A13" workbookViewId="0">
      <selection activeCell="I29" sqref="I29:J29"/>
    </sheetView>
  </sheetViews>
  <sheetFormatPr defaultRowHeight="15" x14ac:dyDescent="0.25"/>
  <cols>
    <col min="14" max="14" width="15.5703125" bestFit="1" customWidth="1"/>
    <col min="20" max="20" width="15.5703125" bestFit="1" customWidth="1"/>
    <col min="21" max="21" width="60.140625" bestFit="1" customWidth="1"/>
  </cols>
  <sheetData>
    <row r="2" spans="3:14" x14ac:dyDescent="0.25">
      <c r="C2" s="9" t="s">
        <v>16</v>
      </c>
      <c r="D2" s="9"/>
      <c r="E2" s="9"/>
      <c r="F2" s="9"/>
      <c r="G2" s="9"/>
      <c r="H2" s="9"/>
      <c r="I2" s="9"/>
      <c r="J2" s="9"/>
      <c r="K2" s="9"/>
      <c r="L2" s="9"/>
    </row>
    <row r="3" spans="3:14" x14ac:dyDescent="0.25">
      <c r="C3" s="9"/>
      <c r="D3" s="9"/>
      <c r="E3" s="9"/>
      <c r="F3" s="9"/>
      <c r="G3" s="9"/>
      <c r="H3" s="9"/>
      <c r="I3" s="9"/>
      <c r="J3" s="9"/>
      <c r="K3" s="9"/>
      <c r="L3" s="9"/>
    </row>
    <row r="5" spans="3:14" x14ac:dyDescent="0.25">
      <c r="F5" s="8" t="s">
        <v>14</v>
      </c>
      <c r="G5" s="8"/>
      <c r="H5" s="8"/>
      <c r="I5" s="8"/>
      <c r="J5" s="8"/>
      <c r="K5" s="8"/>
      <c r="L5" s="8"/>
      <c r="M5" s="8"/>
      <c r="N5" s="8"/>
    </row>
    <row r="6" spans="3:14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  <c r="M6" t="s">
        <v>31</v>
      </c>
      <c r="N6" t="s">
        <v>36</v>
      </c>
    </row>
    <row r="7" spans="3:14" x14ac:dyDescent="0.25">
      <c r="F7" s="1">
        <v>3.101279973984</v>
      </c>
      <c r="G7" s="1">
        <v>20.383499145508001</v>
      </c>
      <c r="H7" s="1">
        <v>35.817901611327997</v>
      </c>
      <c r="I7" s="1">
        <v>42.159099578857003</v>
      </c>
      <c r="J7" s="1">
        <v>47.711498260497997</v>
      </c>
      <c r="K7" s="1">
        <v>97.001098632812003</v>
      </c>
      <c r="L7" s="1">
        <v>152.89199829101599</v>
      </c>
      <c r="M7" s="1">
        <v>195.76300048828099</v>
      </c>
      <c r="N7" s="1">
        <v>335.17300415039102</v>
      </c>
    </row>
    <row r="8" spans="3:14" x14ac:dyDescent="0.25">
      <c r="C8" s="8" t="s">
        <v>15</v>
      </c>
      <c r="D8" s="8"/>
    </row>
    <row r="9" spans="3:14" x14ac:dyDescent="0.25">
      <c r="C9" t="s">
        <v>7</v>
      </c>
      <c r="D9" s="1">
        <v>3.2989999999999999</v>
      </c>
      <c r="F9" s="1">
        <v>0.99299999999999999</v>
      </c>
      <c r="G9" s="1">
        <v>8.4000000000000005E-2</v>
      </c>
      <c r="H9" s="1">
        <v>3.5999999999999997E-2</v>
      </c>
      <c r="I9" s="1">
        <v>3.2000000000000001E-2</v>
      </c>
      <c r="J9" s="1">
        <v>8.6999999999999994E-2</v>
      </c>
      <c r="K9" s="1">
        <v>4.0000000000000001E-3</v>
      </c>
      <c r="L9" s="1">
        <v>4.0000000000000001E-3</v>
      </c>
      <c r="M9" s="1">
        <v>3.0000000000000001E-3</v>
      </c>
      <c r="N9" s="1">
        <v>1E-3</v>
      </c>
    </row>
    <row r="10" spans="3:14" x14ac:dyDescent="0.25">
      <c r="C10" t="s">
        <v>8</v>
      </c>
      <c r="D10" s="1">
        <v>24.341000000000001</v>
      </c>
      <c r="F10" s="1">
        <v>0.115</v>
      </c>
      <c r="G10" s="1">
        <v>0.95399999999999996</v>
      </c>
      <c r="H10" s="1">
        <v>1.7000000000000001E-2</v>
      </c>
      <c r="I10" s="1">
        <v>1.9E-2</v>
      </c>
      <c r="J10" s="1">
        <v>1.0999999999999999E-2</v>
      </c>
      <c r="K10" s="1">
        <v>5.8000000000000003E-2</v>
      </c>
      <c r="L10" s="1">
        <v>2.5000000000000001E-2</v>
      </c>
      <c r="M10" s="1">
        <v>1E-3</v>
      </c>
      <c r="N10" s="1">
        <v>0</v>
      </c>
    </row>
    <row r="11" spans="3:14" x14ac:dyDescent="0.25">
      <c r="C11" t="s">
        <v>9</v>
      </c>
      <c r="D11" s="1">
        <v>34.292000000000002</v>
      </c>
      <c r="F11" s="1">
        <v>3.5999999999999997E-2</v>
      </c>
      <c r="G11" s="1">
        <v>0.01</v>
      </c>
      <c r="H11" s="1">
        <v>0.98899999999999999</v>
      </c>
      <c r="I11" s="1">
        <v>0.96399999999999997</v>
      </c>
      <c r="J11" s="1">
        <v>1E-3</v>
      </c>
      <c r="K11" s="1">
        <v>3.0000000000000001E-3</v>
      </c>
      <c r="L11" s="1">
        <v>8.0000000000000002E-3</v>
      </c>
      <c r="M11" s="1">
        <v>7.8E-2</v>
      </c>
      <c r="N11" s="1">
        <v>1.0999999999999999E-2</v>
      </c>
    </row>
    <row r="12" spans="3:14" x14ac:dyDescent="0.25">
      <c r="C12" t="s">
        <v>10</v>
      </c>
      <c r="D12" s="1">
        <v>56.378999999999998</v>
      </c>
      <c r="F12" s="1">
        <v>0.123</v>
      </c>
      <c r="G12" s="1">
        <v>6.3E-2</v>
      </c>
      <c r="H12" s="1">
        <v>4.8000000000000001E-2</v>
      </c>
      <c r="I12" s="1">
        <v>2.7E-2</v>
      </c>
      <c r="J12" s="1">
        <v>0.94099999999999995</v>
      </c>
      <c r="K12" s="1">
        <v>6.0000000000000001E-3</v>
      </c>
      <c r="L12" s="1">
        <v>1E-3</v>
      </c>
      <c r="M12" s="1">
        <v>2.8000000000000001E-2</v>
      </c>
      <c r="N12" s="1">
        <v>4.0000000000000001E-3</v>
      </c>
    </row>
    <row r="13" spans="3:14" x14ac:dyDescent="0.25">
      <c r="C13" t="s">
        <v>11</v>
      </c>
      <c r="D13" s="1">
        <v>109.194</v>
      </c>
      <c r="F13" s="1">
        <v>6.0000000000000001E-3</v>
      </c>
      <c r="G13" s="1">
        <v>3.5999999999999997E-2</v>
      </c>
      <c r="H13" s="1">
        <v>3.0000000000000001E-3</v>
      </c>
      <c r="I13" s="1">
        <v>7.0000000000000001E-3</v>
      </c>
      <c r="J13" s="1">
        <v>8.9999999999999993E-3</v>
      </c>
      <c r="K13" s="1">
        <v>0.93600000000000005</v>
      </c>
      <c r="L13" s="1">
        <v>0.16200000000000001</v>
      </c>
      <c r="M13" s="1">
        <v>1.0999999999999999E-2</v>
      </c>
      <c r="N13" s="1">
        <v>5.1999999999999998E-2</v>
      </c>
    </row>
    <row r="14" spans="3:14" x14ac:dyDescent="0.25">
      <c r="C14" t="s">
        <v>12</v>
      </c>
      <c r="D14" s="1">
        <v>130.88</v>
      </c>
      <c r="F14" s="1">
        <v>1.4999999999999999E-2</v>
      </c>
      <c r="G14" s="1">
        <v>1.4999999999999999E-2</v>
      </c>
      <c r="H14" s="1">
        <v>8.5000000000000006E-2</v>
      </c>
      <c r="I14" s="1">
        <v>0.112</v>
      </c>
      <c r="J14" s="1">
        <v>1E-3</v>
      </c>
      <c r="K14" s="1">
        <v>1.4999999999999999E-2</v>
      </c>
      <c r="L14" s="1">
        <v>0.77</v>
      </c>
      <c r="M14" s="1">
        <v>0.20599999999999999</v>
      </c>
      <c r="N14" s="1">
        <v>3.7999999999999999E-2</v>
      </c>
    </row>
    <row r="15" spans="3:14" x14ac:dyDescent="0.25">
      <c r="C15" t="s">
        <v>37</v>
      </c>
      <c r="D15" s="1">
        <v>165.90100000000001</v>
      </c>
      <c r="F15" s="1">
        <v>1E-3</v>
      </c>
      <c r="G15" s="1">
        <v>3.0000000000000001E-3</v>
      </c>
      <c r="H15" s="1">
        <v>7.0000000000000007E-2</v>
      </c>
      <c r="I15" s="1">
        <v>3.5999999999999997E-2</v>
      </c>
      <c r="J15" s="1">
        <v>1.0999999999999999E-2</v>
      </c>
      <c r="K15" s="1">
        <v>4.1000000000000002E-2</v>
      </c>
      <c r="L15" s="1">
        <v>0.155</v>
      </c>
      <c r="M15" s="1">
        <v>0.79200000000000004</v>
      </c>
      <c r="N15" s="1">
        <v>2E-3</v>
      </c>
    </row>
    <row r="16" spans="3:14" x14ac:dyDescent="0.25">
      <c r="D16" s="1"/>
      <c r="F16" s="1"/>
      <c r="G16" s="1"/>
      <c r="H16" s="1"/>
      <c r="I16" s="1"/>
      <c r="J16" s="1"/>
      <c r="K16" s="1"/>
      <c r="L16" s="1"/>
      <c r="M16" s="1"/>
      <c r="N16" s="1"/>
    </row>
    <row r="17" spans="3:15" x14ac:dyDescent="0.25">
      <c r="D17" s="1"/>
      <c r="F17" s="1"/>
      <c r="G17" s="1"/>
      <c r="H17" s="1"/>
      <c r="I17" s="1"/>
      <c r="J17" s="1"/>
      <c r="K17" s="1"/>
      <c r="L17" s="1"/>
      <c r="M17" s="1"/>
      <c r="N17" s="1"/>
    </row>
    <row r="19" spans="3:15" x14ac:dyDescent="0.25">
      <c r="C19" s="9" t="s">
        <v>35</v>
      </c>
      <c r="D19" s="9"/>
      <c r="E19" s="9"/>
      <c r="F19" s="9"/>
      <c r="G19" s="9"/>
      <c r="H19" s="9"/>
      <c r="I19" s="9"/>
      <c r="J19" s="9"/>
    </row>
    <row r="20" spans="3:15" x14ac:dyDescent="0.25">
      <c r="C20" s="9"/>
      <c r="D20" s="9"/>
      <c r="E20" s="9"/>
      <c r="F20" s="9"/>
      <c r="G20" s="9"/>
      <c r="H20" s="9"/>
      <c r="I20" s="9"/>
      <c r="J20" s="9"/>
    </row>
    <row r="21" spans="3:15" x14ac:dyDescent="0.25">
      <c r="C21" s="10" t="s">
        <v>28</v>
      </c>
      <c r="D21" s="10"/>
      <c r="E21" s="10" t="s">
        <v>25</v>
      </c>
      <c r="F21" s="10"/>
      <c r="G21" s="10" t="s">
        <v>29</v>
      </c>
      <c r="H21" s="10"/>
      <c r="I21" s="10" t="s">
        <v>17</v>
      </c>
      <c r="J21" s="10"/>
    </row>
    <row r="22" spans="3:15" x14ac:dyDescent="0.25">
      <c r="C22" s="2" t="s">
        <v>26</v>
      </c>
      <c r="D22" s="2" t="s">
        <v>27</v>
      </c>
      <c r="E22" s="2" t="s">
        <v>26</v>
      </c>
      <c r="F22" s="2" t="s">
        <v>27</v>
      </c>
      <c r="G22" s="2" t="s">
        <v>30</v>
      </c>
      <c r="H22" s="2" t="s">
        <v>34</v>
      </c>
      <c r="I22" s="10"/>
      <c r="J22" s="10"/>
      <c r="L22" s="2"/>
      <c r="M22" s="2"/>
      <c r="N22" t="s">
        <v>23</v>
      </c>
      <c r="O22" t="s">
        <v>33</v>
      </c>
    </row>
    <row r="23" spans="3:15" x14ac:dyDescent="0.25">
      <c r="C23" s="2" t="s">
        <v>7</v>
      </c>
      <c r="D23" s="3">
        <f>D9</f>
        <v>3.2989999999999999</v>
      </c>
      <c r="E23" s="2" t="s">
        <v>0</v>
      </c>
      <c r="F23" s="3">
        <f>F7</f>
        <v>3.101279973984</v>
      </c>
      <c r="G23" s="3">
        <f>D23-F23</f>
        <v>0.19772002601599992</v>
      </c>
      <c r="H23" s="4">
        <f>G23/F23</f>
        <v>6.3754329720190558E-2</v>
      </c>
      <c r="I23" s="10" t="s">
        <v>18</v>
      </c>
      <c r="J23" s="10"/>
    </row>
    <row r="24" spans="3:15" x14ac:dyDescent="0.25">
      <c r="C24" s="2" t="s">
        <v>8</v>
      </c>
      <c r="D24" s="3">
        <f t="shared" ref="D24:D28" si="0">D10</f>
        <v>24.341000000000001</v>
      </c>
      <c r="E24" s="2" t="s">
        <v>1</v>
      </c>
      <c r="F24" s="3">
        <f>G7</f>
        <v>20.383499145508001</v>
      </c>
      <c r="G24" s="3">
        <f t="shared" ref="G24:G29" si="1">D24-F24</f>
        <v>3.9575008544920003</v>
      </c>
      <c r="H24" s="4">
        <f t="shared" ref="H24:H29" si="2">G24/F24</f>
        <v>0.19415218291233041</v>
      </c>
      <c r="I24" s="10" t="s">
        <v>19</v>
      </c>
      <c r="J24" s="10"/>
      <c r="N24" t="s">
        <v>32</v>
      </c>
      <c r="O24" t="s">
        <v>24</v>
      </c>
    </row>
    <row r="25" spans="3:15" x14ac:dyDescent="0.25">
      <c r="C25" s="2" t="s">
        <v>9</v>
      </c>
      <c r="D25" s="3">
        <f t="shared" si="0"/>
        <v>34.292000000000002</v>
      </c>
      <c r="E25" s="2" t="s">
        <v>2</v>
      </c>
      <c r="F25" s="3">
        <f>H7</f>
        <v>35.817901611327997</v>
      </c>
      <c r="G25" s="3">
        <f t="shared" si="1"/>
        <v>-1.5259016113279955</v>
      </c>
      <c r="H25" s="4">
        <f t="shared" si="2"/>
        <v>-4.2601647295982412E-2</v>
      </c>
      <c r="I25" s="10" t="s">
        <v>22</v>
      </c>
      <c r="J25" s="10"/>
      <c r="N25" t="s">
        <v>13</v>
      </c>
      <c r="O25" t="s">
        <v>24</v>
      </c>
    </row>
    <row r="26" spans="3:15" x14ac:dyDescent="0.25">
      <c r="C26" s="2" t="s">
        <v>10</v>
      </c>
      <c r="D26" s="3">
        <f t="shared" si="0"/>
        <v>56.378999999999998</v>
      </c>
      <c r="E26" s="2" t="s">
        <v>4</v>
      </c>
      <c r="F26" s="3">
        <f>J7</f>
        <v>47.711498260497997</v>
      </c>
      <c r="G26" s="3">
        <f t="shared" si="1"/>
        <v>8.6675017395020006</v>
      </c>
      <c r="H26" s="4">
        <f t="shared" si="2"/>
        <v>0.18166484087711254</v>
      </c>
      <c r="I26" s="10" t="s">
        <v>20</v>
      </c>
      <c r="J26" s="10"/>
      <c r="N26" t="s">
        <v>38</v>
      </c>
      <c r="O26" t="s">
        <v>41</v>
      </c>
    </row>
    <row r="27" spans="3:15" x14ac:dyDescent="0.25">
      <c r="C27" s="2" t="s">
        <v>11</v>
      </c>
      <c r="D27" s="3">
        <f t="shared" si="0"/>
        <v>109.194</v>
      </c>
      <c r="E27" s="2" t="s">
        <v>5</v>
      </c>
      <c r="F27" s="3">
        <f>K7</f>
        <v>97.001098632812003</v>
      </c>
      <c r="G27" s="3">
        <f t="shared" si="1"/>
        <v>12.192901367188</v>
      </c>
      <c r="H27" s="4">
        <f t="shared" si="2"/>
        <v>0.1256985904184757</v>
      </c>
      <c r="I27" s="10" t="s">
        <v>21</v>
      </c>
      <c r="J27" s="10"/>
    </row>
    <row r="28" spans="3:15" x14ac:dyDescent="0.25">
      <c r="C28" s="2" t="s">
        <v>12</v>
      </c>
      <c r="D28" s="3">
        <f t="shared" si="0"/>
        <v>130.88</v>
      </c>
      <c r="E28" s="2" t="s">
        <v>6</v>
      </c>
      <c r="F28" s="3">
        <f>L7</f>
        <v>152.89199829101599</v>
      </c>
      <c r="G28" s="3">
        <f>D28-F28</f>
        <v>-22.011998291015999</v>
      </c>
      <c r="H28" s="4">
        <f t="shared" si="2"/>
        <v>-0.14397089800028753</v>
      </c>
      <c r="I28" s="10" t="s">
        <v>45</v>
      </c>
      <c r="J28" s="10"/>
    </row>
    <row r="29" spans="3:15" x14ac:dyDescent="0.25">
      <c r="C29" s="2" t="s">
        <v>37</v>
      </c>
      <c r="D29" s="3">
        <f>D15</f>
        <v>165.90100000000001</v>
      </c>
      <c r="E29" s="2" t="s">
        <v>31</v>
      </c>
      <c r="F29" s="3">
        <f>M7</f>
        <v>195.76300048828099</v>
      </c>
      <c r="G29" s="3">
        <f t="shared" si="1"/>
        <v>-29.862000488280984</v>
      </c>
      <c r="H29" s="4">
        <f t="shared" si="2"/>
        <v>-0.15254159577549292</v>
      </c>
      <c r="I29" s="10" t="s">
        <v>40</v>
      </c>
      <c r="J29" s="10"/>
    </row>
  </sheetData>
  <mergeCells count="16">
    <mergeCell ref="I28:J28"/>
    <mergeCell ref="F5:N5"/>
    <mergeCell ref="I26:J26"/>
    <mergeCell ref="I27:J27"/>
    <mergeCell ref="I29:J29"/>
    <mergeCell ref="I22:J22"/>
    <mergeCell ref="I23:J23"/>
    <mergeCell ref="I24:J24"/>
    <mergeCell ref="I25:J25"/>
    <mergeCell ref="C2:L3"/>
    <mergeCell ref="C8:D8"/>
    <mergeCell ref="C19:J20"/>
    <mergeCell ref="C21:D21"/>
    <mergeCell ref="E21:F21"/>
    <mergeCell ref="G21:H21"/>
    <mergeCell ref="I21:J21"/>
  </mergeCells>
  <phoneticPr fontId="4" type="noConversion"/>
  <conditionalFormatting sqref="F9:L15">
    <cfRule type="colorScale" priority="3">
      <colorScale>
        <cfvo type="min"/>
        <cfvo type="max"/>
        <color rgb="FFFCFCFF"/>
        <color rgb="FF63BE7B"/>
      </colorScale>
    </cfRule>
  </conditionalFormatting>
  <conditionalFormatting sqref="F9:N17">
    <cfRule type="colorScale" priority="4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07898-5C47-4DCF-9D56-30CE169B40A9}">
  <dimension ref="C2:O29"/>
  <sheetViews>
    <sheetView topLeftCell="C19" workbookViewId="0">
      <selection activeCell="I29" sqref="I29:J29"/>
    </sheetView>
  </sheetViews>
  <sheetFormatPr defaultRowHeight="15" x14ac:dyDescent="0.25"/>
  <cols>
    <col min="8" max="8" width="7.85546875" bestFit="1" customWidth="1"/>
    <col min="9" max="9" width="10.28515625" customWidth="1"/>
    <col min="10" max="10" width="11.7109375" customWidth="1"/>
    <col min="14" max="14" width="15.5703125" bestFit="1" customWidth="1"/>
    <col min="20" max="20" width="15.5703125" bestFit="1" customWidth="1"/>
    <col min="21" max="21" width="60.140625" bestFit="1" customWidth="1"/>
  </cols>
  <sheetData>
    <row r="2" spans="3:14" x14ac:dyDescent="0.25">
      <c r="C2" s="9" t="s">
        <v>16</v>
      </c>
      <c r="D2" s="9"/>
      <c r="E2" s="9"/>
      <c r="F2" s="9"/>
      <c r="G2" s="9"/>
      <c r="H2" s="9"/>
      <c r="I2" s="9"/>
      <c r="J2" s="9"/>
      <c r="K2" s="9"/>
      <c r="L2" s="9"/>
    </row>
    <row r="3" spans="3:14" x14ac:dyDescent="0.25">
      <c r="C3" s="9"/>
      <c r="D3" s="9"/>
      <c r="E3" s="9"/>
      <c r="F3" s="9"/>
      <c r="G3" s="9"/>
      <c r="H3" s="9"/>
      <c r="I3" s="9"/>
      <c r="J3" s="9"/>
      <c r="K3" s="9"/>
      <c r="L3" s="9"/>
    </row>
    <row r="5" spans="3:14" x14ac:dyDescent="0.25">
      <c r="F5" s="8" t="s">
        <v>14</v>
      </c>
      <c r="G5" s="8"/>
      <c r="H5" s="8"/>
      <c r="I5" s="8"/>
      <c r="J5" s="8"/>
      <c r="K5" s="8"/>
      <c r="L5" s="8"/>
      <c r="M5" s="8"/>
      <c r="N5" s="8"/>
    </row>
    <row r="6" spans="3:14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  <c r="M6" t="s">
        <v>31</v>
      </c>
    </row>
    <row r="7" spans="3:14" x14ac:dyDescent="0.25">
      <c r="F7" s="1">
        <v>3.5156300067899999</v>
      </c>
      <c r="G7" s="1">
        <v>21.500900268555</v>
      </c>
      <c r="H7" s="1">
        <v>43.059398651122997</v>
      </c>
      <c r="I7" s="1">
        <v>47.458301544188998</v>
      </c>
      <c r="J7" s="1">
        <v>107.31600189209</v>
      </c>
      <c r="K7" s="1">
        <v>157.82499694824199</v>
      </c>
      <c r="L7" s="1">
        <v>189.65699768066401</v>
      </c>
      <c r="M7" s="1">
        <v>210.08500671386699</v>
      </c>
      <c r="N7" s="1"/>
    </row>
    <row r="8" spans="3:14" x14ac:dyDescent="0.25">
      <c r="C8" s="8" t="s">
        <v>15</v>
      </c>
      <c r="D8" s="8"/>
    </row>
    <row r="9" spans="3:14" x14ac:dyDescent="0.25">
      <c r="C9" t="s">
        <v>7</v>
      </c>
      <c r="D9" s="1">
        <v>3.7010000000000001</v>
      </c>
      <c r="F9" s="1">
        <v>0.99099999999999999</v>
      </c>
      <c r="G9" s="1">
        <v>0.10199999999999999</v>
      </c>
      <c r="H9" s="1">
        <v>0.04</v>
      </c>
      <c r="I9" s="1">
        <v>3.3000000000000002E-2</v>
      </c>
      <c r="J9" s="1">
        <v>4.0000000000000001E-3</v>
      </c>
      <c r="K9" s="1">
        <v>8.0000000000000002E-3</v>
      </c>
      <c r="L9" s="1">
        <v>4.4999999999999998E-2</v>
      </c>
      <c r="M9" s="1">
        <v>1E-3</v>
      </c>
      <c r="N9" s="1"/>
    </row>
    <row r="10" spans="3:14" x14ac:dyDescent="0.25">
      <c r="C10" t="s">
        <v>8</v>
      </c>
      <c r="D10" s="1">
        <v>26.31</v>
      </c>
      <c r="F10" s="1">
        <v>0.11700000000000001</v>
      </c>
      <c r="G10" s="1">
        <v>0.96699999999999997</v>
      </c>
      <c r="H10" s="1">
        <v>1.4E-2</v>
      </c>
      <c r="I10" s="1">
        <v>8.9999999999999993E-3</v>
      </c>
      <c r="J10" s="1">
        <v>4.8000000000000001E-2</v>
      </c>
      <c r="K10" s="1">
        <v>0.03</v>
      </c>
      <c r="L10" s="1">
        <v>7.0999999999999994E-2</v>
      </c>
      <c r="M10" s="1">
        <v>2E-3</v>
      </c>
      <c r="N10" s="1"/>
    </row>
    <row r="11" spans="3:14" x14ac:dyDescent="0.25">
      <c r="C11" t="s">
        <v>9</v>
      </c>
      <c r="D11" s="1">
        <v>39.332999999999998</v>
      </c>
      <c r="F11" s="1">
        <v>3.6999999999999998E-2</v>
      </c>
      <c r="G11" s="1">
        <v>5.0000000000000001E-3</v>
      </c>
      <c r="H11" s="1">
        <v>0.94899999999999995</v>
      </c>
      <c r="I11" s="1">
        <v>0.23300000000000001</v>
      </c>
      <c r="J11" s="1">
        <v>6.0000000000000001E-3</v>
      </c>
      <c r="K11" s="1">
        <v>4.3999999999999997E-2</v>
      </c>
      <c r="L11" s="1">
        <v>4.8000000000000001E-2</v>
      </c>
      <c r="M11" s="1">
        <v>4.9000000000000002E-2</v>
      </c>
      <c r="N11" s="1"/>
    </row>
    <row r="12" spans="3:14" x14ac:dyDescent="0.25">
      <c r="C12" t="s">
        <v>10</v>
      </c>
      <c r="D12" s="1">
        <v>57.875</v>
      </c>
      <c r="F12" s="1">
        <v>0.127</v>
      </c>
      <c r="G12" s="1">
        <v>7.0999999999999994E-2</v>
      </c>
      <c r="H12" s="1">
        <v>9.1999999999999998E-2</v>
      </c>
      <c r="I12" s="1">
        <v>0.56100000000000005</v>
      </c>
      <c r="J12" s="1">
        <v>2.5000000000000001E-2</v>
      </c>
      <c r="K12" s="1">
        <v>1.0999999999999999E-2</v>
      </c>
      <c r="L12" s="1">
        <v>0.108</v>
      </c>
      <c r="M12" s="1">
        <v>2.1999999999999999E-2</v>
      </c>
      <c r="N12" s="1"/>
    </row>
    <row r="13" spans="3:14" x14ac:dyDescent="0.25">
      <c r="C13" t="s">
        <v>11</v>
      </c>
      <c r="D13" s="1">
        <v>118.797</v>
      </c>
      <c r="F13" s="1">
        <v>7.0000000000000001E-3</v>
      </c>
      <c r="G13" s="1">
        <v>0.04</v>
      </c>
      <c r="H13" s="1">
        <v>7.0000000000000001E-3</v>
      </c>
      <c r="I13" s="1">
        <v>5.0000000000000001E-3</v>
      </c>
      <c r="J13" s="1">
        <v>0.91600000000000004</v>
      </c>
      <c r="K13" s="1">
        <v>0.182</v>
      </c>
      <c r="L13" s="1">
        <v>0.02</v>
      </c>
      <c r="M13" s="1">
        <v>0.02</v>
      </c>
      <c r="N13" s="1"/>
    </row>
    <row r="14" spans="3:14" x14ac:dyDescent="0.25">
      <c r="C14" t="s">
        <v>12</v>
      </c>
      <c r="D14" s="1">
        <v>131.67400000000001</v>
      </c>
      <c r="F14" s="1">
        <v>1.4999999999999999E-2</v>
      </c>
      <c r="G14" s="1">
        <v>8.9999999999999993E-3</v>
      </c>
      <c r="H14" s="1">
        <v>6.8000000000000005E-2</v>
      </c>
      <c r="I14" s="1">
        <v>6.0999999999999999E-2</v>
      </c>
      <c r="J14" s="1">
        <v>2.3E-2</v>
      </c>
      <c r="K14" s="1">
        <v>0.877</v>
      </c>
      <c r="L14" s="1">
        <v>0.13300000000000001</v>
      </c>
      <c r="M14" s="1">
        <v>0.14099999999999999</v>
      </c>
      <c r="N14" s="1"/>
    </row>
    <row r="15" spans="3:14" x14ac:dyDescent="0.25">
      <c r="D15" s="1"/>
      <c r="F15" s="1"/>
      <c r="G15" s="1"/>
      <c r="H15" s="1"/>
      <c r="I15" s="1"/>
      <c r="J15" s="1"/>
      <c r="K15" s="1"/>
      <c r="L15" s="1"/>
      <c r="M15" s="1"/>
      <c r="N15" s="1"/>
    </row>
    <row r="16" spans="3:14" x14ac:dyDescent="0.25">
      <c r="D16" s="1"/>
      <c r="F16" s="1"/>
      <c r="G16" s="1"/>
      <c r="H16" s="1"/>
      <c r="I16" s="1"/>
      <c r="J16" s="1"/>
      <c r="K16" s="1"/>
      <c r="L16" s="1"/>
      <c r="M16" s="1"/>
      <c r="N16" s="1"/>
    </row>
    <row r="17" spans="3:15" x14ac:dyDescent="0.25">
      <c r="D17" s="1"/>
      <c r="F17" s="1"/>
      <c r="G17" s="1"/>
      <c r="H17" s="1"/>
      <c r="I17" s="1"/>
      <c r="J17" s="1"/>
      <c r="K17" s="1"/>
      <c r="L17" s="1"/>
      <c r="M17" s="1"/>
      <c r="N17" s="1"/>
    </row>
    <row r="19" spans="3:15" x14ac:dyDescent="0.25">
      <c r="C19" s="9" t="s">
        <v>35</v>
      </c>
      <c r="D19" s="9"/>
      <c r="E19" s="9"/>
      <c r="F19" s="9"/>
      <c r="G19" s="9"/>
      <c r="H19" s="9"/>
      <c r="I19" s="9"/>
      <c r="J19" s="9"/>
    </row>
    <row r="20" spans="3:15" x14ac:dyDescent="0.25">
      <c r="C20" s="9"/>
      <c r="D20" s="9"/>
      <c r="E20" s="9"/>
      <c r="F20" s="9"/>
      <c r="G20" s="9"/>
      <c r="H20" s="9"/>
      <c r="I20" s="9"/>
      <c r="J20" s="9"/>
    </row>
    <row r="21" spans="3:15" x14ac:dyDescent="0.25">
      <c r="C21" s="10" t="s">
        <v>28</v>
      </c>
      <c r="D21" s="10"/>
      <c r="E21" s="10" t="s">
        <v>25</v>
      </c>
      <c r="F21" s="10"/>
      <c r="G21" s="10" t="s">
        <v>29</v>
      </c>
      <c r="H21" s="10"/>
      <c r="I21" s="10" t="s">
        <v>17</v>
      </c>
      <c r="J21" s="10"/>
    </row>
    <row r="22" spans="3:15" x14ac:dyDescent="0.25">
      <c r="C22" s="2" t="s">
        <v>26</v>
      </c>
      <c r="D22" s="2" t="s">
        <v>27</v>
      </c>
      <c r="E22" s="2" t="s">
        <v>26</v>
      </c>
      <c r="F22" s="2" t="s">
        <v>27</v>
      </c>
      <c r="G22" s="2" t="s">
        <v>30</v>
      </c>
      <c r="H22" s="2" t="s">
        <v>34</v>
      </c>
      <c r="I22" s="10"/>
      <c r="J22" s="10"/>
      <c r="L22" s="2"/>
      <c r="M22" s="2"/>
      <c r="N22" t="s">
        <v>23</v>
      </c>
      <c r="O22" t="s">
        <v>33</v>
      </c>
    </row>
    <row r="23" spans="3:15" x14ac:dyDescent="0.25">
      <c r="C23" s="5" t="s">
        <v>7</v>
      </c>
      <c r="D23" s="6">
        <f>D9</f>
        <v>3.7010000000000001</v>
      </c>
      <c r="E23" s="5" t="s">
        <v>0</v>
      </c>
      <c r="F23" s="6">
        <f>F7</f>
        <v>3.5156300067899999</v>
      </c>
      <c r="G23" s="6">
        <f>D23-F23</f>
        <v>0.18536999321000014</v>
      </c>
      <c r="H23" s="7">
        <f>G23/F23</f>
        <v>5.2727389643387149E-2</v>
      </c>
      <c r="I23" s="10" t="s">
        <v>18</v>
      </c>
      <c r="J23" s="10"/>
    </row>
    <row r="24" spans="3:15" x14ac:dyDescent="0.25">
      <c r="C24" s="5" t="s">
        <v>8</v>
      </c>
      <c r="D24" s="6">
        <f t="shared" ref="D24:D25" si="0">D10</f>
        <v>26.31</v>
      </c>
      <c r="E24" s="5" t="s">
        <v>1</v>
      </c>
      <c r="F24" s="6">
        <f>G7</f>
        <v>21.500900268555</v>
      </c>
      <c r="G24" s="6">
        <f t="shared" ref="G24:G25" si="1">D24-F24</f>
        <v>4.8090997314449986</v>
      </c>
      <c r="H24" s="7">
        <f t="shared" ref="H24:H25" si="2">G24/F24</f>
        <v>0.22366969156534772</v>
      </c>
      <c r="I24" s="10" t="s">
        <v>19</v>
      </c>
      <c r="J24" s="10"/>
      <c r="N24" t="s">
        <v>32</v>
      </c>
      <c r="O24" t="s">
        <v>24</v>
      </c>
    </row>
    <row r="25" spans="3:15" x14ac:dyDescent="0.25">
      <c r="C25" s="5" t="s">
        <v>9</v>
      </c>
      <c r="D25" s="6">
        <f t="shared" si="0"/>
        <v>39.332999999999998</v>
      </c>
      <c r="E25" s="5" t="s">
        <v>2</v>
      </c>
      <c r="F25" s="6">
        <f>H7</f>
        <v>43.059398651122997</v>
      </c>
      <c r="G25" s="6">
        <f t="shared" si="1"/>
        <v>-3.7263986511229987</v>
      </c>
      <c r="H25" s="7">
        <f t="shared" si="2"/>
        <v>-8.6540889279832375E-2</v>
      </c>
      <c r="I25" s="10" t="s">
        <v>44</v>
      </c>
      <c r="J25" s="10"/>
      <c r="N25" t="s">
        <v>13</v>
      </c>
      <c r="O25" t="s">
        <v>24</v>
      </c>
    </row>
    <row r="26" spans="3:15" x14ac:dyDescent="0.25">
      <c r="C26" s="5" t="s">
        <v>10</v>
      </c>
      <c r="D26" s="6">
        <f>D12</f>
        <v>57.875</v>
      </c>
      <c r="E26" s="5" t="s">
        <v>3</v>
      </c>
      <c r="F26" s="6">
        <f>I7</f>
        <v>47.458301544188998</v>
      </c>
      <c r="G26" s="6">
        <f t="shared" ref="G26" si="3">D26-F26</f>
        <v>10.416698455811002</v>
      </c>
      <c r="H26" s="7">
        <f t="shared" ref="H26" si="4">G26/F26</f>
        <v>0.21949159824255168</v>
      </c>
      <c r="I26" s="10" t="s">
        <v>43</v>
      </c>
      <c r="J26" s="10"/>
      <c r="N26" t="s">
        <v>37</v>
      </c>
      <c r="O26" t="s">
        <v>41</v>
      </c>
    </row>
    <row r="27" spans="3:15" x14ac:dyDescent="0.25">
      <c r="C27" s="5" t="s">
        <v>11</v>
      </c>
      <c r="D27" s="6">
        <f>D13</f>
        <v>118.797</v>
      </c>
      <c r="E27" s="5" t="s">
        <v>4</v>
      </c>
      <c r="F27" s="6">
        <f>J7</f>
        <v>107.31600189209</v>
      </c>
      <c r="G27" s="6">
        <f>D27-F27</f>
        <v>11.480998107909997</v>
      </c>
      <c r="H27" s="7">
        <f>G27/F27</f>
        <v>0.10698309576846278</v>
      </c>
      <c r="I27" s="10" t="s">
        <v>21</v>
      </c>
      <c r="J27" s="10"/>
      <c r="N27" t="s">
        <v>38</v>
      </c>
      <c r="O27" t="s">
        <v>41</v>
      </c>
    </row>
    <row r="28" spans="3:15" x14ac:dyDescent="0.25">
      <c r="C28" s="5" t="s">
        <v>12</v>
      </c>
      <c r="D28" s="6">
        <f>D14</f>
        <v>131.67400000000001</v>
      </c>
      <c r="E28" s="5" t="s">
        <v>5</v>
      </c>
      <c r="F28" s="6">
        <f>K7</f>
        <v>157.82499694824199</v>
      </c>
      <c r="G28" s="6">
        <f>D28-F28</f>
        <v>-26.150996948241982</v>
      </c>
      <c r="H28" s="7">
        <f>G28/F28</f>
        <v>-0.16569616634821216</v>
      </c>
      <c r="I28" s="10" t="s">
        <v>45</v>
      </c>
      <c r="J28" s="10"/>
    </row>
    <row r="29" spans="3:15" x14ac:dyDescent="0.25">
      <c r="C29" s="2"/>
      <c r="D29" s="3"/>
      <c r="E29" s="2"/>
      <c r="F29" s="3"/>
      <c r="G29" s="3"/>
      <c r="H29" s="4"/>
      <c r="I29" s="10"/>
      <c r="J29" s="10"/>
    </row>
  </sheetData>
  <mergeCells count="16">
    <mergeCell ref="I29:J29"/>
    <mergeCell ref="I27:J27"/>
    <mergeCell ref="I22:J22"/>
    <mergeCell ref="I23:J23"/>
    <mergeCell ref="I24:J24"/>
    <mergeCell ref="I25:J25"/>
    <mergeCell ref="I26:J26"/>
    <mergeCell ref="I28:J28"/>
    <mergeCell ref="C2:L3"/>
    <mergeCell ref="F5:N5"/>
    <mergeCell ref="C8:D8"/>
    <mergeCell ref="C19:J20"/>
    <mergeCell ref="C21:D21"/>
    <mergeCell ref="E21:F21"/>
    <mergeCell ref="G21:H21"/>
    <mergeCell ref="I21:J21"/>
  </mergeCells>
  <phoneticPr fontId="4" type="noConversion"/>
  <conditionalFormatting sqref="F9:L15">
    <cfRule type="colorScale" priority="1">
      <colorScale>
        <cfvo type="min"/>
        <cfvo type="max"/>
        <color rgb="FFFCFCFF"/>
        <color rgb="FF63BE7B"/>
      </colorScale>
    </cfRule>
  </conditionalFormatting>
  <conditionalFormatting sqref="F9:N17"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0B9F6-F470-43B5-9ECA-0985D22BF913}">
  <dimension ref="C2:O29"/>
  <sheetViews>
    <sheetView topLeftCell="A10" workbookViewId="0">
      <selection activeCell="I29" sqref="I29:J29"/>
    </sheetView>
  </sheetViews>
  <sheetFormatPr defaultRowHeight="15" x14ac:dyDescent="0.25"/>
  <cols>
    <col min="14" max="14" width="15.5703125" bestFit="1" customWidth="1"/>
    <col min="20" max="20" width="15.5703125" bestFit="1" customWidth="1"/>
    <col min="21" max="21" width="60.140625" bestFit="1" customWidth="1"/>
  </cols>
  <sheetData>
    <row r="2" spans="3:15" x14ac:dyDescent="0.25">
      <c r="C2" s="9" t="s">
        <v>16</v>
      </c>
      <c r="D2" s="9"/>
      <c r="E2" s="9"/>
      <c r="F2" s="9"/>
      <c r="G2" s="9"/>
      <c r="H2" s="9"/>
      <c r="I2" s="9"/>
      <c r="J2" s="9"/>
      <c r="K2" s="9"/>
      <c r="L2" s="9"/>
    </row>
    <row r="3" spans="3:15" x14ac:dyDescent="0.25">
      <c r="C3" s="9"/>
      <c r="D3" s="9"/>
      <c r="E3" s="9"/>
      <c r="F3" s="9"/>
      <c r="G3" s="9"/>
      <c r="H3" s="9"/>
      <c r="I3" s="9"/>
      <c r="J3" s="9"/>
      <c r="K3" s="9"/>
      <c r="L3" s="9"/>
    </row>
    <row r="5" spans="3:15" x14ac:dyDescent="0.25">
      <c r="F5" s="8" t="s">
        <v>14</v>
      </c>
      <c r="G5" s="8"/>
      <c r="H5" s="8"/>
      <c r="I5" s="8"/>
      <c r="J5" s="8"/>
      <c r="K5" s="8"/>
      <c r="L5" s="8"/>
      <c r="M5" s="8"/>
      <c r="N5" s="8"/>
      <c r="O5" s="8"/>
    </row>
    <row r="6" spans="3:15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  <c r="M6" t="s">
        <v>31</v>
      </c>
      <c r="N6" t="s">
        <v>36</v>
      </c>
      <c r="O6" t="s">
        <v>42</v>
      </c>
    </row>
    <row r="7" spans="3:15" x14ac:dyDescent="0.25">
      <c r="F7" s="1">
        <v>3.2471799850459999</v>
      </c>
      <c r="G7" s="1">
        <v>19.53450012207</v>
      </c>
      <c r="H7" s="1">
        <v>37.63570022583</v>
      </c>
      <c r="I7" s="1">
        <v>43.261699676513999</v>
      </c>
      <c r="J7" s="1">
        <v>53.419101715087997</v>
      </c>
      <c r="K7" s="1">
        <v>102.348999023438</v>
      </c>
      <c r="L7" s="1">
        <v>151.72000122070301</v>
      </c>
      <c r="M7" s="1">
        <v>181.44599914550801</v>
      </c>
      <c r="N7" s="1">
        <v>198.41099548339801</v>
      </c>
      <c r="O7" s="1">
        <v>219.70300292968801</v>
      </c>
    </row>
    <row r="8" spans="3:15" x14ac:dyDescent="0.25">
      <c r="C8" s="8" t="s">
        <v>15</v>
      </c>
      <c r="D8" s="8"/>
    </row>
    <row r="9" spans="3:15" x14ac:dyDescent="0.25">
      <c r="C9" t="s">
        <v>7</v>
      </c>
      <c r="D9" s="1">
        <v>3.3540000000000001</v>
      </c>
      <c r="F9" s="1">
        <v>0.998</v>
      </c>
      <c r="G9" s="1">
        <v>0.121</v>
      </c>
      <c r="H9" s="1">
        <v>4.2999999999999997E-2</v>
      </c>
      <c r="I9" s="1">
        <v>4.1000000000000002E-2</v>
      </c>
      <c r="J9" s="1">
        <v>0.107</v>
      </c>
      <c r="K9" s="1">
        <v>2E-3</v>
      </c>
      <c r="L9" s="1">
        <v>2E-3</v>
      </c>
      <c r="M9" s="1">
        <v>0</v>
      </c>
      <c r="N9" s="1">
        <v>2E-3</v>
      </c>
      <c r="O9" s="1">
        <v>1.4E-2</v>
      </c>
    </row>
    <row r="10" spans="3:15" x14ac:dyDescent="0.25">
      <c r="C10" t="s">
        <v>8</v>
      </c>
      <c r="D10" s="1">
        <v>24.962</v>
      </c>
      <c r="F10" s="1">
        <v>0.1</v>
      </c>
      <c r="G10" s="1">
        <v>0.93200000000000005</v>
      </c>
      <c r="H10" s="1">
        <v>1.9E-2</v>
      </c>
      <c r="I10" s="1">
        <v>2E-3</v>
      </c>
      <c r="J10" s="1">
        <v>2.7E-2</v>
      </c>
      <c r="K10" s="1">
        <v>4.1000000000000002E-2</v>
      </c>
      <c r="L10" s="1">
        <v>1.9E-2</v>
      </c>
      <c r="M10" s="1">
        <v>7.8E-2</v>
      </c>
      <c r="N10" s="1">
        <v>1E-3</v>
      </c>
      <c r="O10" s="1">
        <v>2.9000000000000001E-2</v>
      </c>
    </row>
    <row r="11" spans="3:15" x14ac:dyDescent="0.25">
      <c r="C11" t="s">
        <v>9</v>
      </c>
      <c r="D11" s="1">
        <v>34.241999999999997</v>
      </c>
      <c r="F11" s="1">
        <v>2.8000000000000001E-2</v>
      </c>
      <c r="G11" s="1">
        <v>0.03</v>
      </c>
      <c r="H11" s="1">
        <v>0.96699999999999997</v>
      </c>
      <c r="I11" s="1">
        <v>5.2999999999999999E-2</v>
      </c>
      <c r="J11" s="1">
        <v>0.70399999999999996</v>
      </c>
      <c r="K11" s="1">
        <v>4.0000000000000001E-3</v>
      </c>
      <c r="L11" s="1">
        <v>1.4999999999999999E-2</v>
      </c>
      <c r="M11" s="1">
        <v>5.0000000000000001E-3</v>
      </c>
      <c r="N11" s="1">
        <v>6.3E-2</v>
      </c>
      <c r="O11" s="1">
        <v>0.02</v>
      </c>
    </row>
    <row r="12" spans="3:15" x14ac:dyDescent="0.25">
      <c r="C12" t="s">
        <v>10</v>
      </c>
      <c r="D12" s="1">
        <v>56.593000000000004</v>
      </c>
      <c r="F12" s="1">
        <v>0.13700000000000001</v>
      </c>
      <c r="G12" s="1">
        <v>0.12</v>
      </c>
      <c r="H12" s="1">
        <v>9.0999999999999998E-2</v>
      </c>
      <c r="I12" s="1">
        <v>0.78900000000000003</v>
      </c>
      <c r="J12" s="1">
        <v>0.35099999999999998</v>
      </c>
      <c r="K12" s="1">
        <v>2E-3</v>
      </c>
      <c r="L12" s="1">
        <v>1E-3</v>
      </c>
      <c r="M12" s="1">
        <v>1.2E-2</v>
      </c>
      <c r="N12" s="1">
        <v>9.0999999999999998E-2</v>
      </c>
      <c r="O12" s="1">
        <v>0.104</v>
      </c>
    </row>
    <row r="13" spans="3:15" x14ac:dyDescent="0.25">
      <c r="C13" t="s">
        <v>11</v>
      </c>
      <c r="D13" s="1">
        <v>112.58499999999999</v>
      </c>
      <c r="F13" s="1">
        <v>8.0000000000000002E-3</v>
      </c>
      <c r="G13" s="1">
        <v>4.8000000000000001E-2</v>
      </c>
      <c r="H13" s="1">
        <v>4.0000000000000001E-3</v>
      </c>
      <c r="I13" s="1">
        <v>4.0000000000000001E-3</v>
      </c>
      <c r="J13" s="1">
        <v>1.7999999999999999E-2</v>
      </c>
      <c r="K13" s="1">
        <v>0.97499999999999998</v>
      </c>
      <c r="L13" s="1">
        <v>6.4000000000000001E-2</v>
      </c>
      <c r="M13" s="1">
        <v>5.2999999999999999E-2</v>
      </c>
      <c r="N13" s="1">
        <v>0.01</v>
      </c>
      <c r="O13" s="1">
        <v>0.11700000000000001</v>
      </c>
    </row>
    <row r="14" spans="3:15" x14ac:dyDescent="0.25">
      <c r="C14" t="s">
        <v>12</v>
      </c>
      <c r="D14" s="1">
        <v>130.65</v>
      </c>
      <c r="F14" s="1">
        <v>1.0999999999999999E-2</v>
      </c>
      <c r="G14" s="1">
        <v>3.5000000000000003E-2</v>
      </c>
      <c r="H14" s="1">
        <v>7.6999999999999999E-2</v>
      </c>
      <c r="I14" s="1">
        <v>0</v>
      </c>
      <c r="J14" s="1">
        <v>0.13600000000000001</v>
      </c>
      <c r="K14" s="1">
        <v>1.7000000000000001E-2</v>
      </c>
      <c r="L14" s="1">
        <v>0.88200000000000001</v>
      </c>
      <c r="M14" s="1">
        <v>0</v>
      </c>
      <c r="N14" s="1">
        <v>0.13400000000000001</v>
      </c>
      <c r="O14" s="1">
        <v>0.1</v>
      </c>
    </row>
    <row r="15" spans="3:15" x14ac:dyDescent="0.25">
      <c r="C15" t="s">
        <v>37</v>
      </c>
      <c r="D15" s="1">
        <v>164.82900000000001</v>
      </c>
      <c r="F15" s="1">
        <v>2E-3</v>
      </c>
      <c r="G15" s="1">
        <v>2E-3</v>
      </c>
      <c r="H15" s="1">
        <v>7.9000000000000001E-2</v>
      </c>
      <c r="I15" s="1">
        <v>4.0000000000000001E-3</v>
      </c>
      <c r="J15" s="1">
        <v>3.5000000000000003E-2</v>
      </c>
      <c r="K15" s="1">
        <v>0.03</v>
      </c>
      <c r="L15" s="1">
        <v>8.3000000000000004E-2</v>
      </c>
      <c r="M15" s="1">
        <v>0.439</v>
      </c>
      <c r="N15" s="1">
        <v>0.65400000000000003</v>
      </c>
      <c r="O15" s="1">
        <v>2.1000000000000001E-2</v>
      </c>
    </row>
    <row r="16" spans="3:15" x14ac:dyDescent="0.25">
      <c r="D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3:15" x14ac:dyDescent="0.25">
      <c r="D17" s="1"/>
      <c r="F17" s="1"/>
      <c r="G17" s="1"/>
      <c r="H17" s="1"/>
      <c r="I17" s="1"/>
      <c r="J17" s="1"/>
      <c r="K17" s="1"/>
      <c r="L17" s="1"/>
      <c r="M17" s="1"/>
      <c r="N17" s="1"/>
    </row>
    <row r="19" spans="3:15" x14ac:dyDescent="0.25">
      <c r="C19" s="9" t="s">
        <v>35</v>
      </c>
      <c r="D19" s="9"/>
      <c r="E19" s="9"/>
      <c r="F19" s="9"/>
      <c r="G19" s="9"/>
      <c r="H19" s="9"/>
      <c r="I19" s="9"/>
      <c r="J19" s="9"/>
    </row>
    <row r="20" spans="3:15" x14ac:dyDescent="0.25">
      <c r="C20" s="9"/>
      <c r="D20" s="9"/>
      <c r="E20" s="9"/>
      <c r="F20" s="9"/>
      <c r="G20" s="9"/>
      <c r="H20" s="9"/>
      <c r="I20" s="9"/>
      <c r="J20" s="9"/>
    </row>
    <row r="21" spans="3:15" x14ac:dyDescent="0.25">
      <c r="C21" s="10" t="s">
        <v>28</v>
      </c>
      <c r="D21" s="10"/>
      <c r="E21" s="10" t="s">
        <v>25</v>
      </c>
      <c r="F21" s="10"/>
      <c r="G21" s="10" t="s">
        <v>29</v>
      </c>
      <c r="H21" s="10"/>
      <c r="I21" s="10" t="s">
        <v>17</v>
      </c>
      <c r="J21" s="10"/>
    </row>
    <row r="22" spans="3:15" x14ac:dyDescent="0.25">
      <c r="C22" s="2" t="s">
        <v>26</v>
      </c>
      <c r="D22" s="2" t="s">
        <v>27</v>
      </c>
      <c r="E22" s="2" t="s">
        <v>26</v>
      </c>
      <c r="F22" s="2" t="s">
        <v>27</v>
      </c>
      <c r="G22" s="2" t="s">
        <v>30</v>
      </c>
      <c r="H22" s="2" t="s">
        <v>34</v>
      </c>
      <c r="I22" s="10"/>
      <c r="J22" s="10"/>
      <c r="L22" s="2"/>
      <c r="M22" s="2"/>
      <c r="N22" t="s">
        <v>23</v>
      </c>
      <c r="O22" t="s">
        <v>33</v>
      </c>
    </row>
    <row r="23" spans="3:15" x14ac:dyDescent="0.25">
      <c r="C23" s="2" t="s">
        <v>7</v>
      </c>
      <c r="D23" s="3">
        <f>D9</f>
        <v>3.3540000000000001</v>
      </c>
      <c r="E23" s="2" t="s">
        <v>0</v>
      </c>
      <c r="F23" s="3">
        <f>F7</f>
        <v>3.2471799850459999</v>
      </c>
      <c r="G23" s="3">
        <f>D23-F23</f>
        <v>0.10682001495400018</v>
      </c>
      <c r="H23" s="4">
        <f>G23/F23</f>
        <v>3.2896240875445945E-2</v>
      </c>
      <c r="I23" s="10" t="s">
        <v>18</v>
      </c>
      <c r="J23" s="10"/>
    </row>
    <row r="24" spans="3:15" x14ac:dyDescent="0.25">
      <c r="C24" s="2" t="s">
        <v>8</v>
      </c>
      <c r="D24" s="3">
        <f t="shared" ref="D24:D25" si="0">D10</f>
        <v>24.962</v>
      </c>
      <c r="E24" s="2" t="s">
        <v>1</v>
      </c>
      <c r="F24" s="3">
        <f>G7</f>
        <v>19.53450012207</v>
      </c>
      <c r="G24" s="3">
        <f t="shared" ref="G24:G28" si="1">D24-F24</f>
        <v>5.4274998779299999</v>
      </c>
      <c r="H24" s="4">
        <f t="shared" ref="H24:H28" si="2">G24/F24</f>
        <v>0.27784175914478776</v>
      </c>
      <c r="I24" s="10" t="s">
        <v>19</v>
      </c>
      <c r="J24" s="10"/>
      <c r="N24" t="s">
        <v>32</v>
      </c>
      <c r="O24" t="s">
        <v>24</v>
      </c>
    </row>
    <row r="25" spans="3:15" x14ac:dyDescent="0.25">
      <c r="C25" s="2" t="s">
        <v>9</v>
      </c>
      <c r="D25" s="3">
        <f t="shared" si="0"/>
        <v>34.241999999999997</v>
      </c>
      <c r="E25" s="2" t="s">
        <v>2</v>
      </c>
      <c r="F25" s="3">
        <f>H7</f>
        <v>37.63570022583</v>
      </c>
      <c r="G25" s="3">
        <f t="shared" si="1"/>
        <v>-3.3937002258300026</v>
      </c>
      <c r="H25" s="4">
        <f t="shared" si="2"/>
        <v>-9.0172368401979411E-2</v>
      </c>
      <c r="I25" s="10" t="s">
        <v>22</v>
      </c>
      <c r="J25" s="10"/>
      <c r="N25" t="s">
        <v>13</v>
      </c>
      <c r="O25" t="s">
        <v>24</v>
      </c>
    </row>
    <row r="26" spans="3:15" x14ac:dyDescent="0.25">
      <c r="C26" s="2" t="s">
        <v>10</v>
      </c>
      <c r="D26" s="3">
        <f>D12</f>
        <v>56.593000000000004</v>
      </c>
      <c r="E26" s="2" t="s">
        <v>3</v>
      </c>
      <c r="F26" s="3">
        <f>I7</f>
        <v>43.261699676513999</v>
      </c>
      <c r="G26" s="3">
        <f t="shared" si="1"/>
        <v>13.331300323486005</v>
      </c>
      <c r="H26" s="4">
        <f t="shared" si="2"/>
        <v>0.30815479796609396</v>
      </c>
      <c r="I26" s="10" t="s">
        <v>20</v>
      </c>
      <c r="J26" s="10"/>
      <c r="N26" t="s">
        <v>38</v>
      </c>
      <c r="O26" t="s">
        <v>41</v>
      </c>
    </row>
    <row r="27" spans="3:15" x14ac:dyDescent="0.25">
      <c r="C27" s="2" t="s">
        <v>11</v>
      </c>
      <c r="D27" s="3">
        <f>D13</f>
        <v>112.58499999999999</v>
      </c>
      <c r="E27" s="2" t="s">
        <v>5</v>
      </c>
      <c r="F27" s="3">
        <f>K7</f>
        <v>102.348999023438</v>
      </c>
      <c r="G27" s="3">
        <f t="shared" si="1"/>
        <v>10.236000976561996</v>
      </c>
      <c r="H27" s="4">
        <f t="shared" si="2"/>
        <v>0.1000107580360209</v>
      </c>
      <c r="I27" s="10" t="s">
        <v>39</v>
      </c>
      <c r="J27" s="10"/>
    </row>
    <row r="28" spans="3:15" x14ac:dyDescent="0.25">
      <c r="C28" s="2" t="s">
        <v>12</v>
      </c>
      <c r="D28" s="3">
        <f>D14</f>
        <v>130.65</v>
      </c>
      <c r="E28" s="2" t="s">
        <v>6</v>
      </c>
      <c r="F28" s="3">
        <f>L7</f>
        <v>151.72000122070301</v>
      </c>
      <c r="G28" s="3">
        <f t="shared" si="1"/>
        <v>-21.070001220703006</v>
      </c>
      <c r="H28" s="4">
        <f t="shared" si="2"/>
        <v>-0.13887424895319531</v>
      </c>
      <c r="I28" s="10" t="s">
        <v>46</v>
      </c>
      <c r="J28" s="10"/>
    </row>
    <row r="29" spans="3:15" x14ac:dyDescent="0.25">
      <c r="C29" s="2" t="s">
        <v>37</v>
      </c>
      <c r="D29" s="3">
        <f>D15</f>
        <v>164.82900000000001</v>
      </c>
      <c r="E29" s="2" t="s">
        <v>36</v>
      </c>
      <c r="F29" s="3">
        <f>N7</f>
        <v>198.41099548339801</v>
      </c>
      <c r="G29" s="3">
        <f t="shared" ref="G29" si="3">D29-F29</f>
        <v>-33.581995483398003</v>
      </c>
      <c r="H29" s="4">
        <f t="shared" ref="H29" si="4">G29/F29</f>
        <v>-0.16925470990950181</v>
      </c>
      <c r="I29" s="10" t="s">
        <v>40</v>
      </c>
      <c r="J29" s="10"/>
    </row>
  </sheetData>
  <mergeCells count="16">
    <mergeCell ref="I29:J29"/>
    <mergeCell ref="F5:O5"/>
    <mergeCell ref="I26:J26"/>
    <mergeCell ref="I22:J22"/>
    <mergeCell ref="I23:J23"/>
    <mergeCell ref="I24:J24"/>
    <mergeCell ref="I25:J25"/>
    <mergeCell ref="I27:J27"/>
    <mergeCell ref="I28:J28"/>
    <mergeCell ref="C2:L3"/>
    <mergeCell ref="C8:D8"/>
    <mergeCell ref="C19:J20"/>
    <mergeCell ref="C21:D21"/>
    <mergeCell ref="E21:F21"/>
    <mergeCell ref="G21:H21"/>
    <mergeCell ref="I21:J21"/>
  </mergeCells>
  <conditionalFormatting sqref="F9:L15">
    <cfRule type="colorScale" priority="2">
      <colorScale>
        <cfvo type="min"/>
        <cfvo type="max"/>
        <color rgb="FFFCFCFF"/>
        <color rgb="FF63BE7B"/>
      </colorScale>
    </cfRule>
  </conditionalFormatting>
  <conditionalFormatting sqref="F9:N17">
    <cfRule type="colorScale" priority="3">
      <colorScale>
        <cfvo type="min"/>
        <cfvo type="max"/>
        <color rgb="FFFCFCFF"/>
        <color rgb="FF63BE7B"/>
      </colorScale>
    </cfRule>
  </conditionalFormatting>
  <conditionalFormatting sqref="F9:O1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84DE2-7F78-4C31-83E3-FB983BE7750E}">
  <dimension ref="C2:O29"/>
  <sheetViews>
    <sheetView tabSelected="1" topLeftCell="A10" workbookViewId="0">
      <selection activeCell="O12" sqref="O12"/>
    </sheetView>
  </sheetViews>
  <sheetFormatPr defaultRowHeight="15" x14ac:dyDescent="0.25"/>
  <cols>
    <col min="14" max="14" width="15.5703125" bestFit="1" customWidth="1"/>
    <col min="20" max="20" width="15.5703125" bestFit="1" customWidth="1"/>
    <col min="21" max="21" width="60.140625" bestFit="1" customWidth="1"/>
  </cols>
  <sheetData>
    <row r="2" spans="3:15" x14ac:dyDescent="0.25">
      <c r="C2" s="9" t="s">
        <v>16</v>
      </c>
      <c r="D2" s="9"/>
      <c r="E2" s="9"/>
      <c r="F2" s="9"/>
      <c r="G2" s="9"/>
      <c r="H2" s="9"/>
      <c r="I2" s="9"/>
      <c r="J2" s="9"/>
      <c r="K2" s="9"/>
      <c r="L2" s="9"/>
    </row>
    <row r="3" spans="3:15" x14ac:dyDescent="0.25">
      <c r="C3" s="9"/>
      <c r="D3" s="9"/>
      <c r="E3" s="9"/>
      <c r="F3" s="9"/>
      <c r="G3" s="9"/>
      <c r="H3" s="9"/>
      <c r="I3" s="9"/>
      <c r="J3" s="9"/>
      <c r="K3" s="9"/>
      <c r="L3" s="9"/>
    </row>
    <row r="5" spans="3:15" x14ac:dyDescent="0.25">
      <c r="F5" s="8" t="s">
        <v>14</v>
      </c>
      <c r="G5" s="8"/>
      <c r="H5" s="8"/>
      <c r="I5" s="8"/>
      <c r="J5" s="8"/>
      <c r="K5" s="8"/>
      <c r="L5" s="8"/>
      <c r="M5" s="8"/>
      <c r="N5" s="8"/>
      <c r="O5" s="8"/>
    </row>
    <row r="6" spans="3:15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  <c r="M6" t="s">
        <v>31</v>
      </c>
    </row>
    <row r="7" spans="3:15" x14ac:dyDescent="0.25">
      <c r="F7" s="1">
        <v>3.2489900588989999</v>
      </c>
      <c r="G7" s="1">
        <v>21.88159942627</v>
      </c>
      <c r="H7" s="1">
        <v>37.593799591063998</v>
      </c>
      <c r="I7" s="1">
        <v>52.817401885986001</v>
      </c>
      <c r="J7" s="1">
        <v>102.62400054931599</v>
      </c>
      <c r="K7" s="1">
        <v>156.59199523925801</v>
      </c>
      <c r="L7" s="1">
        <v>186.60000610351599</v>
      </c>
      <c r="M7" s="1">
        <v>199.544998168945</v>
      </c>
      <c r="N7" s="1"/>
      <c r="O7" s="1"/>
    </row>
    <row r="8" spans="3:15" x14ac:dyDescent="0.25">
      <c r="C8" s="8" t="s">
        <v>15</v>
      </c>
      <c r="D8" s="8"/>
    </row>
    <row r="9" spans="3:15" x14ac:dyDescent="0.25">
      <c r="C9" t="s">
        <v>7</v>
      </c>
      <c r="D9" s="1">
        <v>3.407</v>
      </c>
      <c r="F9" s="1">
        <v>0.99399999999999999</v>
      </c>
      <c r="G9" s="1">
        <v>9.8000000000000004E-2</v>
      </c>
      <c r="H9" s="1">
        <v>4.2000000000000003E-2</v>
      </c>
      <c r="I9" s="1">
        <v>8.4000000000000005E-2</v>
      </c>
      <c r="J9" s="1">
        <v>1.0999999999999999E-2</v>
      </c>
      <c r="K9" s="1">
        <v>4.0000000000000001E-3</v>
      </c>
      <c r="L9" s="1">
        <v>3.0000000000000001E-3</v>
      </c>
      <c r="M9" s="1">
        <v>2E-3</v>
      </c>
      <c r="N9" s="1"/>
      <c r="O9" s="1"/>
    </row>
    <row r="10" spans="3:15" x14ac:dyDescent="0.25">
      <c r="C10" t="s">
        <v>8</v>
      </c>
      <c r="D10" s="1">
        <v>24.637</v>
      </c>
      <c r="F10" s="1">
        <v>9.1999999999999998E-2</v>
      </c>
      <c r="G10" s="1">
        <v>0.96899999999999997</v>
      </c>
      <c r="H10" s="1">
        <v>3.5000000000000003E-2</v>
      </c>
      <c r="I10" s="1">
        <v>3.6999999999999998E-2</v>
      </c>
      <c r="J10" s="1">
        <v>6.2E-2</v>
      </c>
      <c r="K10" s="1">
        <v>2.7E-2</v>
      </c>
      <c r="L10" s="1">
        <v>0.05</v>
      </c>
      <c r="M10" s="1">
        <v>7.0000000000000001E-3</v>
      </c>
      <c r="N10" s="1"/>
      <c r="O10" s="1"/>
    </row>
    <row r="11" spans="3:15" x14ac:dyDescent="0.25">
      <c r="C11" t="s">
        <v>9</v>
      </c>
      <c r="D11" s="1">
        <v>34.58</v>
      </c>
      <c r="F11" s="1">
        <v>3.9E-2</v>
      </c>
      <c r="G11" s="1">
        <v>1.2999999999999999E-2</v>
      </c>
      <c r="H11" s="1">
        <v>0.97799999999999998</v>
      </c>
      <c r="I11" s="1">
        <v>2E-3</v>
      </c>
      <c r="J11" s="1">
        <v>1.2E-2</v>
      </c>
      <c r="K11" s="1">
        <v>8.9999999999999993E-3</v>
      </c>
      <c r="L11" s="1">
        <v>4.8000000000000001E-2</v>
      </c>
      <c r="M11" s="1">
        <v>6.7000000000000004E-2</v>
      </c>
      <c r="N11" s="1"/>
      <c r="O11" s="1"/>
    </row>
    <row r="12" spans="3:15" x14ac:dyDescent="0.25">
      <c r="C12" t="s">
        <v>10</v>
      </c>
      <c r="D12" s="1">
        <v>57.433999999999997</v>
      </c>
      <c r="F12" s="1">
        <v>0.123</v>
      </c>
      <c r="G12" s="1">
        <v>0.03</v>
      </c>
      <c r="H12" s="1">
        <v>4.3999999999999997E-2</v>
      </c>
      <c r="I12" s="1">
        <v>0.94599999999999995</v>
      </c>
      <c r="J12" s="1">
        <v>2.5999999999999999E-2</v>
      </c>
      <c r="K12" s="1">
        <v>0</v>
      </c>
      <c r="L12" s="1">
        <v>7.4999999999999997E-2</v>
      </c>
      <c r="M12" s="1">
        <v>1.9E-2</v>
      </c>
      <c r="N12" s="1"/>
      <c r="O12" s="1"/>
    </row>
    <row r="13" spans="3:15" x14ac:dyDescent="0.25">
      <c r="C13" t="s">
        <v>11</v>
      </c>
      <c r="D13" s="1">
        <v>110.708</v>
      </c>
      <c r="F13" s="1">
        <v>7.0000000000000001E-3</v>
      </c>
      <c r="G13" s="1">
        <v>4.2999999999999997E-2</v>
      </c>
      <c r="H13" s="1">
        <v>3.0000000000000001E-3</v>
      </c>
      <c r="I13" s="1">
        <v>2E-3</v>
      </c>
      <c r="J13" s="1">
        <v>0.94499999999999995</v>
      </c>
      <c r="K13" s="1">
        <v>0.27600000000000002</v>
      </c>
      <c r="L13" s="1">
        <v>3.5000000000000003E-2</v>
      </c>
      <c r="M13" s="1">
        <v>2.3E-2</v>
      </c>
      <c r="N13" s="1"/>
      <c r="O13" s="1"/>
    </row>
    <row r="14" spans="3:15" x14ac:dyDescent="0.25">
      <c r="C14" t="s">
        <v>12</v>
      </c>
      <c r="D14" s="1">
        <v>131.27600000000001</v>
      </c>
      <c r="F14" s="1">
        <v>0.01</v>
      </c>
      <c r="G14" s="1">
        <v>8.9999999999999993E-3</v>
      </c>
      <c r="H14" s="1">
        <v>0.08</v>
      </c>
      <c r="I14" s="1">
        <v>1E-3</v>
      </c>
      <c r="J14" s="1">
        <v>1.9E-2</v>
      </c>
      <c r="K14" s="1">
        <v>0.70899999999999996</v>
      </c>
      <c r="L14" s="1">
        <v>0.14299999999999999</v>
      </c>
      <c r="M14" s="1">
        <v>0.216</v>
      </c>
      <c r="N14" s="1"/>
      <c r="O14" s="1"/>
    </row>
    <row r="15" spans="3:15" x14ac:dyDescent="0.25">
      <c r="C15" t="s">
        <v>37</v>
      </c>
      <c r="D15" s="1">
        <v>166.96199999999999</v>
      </c>
      <c r="F15" s="1">
        <v>1E-3</v>
      </c>
      <c r="G15" s="1">
        <v>0</v>
      </c>
      <c r="H15" s="1">
        <v>7.3999999999999996E-2</v>
      </c>
      <c r="I15" s="1">
        <v>6.0000000000000001E-3</v>
      </c>
      <c r="J15" s="1">
        <v>3.3000000000000002E-2</v>
      </c>
      <c r="K15" s="1">
        <v>0.17299999999999999</v>
      </c>
      <c r="L15" s="1">
        <v>0.21299999999999999</v>
      </c>
      <c r="M15" s="1">
        <v>0.752</v>
      </c>
      <c r="N15" s="1"/>
      <c r="O15" s="1"/>
    </row>
    <row r="16" spans="3:15" x14ac:dyDescent="0.25">
      <c r="D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3:15" x14ac:dyDescent="0.25">
      <c r="D17" s="1"/>
      <c r="F17" s="1"/>
      <c r="G17" s="1"/>
      <c r="H17" s="1"/>
      <c r="I17" s="1"/>
      <c r="J17" s="1"/>
      <c r="K17" s="1"/>
      <c r="L17" s="1"/>
      <c r="M17" s="1"/>
      <c r="N17" s="1"/>
    </row>
    <row r="19" spans="3:15" x14ac:dyDescent="0.25">
      <c r="C19" s="9" t="s">
        <v>35</v>
      </c>
      <c r="D19" s="9"/>
      <c r="E19" s="9"/>
      <c r="F19" s="9"/>
      <c r="G19" s="9"/>
      <c r="H19" s="9"/>
      <c r="I19" s="9"/>
      <c r="J19" s="9"/>
    </row>
    <row r="20" spans="3:15" x14ac:dyDescent="0.25">
      <c r="C20" s="9"/>
      <c r="D20" s="9"/>
      <c r="E20" s="9"/>
      <c r="F20" s="9"/>
      <c r="G20" s="9"/>
      <c r="H20" s="9"/>
      <c r="I20" s="9"/>
      <c r="J20" s="9"/>
    </row>
    <row r="21" spans="3:15" x14ac:dyDescent="0.25">
      <c r="C21" s="10" t="s">
        <v>28</v>
      </c>
      <c r="D21" s="10"/>
      <c r="E21" s="10" t="s">
        <v>25</v>
      </c>
      <c r="F21" s="10"/>
      <c r="G21" s="10" t="s">
        <v>29</v>
      </c>
      <c r="H21" s="10"/>
      <c r="I21" s="10" t="s">
        <v>17</v>
      </c>
      <c r="J21" s="10"/>
    </row>
    <row r="22" spans="3:15" x14ac:dyDescent="0.25">
      <c r="C22" s="2" t="s">
        <v>26</v>
      </c>
      <c r="D22" s="2" t="s">
        <v>27</v>
      </c>
      <c r="E22" s="2" t="s">
        <v>26</v>
      </c>
      <c r="F22" s="2" t="s">
        <v>27</v>
      </c>
      <c r="G22" s="2" t="s">
        <v>30</v>
      </c>
      <c r="H22" s="2" t="s">
        <v>34</v>
      </c>
      <c r="I22" s="10"/>
      <c r="J22" s="10"/>
      <c r="L22" s="2"/>
      <c r="M22" s="2"/>
      <c r="N22" t="s">
        <v>23</v>
      </c>
      <c r="O22" t="s">
        <v>33</v>
      </c>
    </row>
    <row r="23" spans="3:15" x14ac:dyDescent="0.25">
      <c r="C23" s="2" t="s">
        <v>7</v>
      </c>
      <c r="D23" s="3">
        <f>D9</f>
        <v>3.407</v>
      </c>
      <c r="E23" s="2" t="s">
        <v>0</v>
      </c>
      <c r="F23" s="3">
        <f>F7</f>
        <v>3.2489900588989999</v>
      </c>
      <c r="G23" s="3">
        <f>D23-F23</f>
        <v>0.15800994110100008</v>
      </c>
      <c r="H23" s="4">
        <f>G23/F23</f>
        <v>4.8633556347213211E-2</v>
      </c>
      <c r="I23" s="10" t="s">
        <v>18</v>
      </c>
      <c r="J23" s="10"/>
    </row>
    <row r="24" spans="3:15" x14ac:dyDescent="0.25">
      <c r="C24" s="2" t="s">
        <v>8</v>
      </c>
      <c r="D24" s="3">
        <f t="shared" ref="D24:D25" si="0">D10</f>
        <v>24.637</v>
      </c>
      <c r="E24" s="2" t="s">
        <v>1</v>
      </c>
      <c r="F24" s="3">
        <f>G7</f>
        <v>21.88159942627</v>
      </c>
      <c r="G24" s="3">
        <f t="shared" ref="G24:G28" si="1">D24-F24</f>
        <v>2.7554005737300002</v>
      </c>
      <c r="H24" s="4">
        <f t="shared" ref="H24:H28" si="2">G24/F24</f>
        <v>0.12592317956529259</v>
      </c>
      <c r="I24" s="10" t="s">
        <v>19</v>
      </c>
      <c r="J24" s="10"/>
      <c r="N24" t="s">
        <v>32</v>
      </c>
      <c r="O24" t="s">
        <v>24</v>
      </c>
    </row>
    <row r="25" spans="3:15" x14ac:dyDescent="0.25">
      <c r="C25" s="2" t="s">
        <v>9</v>
      </c>
      <c r="D25" s="3">
        <f t="shared" si="0"/>
        <v>34.58</v>
      </c>
      <c r="E25" s="2" t="s">
        <v>2</v>
      </c>
      <c r="F25" s="3">
        <f>H7</f>
        <v>37.593799591063998</v>
      </c>
      <c r="G25" s="3">
        <f t="shared" si="1"/>
        <v>-3.0137995910640001</v>
      </c>
      <c r="H25" s="4">
        <f t="shared" si="2"/>
        <v>-8.0167464418264778E-2</v>
      </c>
      <c r="I25" s="10" t="s">
        <v>22</v>
      </c>
      <c r="J25" s="10"/>
      <c r="N25" t="s">
        <v>13</v>
      </c>
      <c r="O25" t="s">
        <v>24</v>
      </c>
    </row>
    <row r="26" spans="3:15" x14ac:dyDescent="0.25">
      <c r="C26" s="2" t="s">
        <v>10</v>
      </c>
      <c r="D26" s="3">
        <f>D12</f>
        <v>57.433999999999997</v>
      </c>
      <c r="E26" s="2" t="s">
        <v>3</v>
      </c>
      <c r="F26" s="3">
        <f>I7</f>
        <v>52.817401885986001</v>
      </c>
      <c r="G26" s="3">
        <f t="shared" si="1"/>
        <v>4.6165981140139962</v>
      </c>
      <c r="H26" s="4">
        <f t="shared" si="2"/>
        <v>8.7406762717704117E-2</v>
      </c>
      <c r="I26" s="10" t="s">
        <v>20</v>
      </c>
      <c r="J26" s="10"/>
      <c r="N26" t="s">
        <v>38</v>
      </c>
      <c r="O26" t="s">
        <v>41</v>
      </c>
    </row>
    <row r="27" spans="3:15" x14ac:dyDescent="0.25">
      <c r="C27" s="2" t="s">
        <v>11</v>
      </c>
      <c r="D27" s="3">
        <f>D13</f>
        <v>110.708</v>
      </c>
      <c r="E27" s="2" t="s">
        <v>4</v>
      </c>
      <c r="F27" s="3">
        <f>J7</f>
        <v>102.62400054931599</v>
      </c>
      <c r="G27" s="3">
        <f t="shared" si="1"/>
        <v>8.0839994506840043</v>
      </c>
      <c r="H27" s="4">
        <f t="shared" si="2"/>
        <v>7.8772990795649561E-2</v>
      </c>
      <c r="I27" s="10" t="s">
        <v>39</v>
      </c>
      <c r="J27" s="10"/>
    </row>
    <row r="28" spans="3:15" x14ac:dyDescent="0.25">
      <c r="C28" s="2" t="s">
        <v>12</v>
      </c>
      <c r="D28" s="3">
        <f>D14</f>
        <v>131.27600000000001</v>
      </c>
      <c r="E28" s="2" t="s">
        <v>5</v>
      </c>
      <c r="F28" s="3">
        <f>K7</f>
        <v>156.59199523925801</v>
      </c>
      <c r="G28" s="3">
        <f t="shared" si="1"/>
        <v>-25.315995239258001</v>
      </c>
      <c r="H28" s="4">
        <f t="shared" si="2"/>
        <v>-0.16166851441274194</v>
      </c>
      <c r="I28" s="10" t="s">
        <v>45</v>
      </c>
      <c r="J28" s="10"/>
    </row>
    <row r="29" spans="3:15" x14ac:dyDescent="0.25">
      <c r="C29" s="2" t="s">
        <v>37</v>
      </c>
      <c r="D29" s="3">
        <f>D15</f>
        <v>166.96199999999999</v>
      </c>
      <c r="E29" s="2" t="s">
        <v>31</v>
      </c>
      <c r="F29" s="3">
        <f>M7</f>
        <v>199.544998168945</v>
      </c>
      <c r="G29" s="3">
        <f t="shared" ref="G29" si="3">D29-F29</f>
        <v>-32.582998168945011</v>
      </c>
      <c r="H29" s="4">
        <f t="shared" ref="H29" si="4">G29/F29</f>
        <v>-0.16328646905676172</v>
      </c>
      <c r="I29" s="10" t="s">
        <v>40</v>
      </c>
      <c r="J29" s="10"/>
    </row>
  </sheetData>
  <mergeCells count="16">
    <mergeCell ref="C2:L3"/>
    <mergeCell ref="F5:O5"/>
    <mergeCell ref="C8:D8"/>
    <mergeCell ref="C19:J20"/>
    <mergeCell ref="C21:D21"/>
    <mergeCell ref="E21:F21"/>
    <mergeCell ref="G21:H21"/>
    <mergeCell ref="I21:J21"/>
    <mergeCell ref="I29:J29"/>
    <mergeCell ref="I28:J28"/>
    <mergeCell ref="I22:J22"/>
    <mergeCell ref="I23:J23"/>
    <mergeCell ref="I24:J24"/>
    <mergeCell ref="I25:J25"/>
    <mergeCell ref="I26:J26"/>
    <mergeCell ref="I27:J27"/>
  </mergeCells>
  <conditionalFormatting sqref="F9:L15">
    <cfRule type="colorScale" priority="2">
      <colorScale>
        <cfvo type="min"/>
        <cfvo type="max"/>
        <color rgb="FFFCFCFF"/>
        <color rgb="FF63BE7B"/>
      </colorScale>
    </cfRule>
  </conditionalFormatting>
  <conditionalFormatting sqref="F9:N17">
    <cfRule type="colorScale" priority="3">
      <colorScale>
        <cfvo type="min"/>
        <cfvo type="max"/>
        <color rgb="FFFCFCFF"/>
        <color rgb="FF63BE7B"/>
      </colorScale>
    </cfRule>
  </conditionalFormatting>
  <conditionalFormatting sqref="F9:O1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Wing A</vt:lpstr>
      <vt:lpstr>Wing B</vt:lpstr>
      <vt:lpstr>Wing C</vt:lpstr>
      <vt:lpstr>Wing BWO</vt:lpstr>
      <vt:lpstr>Wing BWI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 Carrillo</dc:creator>
  <cp:lastModifiedBy>Xavier Carrillo Córcoles</cp:lastModifiedBy>
  <dcterms:created xsi:type="dcterms:W3CDTF">2015-06-05T18:17:20Z</dcterms:created>
  <dcterms:modified xsi:type="dcterms:W3CDTF">2024-08-08T09:58:01Z</dcterms:modified>
</cp:coreProperties>
</file>