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nas\Documents\PhDthesiswork\Comparative genomics- WGS\WGS paper draft\Virulence journal\"/>
    </mc:Choice>
  </mc:AlternateContent>
  <xr:revisionPtr revIDLastSave="0" documentId="8_{F88581C3-E5B6-4F0D-9E11-67D77021C95C}" xr6:coauthVersionLast="47" xr6:coauthVersionMax="47" xr10:uidLastSave="{00000000-0000-0000-0000-000000000000}"/>
  <bookViews>
    <workbookView xWindow="-120" yWindow="-120" windowWidth="20730" windowHeight="11160" activeTab="2" xr2:uid="{33B62455-C2EA-4191-A2F5-6DFF6B251ADE}"/>
  </bookViews>
  <sheets>
    <sheet name="Growth curve assay" sheetId="1" r:id="rId1"/>
    <sheet name="Biofilm Assay" sheetId="2" r:id="rId2"/>
    <sheet name="Checkerboard Assay" sheetId="3" r:id="rId3"/>
    <sheet name="Time kill assay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2" l="1"/>
  <c r="F6" i="2"/>
  <c r="F5" i="2"/>
  <c r="F4" i="2"/>
  <c r="J99" i="1"/>
  <c r="I99" i="1"/>
  <c r="H99" i="1"/>
  <c r="G99" i="1"/>
  <c r="J98" i="1"/>
  <c r="I98" i="1"/>
  <c r="H98" i="1"/>
  <c r="G98" i="1"/>
  <c r="J97" i="1"/>
  <c r="I97" i="1"/>
  <c r="H97" i="1"/>
  <c r="G97" i="1"/>
  <c r="J96" i="1"/>
  <c r="I96" i="1"/>
  <c r="H96" i="1"/>
  <c r="G96" i="1"/>
  <c r="J95" i="1"/>
  <c r="I95" i="1"/>
  <c r="H95" i="1"/>
  <c r="G95" i="1"/>
  <c r="J94" i="1"/>
  <c r="I94" i="1"/>
  <c r="H94" i="1"/>
  <c r="G94" i="1"/>
  <c r="J93" i="1"/>
  <c r="I93" i="1"/>
  <c r="H93" i="1"/>
  <c r="G93" i="1"/>
  <c r="J92" i="1"/>
  <c r="I92" i="1"/>
  <c r="H92" i="1"/>
  <c r="G92" i="1"/>
  <c r="J91" i="1"/>
  <c r="I91" i="1"/>
  <c r="H91" i="1"/>
  <c r="G91" i="1"/>
  <c r="J90" i="1"/>
  <c r="I90" i="1"/>
  <c r="H90" i="1"/>
  <c r="G90" i="1"/>
  <c r="J89" i="1"/>
  <c r="I89" i="1"/>
  <c r="H89" i="1"/>
  <c r="G89" i="1"/>
  <c r="J88" i="1"/>
  <c r="I88" i="1"/>
  <c r="H88" i="1"/>
  <c r="G88" i="1"/>
  <c r="J87" i="1"/>
  <c r="I87" i="1"/>
  <c r="H87" i="1"/>
  <c r="G87" i="1"/>
  <c r="J86" i="1"/>
  <c r="I86" i="1"/>
  <c r="H86" i="1"/>
  <c r="G86" i="1"/>
  <c r="J85" i="1"/>
  <c r="I85" i="1"/>
  <c r="H85" i="1"/>
  <c r="G85" i="1"/>
  <c r="J84" i="1"/>
  <c r="I84" i="1"/>
  <c r="H84" i="1"/>
  <c r="G84" i="1"/>
  <c r="J83" i="1"/>
  <c r="I83" i="1"/>
  <c r="H83" i="1"/>
  <c r="G83" i="1"/>
  <c r="J82" i="1"/>
  <c r="I82" i="1"/>
  <c r="H82" i="1"/>
  <c r="G82" i="1"/>
  <c r="J81" i="1"/>
  <c r="I81" i="1"/>
  <c r="H81" i="1"/>
  <c r="G81" i="1"/>
  <c r="J80" i="1"/>
  <c r="I80" i="1"/>
  <c r="H80" i="1"/>
  <c r="G80" i="1"/>
  <c r="J79" i="1"/>
  <c r="I79" i="1"/>
  <c r="H79" i="1"/>
  <c r="G79" i="1"/>
  <c r="J78" i="1"/>
  <c r="I78" i="1"/>
  <c r="H78" i="1"/>
  <c r="G78" i="1"/>
  <c r="J77" i="1"/>
  <c r="I77" i="1"/>
  <c r="H77" i="1"/>
  <c r="G77" i="1"/>
  <c r="J76" i="1"/>
  <c r="I76" i="1"/>
  <c r="H76" i="1"/>
  <c r="G76" i="1"/>
  <c r="J75" i="1"/>
  <c r="I75" i="1"/>
  <c r="H75" i="1"/>
  <c r="G75" i="1"/>
  <c r="J74" i="1"/>
  <c r="I74" i="1"/>
  <c r="H74" i="1"/>
  <c r="G74" i="1"/>
  <c r="J73" i="1"/>
  <c r="I73" i="1"/>
  <c r="H73" i="1"/>
  <c r="G73" i="1"/>
  <c r="J72" i="1"/>
  <c r="I72" i="1"/>
  <c r="H72" i="1"/>
  <c r="G72" i="1"/>
  <c r="J71" i="1"/>
  <c r="I71" i="1"/>
  <c r="H71" i="1"/>
  <c r="G71" i="1"/>
  <c r="J70" i="1"/>
  <c r="I70" i="1"/>
  <c r="H70" i="1"/>
  <c r="G70" i="1"/>
  <c r="J69" i="1"/>
  <c r="I69" i="1"/>
  <c r="H69" i="1"/>
  <c r="G69" i="1"/>
  <c r="J68" i="1"/>
  <c r="I68" i="1"/>
  <c r="H68" i="1"/>
  <c r="G68" i="1"/>
  <c r="J67" i="1"/>
  <c r="I67" i="1"/>
  <c r="H67" i="1"/>
  <c r="G67" i="1"/>
  <c r="J66" i="1"/>
  <c r="I66" i="1"/>
  <c r="H66" i="1"/>
  <c r="G66" i="1"/>
  <c r="J65" i="1"/>
  <c r="I65" i="1"/>
  <c r="H65" i="1"/>
  <c r="G65" i="1"/>
  <c r="J64" i="1"/>
  <c r="I64" i="1"/>
  <c r="H64" i="1"/>
  <c r="G64" i="1"/>
  <c r="J63" i="1"/>
  <c r="I63" i="1"/>
  <c r="H63" i="1"/>
  <c r="G63" i="1"/>
  <c r="J62" i="1"/>
  <c r="I62" i="1"/>
  <c r="H62" i="1"/>
  <c r="G62" i="1"/>
  <c r="J61" i="1"/>
  <c r="I61" i="1"/>
  <c r="H61" i="1"/>
  <c r="G61" i="1"/>
  <c r="J60" i="1"/>
  <c r="I60" i="1"/>
  <c r="H60" i="1"/>
  <c r="G60" i="1"/>
  <c r="J59" i="1"/>
  <c r="I59" i="1"/>
  <c r="H59" i="1"/>
  <c r="G59" i="1"/>
  <c r="J58" i="1"/>
  <c r="I58" i="1"/>
  <c r="H58" i="1"/>
  <c r="G58" i="1"/>
  <c r="J57" i="1"/>
  <c r="I57" i="1"/>
  <c r="H57" i="1"/>
  <c r="G57" i="1"/>
  <c r="J56" i="1"/>
  <c r="I56" i="1"/>
  <c r="H56" i="1"/>
  <c r="G56" i="1"/>
  <c r="J55" i="1"/>
  <c r="I55" i="1"/>
  <c r="H55" i="1"/>
  <c r="G55" i="1"/>
  <c r="J54" i="1"/>
  <c r="I54" i="1"/>
  <c r="H54" i="1"/>
  <c r="G54" i="1"/>
  <c r="J53" i="1"/>
  <c r="I53" i="1"/>
  <c r="H53" i="1"/>
  <c r="G53" i="1"/>
  <c r="J52" i="1"/>
  <c r="I52" i="1"/>
  <c r="H52" i="1"/>
  <c r="G52" i="1"/>
  <c r="J51" i="1"/>
  <c r="I51" i="1"/>
  <c r="H51" i="1"/>
  <c r="G51" i="1"/>
  <c r="J50" i="1"/>
  <c r="I50" i="1"/>
  <c r="H50" i="1"/>
  <c r="G50" i="1"/>
  <c r="J49" i="1"/>
  <c r="I49" i="1"/>
  <c r="H49" i="1"/>
  <c r="G49" i="1"/>
  <c r="J48" i="1"/>
  <c r="I48" i="1"/>
  <c r="H48" i="1"/>
  <c r="G48" i="1"/>
  <c r="J47" i="1"/>
  <c r="I47" i="1"/>
  <c r="H47" i="1"/>
  <c r="G47" i="1"/>
  <c r="J46" i="1"/>
  <c r="I46" i="1"/>
  <c r="H46" i="1"/>
  <c r="G46" i="1"/>
  <c r="J45" i="1"/>
  <c r="I45" i="1"/>
  <c r="H45" i="1"/>
  <c r="G45" i="1"/>
  <c r="J44" i="1"/>
  <c r="I44" i="1"/>
  <c r="H44" i="1"/>
  <c r="G44" i="1"/>
  <c r="J43" i="1"/>
  <c r="I43" i="1"/>
  <c r="H43" i="1"/>
  <c r="G43" i="1"/>
  <c r="J42" i="1"/>
  <c r="I42" i="1"/>
  <c r="H42" i="1"/>
  <c r="G42" i="1"/>
  <c r="J41" i="1"/>
  <c r="I41" i="1"/>
  <c r="H41" i="1"/>
  <c r="G41" i="1"/>
  <c r="J40" i="1"/>
  <c r="I40" i="1"/>
  <c r="H40" i="1"/>
  <c r="G40" i="1"/>
  <c r="J39" i="1"/>
  <c r="I39" i="1"/>
  <c r="H39" i="1"/>
  <c r="G39" i="1"/>
  <c r="J38" i="1"/>
  <c r="I38" i="1"/>
  <c r="H38" i="1"/>
  <c r="G38" i="1"/>
  <c r="J37" i="1"/>
  <c r="I37" i="1"/>
  <c r="H37" i="1"/>
  <c r="G37" i="1"/>
  <c r="J36" i="1"/>
  <c r="I36" i="1"/>
  <c r="H36" i="1"/>
  <c r="G36" i="1"/>
  <c r="J35" i="1"/>
  <c r="I35" i="1"/>
  <c r="H35" i="1"/>
  <c r="G35" i="1"/>
  <c r="J34" i="1"/>
  <c r="I34" i="1"/>
  <c r="H34" i="1"/>
  <c r="G34" i="1"/>
  <c r="J33" i="1"/>
  <c r="I33" i="1"/>
  <c r="H33" i="1"/>
  <c r="G33" i="1"/>
  <c r="J32" i="1"/>
  <c r="I32" i="1"/>
  <c r="H32" i="1"/>
  <c r="G32" i="1"/>
  <c r="J31" i="1"/>
  <c r="I31" i="1"/>
  <c r="H31" i="1"/>
  <c r="G31" i="1"/>
  <c r="J30" i="1"/>
  <c r="I30" i="1"/>
  <c r="H30" i="1"/>
  <c r="G30" i="1"/>
  <c r="J29" i="1"/>
  <c r="I29" i="1"/>
  <c r="H29" i="1"/>
  <c r="G29" i="1"/>
  <c r="J28" i="1"/>
  <c r="I28" i="1"/>
  <c r="H28" i="1"/>
  <c r="G28" i="1"/>
  <c r="J27" i="1"/>
  <c r="I27" i="1"/>
  <c r="H27" i="1"/>
  <c r="G27" i="1"/>
  <c r="J26" i="1"/>
  <c r="I26" i="1"/>
  <c r="H26" i="1"/>
  <c r="G26" i="1"/>
  <c r="J25" i="1"/>
  <c r="I25" i="1"/>
  <c r="H25" i="1"/>
  <c r="G25" i="1"/>
  <c r="J24" i="1"/>
  <c r="I24" i="1"/>
  <c r="H24" i="1"/>
  <c r="G24" i="1"/>
  <c r="J23" i="1"/>
  <c r="I23" i="1"/>
  <c r="H23" i="1"/>
  <c r="G23" i="1"/>
  <c r="J22" i="1"/>
  <c r="I22" i="1"/>
  <c r="H22" i="1"/>
  <c r="G22" i="1"/>
  <c r="J21" i="1"/>
  <c r="I21" i="1"/>
  <c r="H21" i="1"/>
  <c r="G21" i="1"/>
  <c r="J20" i="1"/>
  <c r="I20" i="1"/>
  <c r="H20" i="1"/>
  <c r="G20" i="1"/>
  <c r="J19" i="1"/>
  <c r="I19" i="1"/>
  <c r="H19" i="1"/>
  <c r="G19" i="1"/>
  <c r="J18" i="1"/>
  <c r="I18" i="1"/>
  <c r="H18" i="1"/>
  <c r="G18" i="1"/>
  <c r="J17" i="1"/>
  <c r="I17" i="1"/>
  <c r="H17" i="1"/>
  <c r="G17" i="1"/>
  <c r="J16" i="1"/>
  <c r="I16" i="1"/>
  <c r="H16" i="1"/>
  <c r="G16" i="1"/>
  <c r="J15" i="1"/>
  <c r="I15" i="1"/>
  <c r="H15" i="1"/>
  <c r="G15" i="1"/>
  <c r="J14" i="1"/>
  <c r="I14" i="1"/>
  <c r="H14" i="1"/>
  <c r="G14" i="1"/>
  <c r="J13" i="1"/>
  <c r="I13" i="1"/>
  <c r="H13" i="1"/>
  <c r="G13" i="1"/>
  <c r="J12" i="1"/>
  <c r="I12" i="1"/>
  <c r="H12" i="1"/>
  <c r="G12" i="1"/>
  <c r="J11" i="1"/>
  <c r="I11" i="1"/>
  <c r="H11" i="1"/>
  <c r="G11" i="1"/>
  <c r="J10" i="1"/>
  <c r="I10" i="1"/>
  <c r="H10" i="1"/>
  <c r="G10" i="1"/>
  <c r="J9" i="1"/>
  <c r="I9" i="1"/>
  <c r="H9" i="1"/>
  <c r="G9" i="1"/>
  <c r="J8" i="1"/>
  <c r="I8" i="1"/>
  <c r="H8" i="1"/>
  <c r="G8" i="1"/>
  <c r="J7" i="1"/>
  <c r="I7" i="1"/>
  <c r="H7" i="1"/>
  <c r="G7" i="1"/>
  <c r="J6" i="1"/>
  <c r="I6" i="1"/>
  <c r="H6" i="1"/>
  <c r="G6" i="1"/>
  <c r="J5" i="1"/>
  <c r="I5" i="1"/>
  <c r="H5" i="1"/>
  <c r="G5" i="1"/>
  <c r="J4" i="1"/>
  <c r="I4" i="1"/>
  <c r="H4" i="1"/>
  <c r="G4" i="1"/>
  <c r="J3" i="1"/>
  <c r="I3" i="1"/>
  <c r="H3" i="1"/>
  <c r="G3" i="1"/>
</calcChain>
</file>

<file path=xl/sharedStrings.xml><?xml version="1.0" encoding="utf-8"?>
<sst xmlns="http://schemas.openxmlformats.org/spreadsheetml/2006/main" count="142" uniqueCount="69">
  <si>
    <t>Time (min)</t>
  </si>
  <si>
    <t>Time(h)</t>
  </si>
  <si>
    <t>AbaBS3</t>
  </si>
  <si>
    <t>AbaETR4</t>
  </si>
  <si>
    <t>AbaAS5</t>
  </si>
  <si>
    <r>
      <rPr>
        <i/>
        <sz val="11"/>
        <color theme="1"/>
        <rFont val="Calibri"/>
        <family val="2"/>
        <scheme val="minor"/>
      </rPr>
      <t xml:space="preserve">A. baumannii </t>
    </r>
    <r>
      <rPr>
        <sz val="11"/>
        <color theme="1"/>
        <rFont val="Calibri"/>
        <family val="2"/>
        <scheme val="minor"/>
      </rPr>
      <t>ATCC 19606</t>
    </r>
  </si>
  <si>
    <t>OD 600 values</t>
  </si>
  <si>
    <t xml:space="preserve">Growth Rate </t>
  </si>
  <si>
    <t>AbaBS-3</t>
  </si>
  <si>
    <t>AbaETR-4</t>
  </si>
  <si>
    <t>AbaAS-5</t>
  </si>
  <si>
    <t>A. baumannii ATCC 19606</t>
  </si>
  <si>
    <t>Analysis of Variance (ANOVA) results</t>
  </si>
  <si>
    <t>The OD values during the exponential growth phase for each strain were considered for the  in vitro growth rate estimation.</t>
  </si>
  <si>
    <t>Standard deviation</t>
  </si>
  <si>
    <t>Bacterial growth rate was calculated from OD (optical density) using the following formula: μ = (ln OD₂ - ln OD₁) / (t₂ - t₁)
Where: μ = bacterial growth rate (per hour); ln = natural logarithm; OD₂ = the final OD value at time t₂; OD₁ = the initial OD value at time t₁; t₂ - t₁ = the time interval between the two readings</t>
  </si>
  <si>
    <t>P value</t>
  </si>
  <si>
    <t>Group 1</t>
  </si>
  <si>
    <t>Group 2</t>
  </si>
  <si>
    <t>Mean (growthrates)</t>
  </si>
  <si>
    <t> 0.92835</t>
  </si>
  <si>
    <t>Aba ATCC</t>
  </si>
  <si>
    <t>Biofilm Assay</t>
  </si>
  <si>
    <t>Strains</t>
  </si>
  <si>
    <t>Average OD</t>
  </si>
  <si>
    <t>Inference</t>
  </si>
  <si>
    <t>Moderate biofilm producer</t>
  </si>
  <si>
    <t>Weak biofilm producer</t>
  </si>
  <si>
    <t>Negative Control (NC)</t>
  </si>
  <si>
    <r>
      <t xml:space="preserve">Mean </t>
    </r>
    <r>
      <rPr>
        <sz val="11"/>
        <color theme="1"/>
        <rFont val="Calibri"/>
        <family val="2"/>
      </rPr>
      <t>± SD</t>
    </r>
    <r>
      <rPr>
        <sz val="11"/>
        <color theme="1"/>
        <rFont val="Calibri"/>
        <family val="2"/>
        <scheme val="minor"/>
      </rPr>
      <t xml:space="preserve"> of NC</t>
    </r>
  </si>
  <si>
    <r>
      <t xml:space="preserve">0.45 </t>
    </r>
    <r>
      <rPr>
        <sz val="11"/>
        <color theme="1"/>
        <rFont val="Calibri"/>
        <family val="2"/>
      </rPr>
      <t>± 0.02</t>
    </r>
    <r>
      <rPr>
        <sz val="11"/>
        <color theme="1"/>
        <rFont val="Calibri"/>
        <family val="2"/>
        <scheme val="minor"/>
      </rPr>
      <t>5</t>
    </r>
  </si>
  <si>
    <t>OD cutt-off (ODc) = Mean + (3*SD) of NC</t>
  </si>
  <si>
    <t>ODc = 0.45 +(3*0.025) = 0.525</t>
  </si>
  <si>
    <t>Interpretation</t>
  </si>
  <si>
    <t>Strong biofilm producer :</t>
  </si>
  <si>
    <t>OD &gt; 4 × Odc</t>
  </si>
  <si>
    <t>Moderate biofilm producer :</t>
  </si>
  <si>
    <t>2 × ODc &lt; OD ≤ 4 × ODc</t>
  </si>
  <si>
    <t>Weak biofilm producer :</t>
  </si>
  <si>
    <t xml:space="preserve"> ODc &lt; OD ≤ 2 × ODc;</t>
  </si>
  <si>
    <t>Non biofilm producer :</t>
  </si>
  <si>
    <t>OD ≤ Odc</t>
  </si>
  <si>
    <t>Mean (OD)</t>
  </si>
  <si>
    <t>&lt;0.001</t>
  </si>
  <si>
    <t>Group 3</t>
  </si>
  <si>
    <t>Checkerboard Assay</t>
  </si>
  <si>
    <t>MIC of individual antibiotics</t>
  </si>
  <si>
    <t>MIC of antibiotics in combination</t>
  </si>
  <si>
    <t>FIC A = A/C</t>
  </si>
  <si>
    <t>FIC B = B/D</t>
  </si>
  <si>
    <t>ƩFIC = FIC A + FIC B</t>
  </si>
  <si>
    <t xml:space="preserve"> A</t>
  </si>
  <si>
    <t>B</t>
  </si>
  <si>
    <t>C</t>
  </si>
  <si>
    <t>D</t>
  </si>
  <si>
    <t>Colistin</t>
  </si>
  <si>
    <t>Meropenem</t>
  </si>
  <si>
    <t>Indifference</t>
  </si>
  <si>
    <t>Synergy</t>
  </si>
  <si>
    <r>
      <t xml:space="preserve">Synergism,  ƩFIC </t>
    </r>
    <r>
      <rPr>
        <sz val="11"/>
        <color theme="1"/>
        <rFont val="Calibri"/>
        <family val="2"/>
      </rPr>
      <t>≤ 0.5</t>
    </r>
  </si>
  <si>
    <r>
      <t xml:space="preserve">Indifference, 0.5 &lt; ƩFIC </t>
    </r>
    <r>
      <rPr>
        <sz val="11"/>
        <color theme="1"/>
        <rFont val="Calibri"/>
        <family val="2"/>
      </rPr>
      <t>≤ 4</t>
    </r>
  </si>
  <si>
    <t>Antagonism, ƩFIC &gt; 4</t>
  </si>
  <si>
    <t>Tigecycline</t>
  </si>
  <si>
    <t>Time (hrs)</t>
  </si>
  <si>
    <t>Colistin (C)</t>
  </si>
  <si>
    <t>Meropenem (M)</t>
  </si>
  <si>
    <t>C + M</t>
  </si>
  <si>
    <t>Growth Control (GC)</t>
  </si>
  <si>
    <t>Viable counts (log 10 Colony forming units/mL)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</si>
</sst>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000000"/>
      <name val="Tahoma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0" fillId="0" borderId="1" xfId="0" applyBorder="1"/>
    <xf numFmtId="0" fontId="0" fillId="0" borderId="1" xfId="0" applyBorder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/>
    </xf>
    <xf numFmtId="0" fontId="1" fillId="0" borderId="1" xfId="0" applyFont="1" applyBorder="1"/>
    <xf numFmtId="0" fontId="0" fillId="2" borderId="0" xfId="0" applyFill="1"/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2" xfId="0" applyFill="1" applyBorder="1"/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/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16" xfId="0" applyFill="1" applyBorder="1" applyAlignment="1">
      <alignment horizontal="left"/>
    </xf>
    <xf numFmtId="0" fontId="0" fillId="2" borderId="17" xfId="0" applyFill="1" applyBorder="1" applyAlignment="1">
      <alignment horizontal="left"/>
    </xf>
    <xf numFmtId="0" fontId="0" fillId="2" borderId="17" xfId="0" applyFill="1" applyBorder="1"/>
    <xf numFmtId="0" fontId="0" fillId="2" borderId="18" xfId="0" applyFill="1" applyBorder="1"/>
    <xf numFmtId="0" fontId="0" fillId="2" borderId="19" xfId="0" applyFill="1" applyBorder="1" applyAlignment="1">
      <alignment horizontal="left"/>
    </xf>
    <xf numFmtId="0" fontId="0" fillId="2" borderId="0" xfId="0" applyFill="1" applyAlignment="1">
      <alignment horizontal="left"/>
    </xf>
    <xf numFmtId="0" fontId="0" fillId="2" borderId="20" xfId="0" applyFill="1" applyBorder="1"/>
    <xf numFmtId="0" fontId="0" fillId="2" borderId="21" xfId="0" applyFill="1" applyBorder="1" applyAlignment="1">
      <alignment horizontal="left"/>
    </xf>
    <xf numFmtId="0" fontId="0" fillId="2" borderId="22" xfId="0" applyFill="1" applyBorder="1" applyAlignment="1">
      <alignment horizontal="left"/>
    </xf>
    <xf numFmtId="0" fontId="0" fillId="2" borderId="22" xfId="0" applyFill="1" applyBorder="1"/>
    <xf numFmtId="0" fontId="0" fillId="2" borderId="23" xfId="0" applyFill="1" applyBorder="1"/>
    <xf numFmtId="0" fontId="0" fillId="2" borderId="1" xfId="0" applyFill="1" applyBorder="1"/>
    <xf numFmtId="0" fontId="1" fillId="2" borderId="1" xfId="0" applyFont="1" applyFill="1" applyBorder="1"/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26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/>
              <a:t>Growth curves of the</a:t>
            </a:r>
            <a:r>
              <a:rPr lang="en-IN" baseline="0"/>
              <a:t> test strains</a:t>
            </a:r>
            <a:endParaRPr lang="en-IN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'Growth curve assay'!$C$2</c:f>
              <c:strCache>
                <c:ptCount val="1"/>
                <c:pt idx="0">
                  <c:v>AbaBS3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numRef>
              <c:f>'Growth curve assay'!$B$3:$B$99</c:f>
              <c:numCache>
                <c:formatCode>General</c:formatCode>
                <c:ptCount val="97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</c:numCache>
            </c:numRef>
          </c:cat>
          <c:val>
            <c:numRef>
              <c:f>'Growth curve assay'!$C$3:$C$99</c:f>
              <c:numCache>
                <c:formatCode>General</c:formatCode>
                <c:ptCount val="97"/>
                <c:pt idx="0">
                  <c:v>0.42733333333333334</c:v>
                </c:pt>
                <c:pt idx="1">
                  <c:v>0.40599999999999997</c:v>
                </c:pt>
                <c:pt idx="2">
                  <c:v>0.38066666666666665</c:v>
                </c:pt>
                <c:pt idx="3">
                  <c:v>0.39166666666666666</c:v>
                </c:pt>
                <c:pt idx="4">
                  <c:v>0.39833333333333337</c:v>
                </c:pt>
                <c:pt idx="5">
                  <c:v>0.40700000000000003</c:v>
                </c:pt>
                <c:pt idx="6">
                  <c:v>0.41899999999999998</c:v>
                </c:pt>
                <c:pt idx="7">
                  <c:v>0.43033333333333329</c:v>
                </c:pt>
                <c:pt idx="8">
                  <c:v>0.44566666666666666</c:v>
                </c:pt>
                <c:pt idx="9">
                  <c:v>0.46100000000000002</c:v>
                </c:pt>
                <c:pt idx="10">
                  <c:v>0.47900000000000004</c:v>
                </c:pt>
                <c:pt idx="11">
                  <c:v>0.50766666666666671</c:v>
                </c:pt>
                <c:pt idx="12">
                  <c:v>0.54866666666666664</c:v>
                </c:pt>
                <c:pt idx="13">
                  <c:v>0.60533333333333328</c:v>
                </c:pt>
                <c:pt idx="14">
                  <c:v>0.65866666666666662</c:v>
                </c:pt>
                <c:pt idx="15">
                  <c:v>0.73233333333333339</c:v>
                </c:pt>
                <c:pt idx="16">
                  <c:v>0.79933333333333334</c:v>
                </c:pt>
                <c:pt idx="17">
                  <c:v>0.87333333333333341</c:v>
                </c:pt>
                <c:pt idx="18">
                  <c:v>0.94066666666666665</c:v>
                </c:pt>
                <c:pt idx="19">
                  <c:v>1.0040000000000002</c:v>
                </c:pt>
                <c:pt idx="20">
                  <c:v>1.0720000000000001</c:v>
                </c:pt>
                <c:pt idx="21">
                  <c:v>1.127</c:v>
                </c:pt>
                <c:pt idx="22">
                  <c:v>1.1823333333333332</c:v>
                </c:pt>
                <c:pt idx="23">
                  <c:v>1.234</c:v>
                </c:pt>
                <c:pt idx="24">
                  <c:v>1.2806666666666666</c:v>
                </c:pt>
                <c:pt idx="25">
                  <c:v>1.3243333333333334</c:v>
                </c:pt>
                <c:pt idx="26">
                  <c:v>1.3709999999999998</c:v>
                </c:pt>
                <c:pt idx="27">
                  <c:v>1.4113333333333333</c:v>
                </c:pt>
                <c:pt idx="28">
                  <c:v>1.4503333333333333</c:v>
                </c:pt>
                <c:pt idx="29">
                  <c:v>1.4916666666666665</c:v>
                </c:pt>
                <c:pt idx="30">
                  <c:v>1.5283333333333333</c:v>
                </c:pt>
                <c:pt idx="31">
                  <c:v>1.5706666666666667</c:v>
                </c:pt>
                <c:pt idx="32">
                  <c:v>1.6076666666666668</c:v>
                </c:pt>
                <c:pt idx="33">
                  <c:v>1.6366666666666667</c:v>
                </c:pt>
                <c:pt idx="34">
                  <c:v>1.6689999999999998</c:v>
                </c:pt>
                <c:pt idx="35">
                  <c:v>1.6936666666666664</c:v>
                </c:pt>
                <c:pt idx="36">
                  <c:v>1.7273333333333334</c:v>
                </c:pt>
                <c:pt idx="37">
                  <c:v>1.7586666666666666</c:v>
                </c:pt>
                <c:pt idx="38">
                  <c:v>1.7856666666666667</c:v>
                </c:pt>
                <c:pt idx="39">
                  <c:v>1.8120000000000001</c:v>
                </c:pt>
                <c:pt idx="40">
                  <c:v>1.8380000000000001</c:v>
                </c:pt>
                <c:pt idx="41">
                  <c:v>1.8493333333333333</c:v>
                </c:pt>
                <c:pt idx="42">
                  <c:v>1.8686666666666667</c:v>
                </c:pt>
                <c:pt idx="43">
                  <c:v>1.8933333333333333</c:v>
                </c:pt>
                <c:pt idx="44">
                  <c:v>1.9076666666666668</c:v>
                </c:pt>
                <c:pt idx="45">
                  <c:v>1.9223333333333332</c:v>
                </c:pt>
                <c:pt idx="46">
                  <c:v>1.9470000000000001</c:v>
                </c:pt>
                <c:pt idx="47">
                  <c:v>1.9569999999999999</c:v>
                </c:pt>
                <c:pt idx="48">
                  <c:v>1.9690000000000001</c:v>
                </c:pt>
                <c:pt idx="49">
                  <c:v>1.9770000000000001</c:v>
                </c:pt>
                <c:pt idx="50">
                  <c:v>1.986</c:v>
                </c:pt>
                <c:pt idx="51">
                  <c:v>1.9963333333333335</c:v>
                </c:pt>
                <c:pt idx="52">
                  <c:v>2.0053333333333332</c:v>
                </c:pt>
                <c:pt idx="53">
                  <c:v>2.0326666666666671</c:v>
                </c:pt>
                <c:pt idx="54">
                  <c:v>2.0346666666666668</c:v>
                </c:pt>
                <c:pt idx="55">
                  <c:v>2.0350000000000001</c:v>
                </c:pt>
                <c:pt idx="56">
                  <c:v>2.0366666666666666</c:v>
                </c:pt>
                <c:pt idx="57">
                  <c:v>2.0453333333333332</c:v>
                </c:pt>
                <c:pt idx="58">
                  <c:v>2.0376666666666665</c:v>
                </c:pt>
                <c:pt idx="59">
                  <c:v>2.0443333333333333</c:v>
                </c:pt>
                <c:pt idx="60">
                  <c:v>2.0363333333333333</c:v>
                </c:pt>
                <c:pt idx="61">
                  <c:v>2.0429999999999997</c:v>
                </c:pt>
                <c:pt idx="62">
                  <c:v>2.0453333333333332</c:v>
                </c:pt>
                <c:pt idx="63">
                  <c:v>2.0443333333333329</c:v>
                </c:pt>
                <c:pt idx="64">
                  <c:v>2.0353333333333334</c:v>
                </c:pt>
                <c:pt idx="65">
                  <c:v>2.0396666666666667</c:v>
                </c:pt>
                <c:pt idx="66">
                  <c:v>2.0379999999999998</c:v>
                </c:pt>
                <c:pt idx="67">
                  <c:v>2.0329999999999999</c:v>
                </c:pt>
                <c:pt idx="68">
                  <c:v>2.031333333333333</c:v>
                </c:pt>
                <c:pt idx="69">
                  <c:v>2.033666666666667</c:v>
                </c:pt>
                <c:pt idx="70">
                  <c:v>2.0386666666666664</c:v>
                </c:pt>
                <c:pt idx="71">
                  <c:v>2.0303333333333335</c:v>
                </c:pt>
                <c:pt idx="72">
                  <c:v>2.0310000000000001</c:v>
                </c:pt>
                <c:pt idx="73">
                  <c:v>2.0253333333333337</c:v>
                </c:pt>
                <c:pt idx="74">
                  <c:v>2.024</c:v>
                </c:pt>
                <c:pt idx="75">
                  <c:v>2.0259999999999998</c:v>
                </c:pt>
                <c:pt idx="76">
                  <c:v>2.0169999999999999</c:v>
                </c:pt>
                <c:pt idx="77">
                  <c:v>2.0139999999999998</c:v>
                </c:pt>
                <c:pt idx="78">
                  <c:v>2.0146666666666668</c:v>
                </c:pt>
                <c:pt idx="79">
                  <c:v>2.0196666666666667</c:v>
                </c:pt>
                <c:pt idx="80">
                  <c:v>2.0136666666666669</c:v>
                </c:pt>
                <c:pt idx="81">
                  <c:v>2.0036666666666663</c:v>
                </c:pt>
                <c:pt idx="82">
                  <c:v>2.0073333333333334</c:v>
                </c:pt>
                <c:pt idx="83">
                  <c:v>1.9933333333333334</c:v>
                </c:pt>
                <c:pt idx="84">
                  <c:v>2</c:v>
                </c:pt>
                <c:pt idx="85">
                  <c:v>1.9953333333333332</c:v>
                </c:pt>
                <c:pt idx="86">
                  <c:v>2.000666666666667</c:v>
                </c:pt>
                <c:pt idx="87">
                  <c:v>2.0073333333333334</c:v>
                </c:pt>
                <c:pt idx="88">
                  <c:v>2.0023333333333331</c:v>
                </c:pt>
                <c:pt idx="89">
                  <c:v>1.9949999999999999</c:v>
                </c:pt>
                <c:pt idx="90">
                  <c:v>1.998</c:v>
                </c:pt>
                <c:pt idx="91">
                  <c:v>2.0033333333333334</c:v>
                </c:pt>
                <c:pt idx="92">
                  <c:v>1.9926666666666666</c:v>
                </c:pt>
                <c:pt idx="93">
                  <c:v>1.9880000000000002</c:v>
                </c:pt>
                <c:pt idx="94">
                  <c:v>1.9770000000000001</c:v>
                </c:pt>
                <c:pt idx="95">
                  <c:v>1.9773333333333334</c:v>
                </c:pt>
                <c:pt idx="96">
                  <c:v>1.9683333333333335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C5-409A-9EC3-5030833690CC}"/>
            </c:ext>
          </c:extLst>
        </c:ser>
        <c:ser>
          <c:idx val="1"/>
          <c:order val="1"/>
          <c:tx>
            <c:strRef>
              <c:f>'Growth curve assay'!$D$2</c:f>
              <c:strCache>
                <c:ptCount val="1"/>
                <c:pt idx="0">
                  <c:v>AbaETR4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numRef>
              <c:f>'Growth curve assay'!$B$3:$B$99</c:f>
              <c:numCache>
                <c:formatCode>General</c:formatCode>
                <c:ptCount val="97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</c:numCache>
            </c:numRef>
          </c:cat>
          <c:val>
            <c:numRef>
              <c:f>'Growth curve assay'!$D$3:$D$99</c:f>
              <c:numCache>
                <c:formatCode>General</c:formatCode>
                <c:ptCount val="97"/>
                <c:pt idx="0">
                  <c:v>0.36200000000000004</c:v>
                </c:pt>
                <c:pt idx="1">
                  <c:v>0.34833333333333333</c:v>
                </c:pt>
                <c:pt idx="2">
                  <c:v>0.35166666666666674</c:v>
                </c:pt>
                <c:pt idx="3">
                  <c:v>0.35833333333333334</c:v>
                </c:pt>
                <c:pt idx="4">
                  <c:v>0.36400000000000005</c:v>
                </c:pt>
                <c:pt idx="5">
                  <c:v>0.37366666666666665</c:v>
                </c:pt>
                <c:pt idx="6">
                  <c:v>0.3833333333333333</c:v>
                </c:pt>
                <c:pt idx="7">
                  <c:v>0.39533333333333331</c:v>
                </c:pt>
                <c:pt idx="8">
                  <c:v>0.40366666666666667</c:v>
                </c:pt>
                <c:pt idx="9">
                  <c:v>0.41533333333333333</c:v>
                </c:pt>
                <c:pt idx="10">
                  <c:v>0.42733333333333334</c:v>
                </c:pt>
                <c:pt idx="11">
                  <c:v>0.44133333333333336</c:v>
                </c:pt>
                <c:pt idx="12">
                  <c:v>0.45133333333333336</c:v>
                </c:pt>
                <c:pt idx="13">
                  <c:v>0.47833333333333333</c:v>
                </c:pt>
                <c:pt idx="14">
                  <c:v>0.502</c:v>
                </c:pt>
                <c:pt idx="15">
                  <c:v>0.53966666666666663</c:v>
                </c:pt>
                <c:pt idx="16">
                  <c:v>0.57866666666666666</c:v>
                </c:pt>
                <c:pt idx="17">
                  <c:v>0.63100000000000012</c:v>
                </c:pt>
                <c:pt idx="18">
                  <c:v>0.67633333333333334</c:v>
                </c:pt>
                <c:pt idx="19">
                  <c:v>0.73966666666666658</c:v>
                </c:pt>
                <c:pt idx="20">
                  <c:v>0.80133333333333334</c:v>
                </c:pt>
                <c:pt idx="21">
                  <c:v>0.8666666666666667</c:v>
                </c:pt>
                <c:pt idx="22">
                  <c:v>0.93566666666666676</c:v>
                </c:pt>
                <c:pt idx="23">
                  <c:v>1.0040000000000002</c:v>
                </c:pt>
                <c:pt idx="24">
                  <c:v>1.0696666666666668</c:v>
                </c:pt>
                <c:pt idx="25">
                  <c:v>1.1243333333333334</c:v>
                </c:pt>
                <c:pt idx="26">
                  <c:v>1.1743333333333335</c:v>
                </c:pt>
                <c:pt idx="27">
                  <c:v>1.2176666666666667</c:v>
                </c:pt>
                <c:pt idx="28">
                  <c:v>1.2636666666666667</c:v>
                </c:pt>
                <c:pt idx="29">
                  <c:v>1.304</c:v>
                </c:pt>
                <c:pt idx="30">
                  <c:v>1.3453333333333333</c:v>
                </c:pt>
                <c:pt idx="31">
                  <c:v>1.3906666666666665</c:v>
                </c:pt>
                <c:pt idx="32">
                  <c:v>1.4313333333333336</c:v>
                </c:pt>
                <c:pt idx="33">
                  <c:v>1.47</c:v>
                </c:pt>
                <c:pt idx="34">
                  <c:v>1.5103333333333335</c:v>
                </c:pt>
                <c:pt idx="35">
                  <c:v>1.5433333333333337</c:v>
                </c:pt>
                <c:pt idx="36">
                  <c:v>1.5896666666666668</c:v>
                </c:pt>
                <c:pt idx="37">
                  <c:v>1.6256666666666668</c:v>
                </c:pt>
                <c:pt idx="38">
                  <c:v>1.6606666666666667</c:v>
                </c:pt>
                <c:pt idx="39">
                  <c:v>1.6953333333333334</c:v>
                </c:pt>
                <c:pt idx="40">
                  <c:v>1.7246666666666668</c:v>
                </c:pt>
                <c:pt idx="41">
                  <c:v>1.7486666666666668</c:v>
                </c:pt>
                <c:pt idx="42">
                  <c:v>1.7736666666666665</c:v>
                </c:pt>
                <c:pt idx="43">
                  <c:v>1.8016666666666667</c:v>
                </c:pt>
                <c:pt idx="44">
                  <c:v>1.8236666666666668</c:v>
                </c:pt>
                <c:pt idx="45">
                  <c:v>1.8446666666666667</c:v>
                </c:pt>
                <c:pt idx="46">
                  <c:v>1.8763333333333332</c:v>
                </c:pt>
                <c:pt idx="47">
                  <c:v>1.8976666666666666</c:v>
                </c:pt>
                <c:pt idx="48">
                  <c:v>1.9133333333333333</c:v>
                </c:pt>
                <c:pt idx="49">
                  <c:v>1.9343333333333332</c:v>
                </c:pt>
                <c:pt idx="50">
                  <c:v>1.9473333333333331</c:v>
                </c:pt>
                <c:pt idx="51">
                  <c:v>1.9646666666666668</c:v>
                </c:pt>
                <c:pt idx="52">
                  <c:v>1.9816666666666667</c:v>
                </c:pt>
                <c:pt idx="53">
                  <c:v>2.0109999999999997</c:v>
                </c:pt>
                <c:pt idx="54">
                  <c:v>2.0223333333333335</c:v>
                </c:pt>
                <c:pt idx="55">
                  <c:v>2.0326666666666671</c:v>
                </c:pt>
                <c:pt idx="56">
                  <c:v>2.0383333333333331</c:v>
                </c:pt>
                <c:pt idx="57">
                  <c:v>2.0550000000000002</c:v>
                </c:pt>
                <c:pt idx="58">
                  <c:v>2.0556666666666668</c:v>
                </c:pt>
                <c:pt idx="59">
                  <c:v>2.0766666666666667</c:v>
                </c:pt>
                <c:pt idx="60">
                  <c:v>2.0630000000000002</c:v>
                </c:pt>
                <c:pt idx="61">
                  <c:v>2.0773333333333333</c:v>
                </c:pt>
                <c:pt idx="62">
                  <c:v>2.0950000000000002</c:v>
                </c:pt>
                <c:pt idx="63">
                  <c:v>2.0940000000000003</c:v>
                </c:pt>
                <c:pt idx="64">
                  <c:v>2.0906666666666669</c:v>
                </c:pt>
                <c:pt idx="65">
                  <c:v>2.1023333333333336</c:v>
                </c:pt>
                <c:pt idx="66">
                  <c:v>2.1073333333333335</c:v>
                </c:pt>
                <c:pt idx="67">
                  <c:v>2.1016666666666666</c:v>
                </c:pt>
                <c:pt idx="68">
                  <c:v>2.1006666666666667</c:v>
                </c:pt>
                <c:pt idx="69">
                  <c:v>2.1109999999999998</c:v>
                </c:pt>
                <c:pt idx="70">
                  <c:v>2.1136666666666666</c:v>
                </c:pt>
                <c:pt idx="71">
                  <c:v>2.1069999999999998</c:v>
                </c:pt>
                <c:pt idx="72">
                  <c:v>2.105</c:v>
                </c:pt>
                <c:pt idx="73">
                  <c:v>2.1023333333333336</c:v>
                </c:pt>
                <c:pt idx="74">
                  <c:v>2.1083333333333338</c:v>
                </c:pt>
                <c:pt idx="75">
                  <c:v>2.1093333333333333</c:v>
                </c:pt>
                <c:pt idx="76">
                  <c:v>2.0973333333333337</c:v>
                </c:pt>
                <c:pt idx="77">
                  <c:v>2.0996666666666663</c:v>
                </c:pt>
                <c:pt idx="78">
                  <c:v>2.0939999999999999</c:v>
                </c:pt>
                <c:pt idx="79">
                  <c:v>2.0950000000000002</c:v>
                </c:pt>
                <c:pt idx="80">
                  <c:v>2.1036666666666668</c:v>
                </c:pt>
                <c:pt idx="81">
                  <c:v>2.097666666666667</c:v>
                </c:pt>
                <c:pt idx="82">
                  <c:v>2.0896666666666666</c:v>
                </c:pt>
                <c:pt idx="83">
                  <c:v>2.077</c:v>
                </c:pt>
                <c:pt idx="84">
                  <c:v>2.0793333333333335</c:v>
                </c:pt>
                <c:pt idx="85">
                  <c:v>2.0870000000000002</c:v>
                </c:pt>
                <c:pt idx="86">
                  <c:v>2.0830000000000002</c:v>
                </c:pt>
                <c:pt idx="87">
                  <c:v>2.0813333333333333</c:v>
                </c:pt>
                <c:pt idx="88">
                  <c:v>2.0829999999999997</c:v>
                </c:pt>
                <c:pt idx="89">
                  <c:v>2.0723333333333334</c:v>
                </c:pt>
                <c:pt idx="90">
                  <c:v>2.0820000000000003</c:v>
                </c:pt>
                <c:pt idx="91">
                  <c:v>2.077</c:v>
                </c:pt>
                <c:pt idx="92">
                  <c:v>2.0743333333333331</c:v>
                </c:pt>
                <c:pt idx="93">
                  <c:v>2.0643333333333334</c:v>
                </c:pt>
                <c:pt idx="94">
                  <c:v>2.0470000000000002</c:v>
                </c:pt>
                <c:pt idx="95">
                  <c:v>2.0546666666666664</c:v>
                </c:pt>
                <c:pt idx="96">
                  <c:v>2.0426666666666669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4C5-409A-9EC3-5030833690CC}"/>
            </c:ext>
          </c:extLst>
        </c:ser>
        <c:ser>
          <c:idx val="2"/>
          <c:order val="2"/>
          <c:tx>
            <c:strRef>
              <c:f>'Growth curve assay'!$E$2</c:f>
              <c:strCache>
                <c:ptCount val="1"/>
                <c:pt idx="0">
                  <c:v>AbaAS5</c:v>
                </c:pt>
              </c:strCache>
            </c:strRef>
          </c:tx>
          <c:spPr>
            <a:ln w="349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numRef>
              <c:f>'Growth curve assay'!$B$3:$B$99</c:f>
              <c:numCache>
                <c:formatCode>General</c:formatCode>
                <c:ptCount val="97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</c:numCache>
            </c:numRef>
          </c:cat>
          <c:val>
            <c:numRef>
              <c:f>'Growth curve assay'!$E$3:$E$99</c:f>
              <c:numCache>
                <c:formatCode>General</c:formatCode>
                <c:ptCount val="97"/>
                <c:pt idx="0">
                  <c:v>0.4263333333333334</c:v>
                </c:pt>
                <c:pt idx="1">
                  <c:v>0.41466666666666668</c:v>
                </c:pt>
                <c:pt idx="2">
                  <c:v>0.40266666666666667</c:v>
                </c:pt>
                <c:pt idx="3">
                  <c:v>0.41033333333333327</c:v>
                </c:pt>
                <c:pt idx="4">
                  <c:v>0.42666666666666669</c:v>
                </c:pt>
                <c:pt idx="5">
                  <c:v>0.4386666666666667</c:v>
                </c:pt>
                <c:pt idx="6">
                  <c:v>0.45433333333333331</c:v>
                </c:pt>
                <c:pt idx="7">
                  <c:v>0.46966666666666668</c:v>
                </c:pt>
                <c:pt idx="8">
                  <c:v>0.48399999999999999</c:v>
                </c:pt>
                <c:pt idx="9">
                  <c:v>0.50866666666666671</c:v>
                </c:pt>
                <c:pt idx="10">
                  <c:v>0.54033333333333333</c:v>
                </c:pt>
                <c:pt idx="11">
                  <c:v>0.59299999999999997</c:v>
                </c:pt>
                <c:pt idx="12">
                  <c:v>0.68833333333333335</c:v>
                </c:pt>
                <c:pt idx="13">
                  <c:v>0.82733333333333337</c:v>
                </c:pt>
                <c:pt idx="14">
                  <c:v>0.98266666666666647</c:v>
                </c:pt>
                <c:pt idx="15">
                  <c:v>1.1356666666666666</c:v>
                </c:pt>
                <c:pt idx="16">
                  <c:v>1.2836666666666667</c:v>
                </c:pt>
                <c:pt idx="17">
                  <c:v>1.415</c:v>
                </c:pt>
                <c:pt idx="18">
                  <c:v>1.5326666666666666</c:v>
                </c:pt>
                <c:pt idx="19">
                  <c:v>1.6316666666666666</c:v>
                </c:pt>
                <c:pt idx="20">
                  <c:v>1.716</c:v>
                </c:pt>
                <c:pt idx="21">
                  <c:v>1.8003333333333333</c:v>
                </c:pt>
                <c:pt idx="22">
                  <c:v>1.8736666666666668</c:v>
                </c:pt>
                <c:pt idx="23">
                  <c:v>1.9400000000000002</c:v>
                </c:pt>
                <c:pt idx="24">
                  <c:v>1.9976666666666667</c:v>
                </c:pt>
                <c:pt idx="25">
                  <c:v>2.0676666666666668</c:v>
                </c:pt>
                <c:pt idx="26">
                  <c:v>2.1283333333333334</c:v>
                </c:pt>
                <c:pt idx="27">
                  <c:v>2.1819999999999999</c:v>
                </c:pt>
                <c:pt idx="28">
                  <c:v>2.2423333333333333</c:v>
                </c:pt>
                <c:pt idx="29">
                  <c:v>2.2756666666666665</c:v>
                </c:pt>
                <c:pt idx="30">
                  <c:v>2.2893333333333334</c:v>
                </c:pt>
                <c:pt idx="31">
                  <c:v>2.327</c:v>
                </c:pt>
                <c:pt idx="32">
                  <c:v>2.3646666666666669</c:v>
                </c:pt>
                <c:pt idx="33">
                  <c:v>2.3610000000000002</c:v>
                </c:pt>
                <c:pt idx="34">
                  <c:v>2.367666666666667</c:v>
                </c:pt>
                <c:pt idx="35">
                  <c:v>2.3543333333333334</c:v>
                </c:pt>
                <c:pt idx="36">
                  <c:v>2.3759999999999999</c:v>
                </c:pt>
                <c:pt idx="37">
                  <c:v>2.4009999999999998</c:v>
                </c:pt>
                <c:pt idx="38">
                  <c:v>2.4073333333333333</c:v>
                </c:pt>
                <c:pt idx="39">
                  <c:v>2.4256666666666664</c:v>
                </c:pt>
                <c:pt idx="40">
                  <c:v>2.412666666666667</c:v>
                </c:pt>
                <c:pt idx="41">
                  <c:v>2.4170000000000003</c:v>
                </c:pt>
                <c:pt idx="42">
                  <c:v>2.4066666666666667</c:v>
                </c:pt>
                <c:pt idx="43">
                  <c:v>2.4236666666666666</c:v>
                </c:pt>
                <c:pt idx="44">
                  <c:v>2.4009999999999998</c:v>
                </c:pt>
                <c:pt idx="45">
                  <c:v>2.4093333333333331</c:v>
                </c:pt>
                <c:pt idx="46">
                  <c:v>2.4159999999999999</c:v>
                </c:pt>
                <c:pt idx="47">
                  <c:v>2.4273333333333333</c:v>
                </c:pt>
                <c:pt idx="48">
                  <c:v>2.3973333333333335</c:v>
                </c:pt>
                <c:pt idx="49">
                  <c:v>2.3966666666666665</c:v>
                </c:pt>
                <c:pt idx="50">
                  <c:v>2.4026666666666663</c:v>
                </c:pt>
                <c:pt idx="51">
                  <c:v>2.4133333333333336</c:v>
                </c:pt>
                <c:pt idx="52">
                  <c:v>2.398333333333333</c:v>
                </c:pt>
                <c:pt idx="53">
                  <c:v>2.4666666666666668</c:v>
                </c:pt>
                <c:pt idx="54">
                  <c:v>2.4470000000000001</c:v>
                </c:pt>
                <c:pt idx="55">
                  <c:v>2.4239999999999999</c:v>
                </c:pt>
                <c:pt idx="56">
                  <c:v>2.4173333333333331</c:v>
                </c:pt>
                <c:pt idx="57">
                  <c:v>2.4319999999999999</c:v>
                </c:pt>
                <c:pt idx="58">
                  <c:v>2.3830000000000005</c:v>
                </c:pt>
                <c:pt idx="59">
                  <c:v>2.3923333333333332</c:v>
                </c:pt>
                <c:pt idx="60">
                  <c:v>2.343</c:v>
                </c:pt>
                <c:pt idx="61">
                  <c:v>2.3466666666666671</c:v>
                </c:pt>
                <c:pt idx="62">
                  <c:v>2.3413333333333335</c:v>
                </c:pt>
                <c:pt idx="63">
                  <c:v>2.3336666666666672</c:v>
                </c:pt>
                <c:pt idx="64">
                  <c:v>2.3003333333333331</c:v>
                </c:pt>
                <c:pt idx="65">
                  <c:v>2.3183333333333334</c:v>
                </c:pt>
                <c:pt idx="66">
                  <c:v>2.3053333333333335</c:v>
                </c:pt>
                <c:pt idx="67">
                  <c:v>2.2756666666666665</c:v>
                </c:pt>
                <c:pt idx="68">
                  <c:v>2.2603333333333335</c:v>
                </c:pt>
                <c:pt idx="69">
                  <c:v>2.2683333333333331</c:v>
                </c:pt>
                <c:pt idx="70">
                  <c:v>2.274</c:v>
                </c:pt>
                <c:pt idx="71">
                  <c:v>2.2536666666666663</c:v>
                </c:pt>
                <c:pt idx="72">
                  <c:v>2.2400000000000002</c:v>
                </c:pt>
                <c:pt idx="73">
                  <c:v>2.2230000000000003</c:v>
                </c:pt>
                <c:pt idx="74">
                  <c:v>2.2183333333333333</c:v>
                </c:pt>
                <c:pt idx="75">
                  <c:v>2.2050000000000001</c:v>
                </c:pt>
                <c:pt idx="76">
                  <c:v>2.1950000000000003</c:v>
                </c:pt>
                <c:pt idx="77">
                  <c:v>2.1790000000000003</c:v>
                </c:pt>
                <c:pt idx="78">
                  <c:v>2.1696666666666666</c:v>
                </c:pt>
                <c:pt idx="79">
                  <c:v>2.1506666666666665</c:v>
                </c:pt>
                <c:pt idx="80">
                  <c:v>2.1480000000000001</c:v>
                </c:pt>
                <c:pt idx="81">
                  <c:v>2.1323333333333334</c:v>
                </c:pt>
                <c:pt idx="82">
                  <c:v>2.1083333333333334</c:v>
                </c:pt>
                <c:pt idx="83">
                  <c:v>2.0920000000000001</c:v>
                </c:pt>
                <c:pt idx="84">
                  <c:v>2.0836666666666668</c:v>
                </c:pt>
                <c:pt idx="85">
                  <c:v>2.0856666666666666</c:v>
                </c:pt>
                <c:pt idx="86">
                  <c:v>2.0690000000000004</c:v>
                </c:pt>
                <c:pt idx="87">
                  <c:v>2.0556666666666668</c:v>
                </c:pt>
                <c:pt idx="88">
                  <c:v>2.0500000000000003</c:v>
                </c:pt>
                <c:pt idx="89">
                  <c:v>2.0156666666666667</c:v>
                </c:pt>
                <c:pt idx="90">
                  <c:v>2.0126666666666666</c:v>
                </c:pt>
                <c:pt idx="91">
                  <c:v>2.0026666666666668</c:v>
                </c:pt>
                <c:pt idx="92">
                  <c:v>1.9783333333333335</c:v>
                </c:pt>
                <c:pt idx="93">
                  <c:v>1.9696666666666669</c:v>
                </c:pt>
                <c:pt idx="94">
                  <c:v>1.9419999999999999</c:v>
                </c:pt>
                <c:pt idx="95">
                  <c:v>1.9309999999999998</c:v>
                </c:pt>
                <c:pt idx="96">
                  <c:v>1.9140000000000004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4C5-409A-9EC3-5030833690CC}"/>
            </c:ext>
          </c:extLst>
        </c:ser>
        <c:ser>
          <c:idx val="3"/>
          <c:order val="3"/>
          <c:tx>
            <c:strRef>
              <c:f>'Growth curve assay'!$F$2</c:f>
              <c:strCache>
                <c:ptCount val="1"/>
                <c:pt idx="0">
                  <c:v>A. baumannii ATCC 19606</c:v>
                </c:pt>
              </c:strCache>
            </c:strRef>
          </c:tx>
          <c:spPr>
            <a:ln w="34925" cap="rnd">
              <a:solidFill>
                <a:schemeClr val="accent4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numRef>
              <c:f>'Growth curve assay'!$B$3:$B$99</c:f>
              <c:numCache>
                <c:formatCode>General</c:formatCode>
                <c:ptCount val="97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</c:numCache>
            </c:numRef>
          </c:cat>
          <c:val>
            <c:numRef>
              <c:f>'Growth curve assay'!$F$3:$F$99</c:f>
              <c:numCache>
                <c:formatCode>General</c:formatCode>
                <c:ptCount val="97"/>
                <c:pt idx="0">
                  <c:v>0.41266666666666668</c:v>
                </c:pt>
                <c:pt idx="1">
                  <c:v>0.38199999999999995</c:v>
                </c:pt>
                <c:pt idx="2">
                  <c:v>0.38233333333333336</c:v>
                </c:pt>
                <c:pt idx="3">
                  <c:v>0.38199999999999995</c:v>
                </c:pt>
                <c:pt idx="4">
                  <c:v>0.38733333333333331</c:v>
                </c:pt>
                <c:pt idx="5">
                  <c:v>0.39200000000000007</c:v>
                </c:pt>
                <c:pt idx="6">
                  <c:v>0.39999999999999997</c:v>
                </c:pt>
                <c:pt idx="7">
                  <c:v>0.40366666666666662</c:v>
                </c:pt>
                <c:pt idx="8">
                  <c:v>0.41100000000000003</c:v>
                </c:pt>
                <c:pt idx="9">
                  <c:v>0.41633333333333328</c:v>
                </c:pt>
                <c:pt idx="10">
                  <c:v>0.42266666666666669</c:v>
                </c:pt>
                <c:pt idx="11">
                  <c:v>0.43566666666666665</c:v>
                </c:pt>
                <c:pt idx="12">
                  <c:v>0.45366666666666666</c:v>
                </c:pt>
                <c:pt idx="13">
                  <c:v>0.4916666666666667</c:v>
                </c:pt>
                <c:pt idx="14">
                  <c:v>0.55399999999999994</c:v>
                </c:pt>
                <c:pt idx="15">
                  <c:v>0.66066666666666662</c:v>
                </c:pt>
                <c:pt idx="16">
                  <c:v>0.81233333333333346</c:v>
                </c:pt>
                <c:pt idx="17">
                  <c:v>0.98866666666666669</c:v>
                </c:pt>
                <c:pt idx="18">
                  <c:v>1.1609999999999998</c:v>
                </c:pt>
                <c:pt idx="19">
                  <c:v>1.3183333333333334</c:v>
                </c:pt>
                <c:pt idx="20">
                  <c:v>1.4573333333333334</c:v>
                </c:pt>
                <c:pt idx="21">
                  <c:v>1.5776666666666666</c:v>
                </c:pt>
                <c:pt idx="22">
                  <c:v>1.6770000000000003</c:v>
                </c:pt>
                <c:pt idx="23">
                  <c:v>1.7510000000000001</c:v>
                </c:pt>
                <c:pt idx="24">
                  <c:v>1.8036666666666665</c:v>
                </c:pt>
                <c:pt idx="25">
                  <c:v>1.8390000000000002</c:v>
                </c:pt>
                <c:pt idx="26">
                  <c:v>1.8633333333333333</c:v>
                </c:pt>
                <c:pt idx="27">
                  <c:v>1.8659999999999999</c:v>
                </c:pt>
                <c:pt idx="28">
                  <c:v>1.8756666666666668</c:v>
                </c:pt>
                <c:pt idx="29">
                  <c:v>1.8693333333333333</c:v>
                </c:pt>
                <c:pt idx="30">
                  <c:v>1.8536666666666666</c:v>
                </c:pt>
                <c:pt idx="31">
                  <c:v>1.8513333333333335</c:v>
                </c:pt>
                <c:pt idx="32">
                  <c:v>1.8403333333333334</c:v>
                </c:pt>
                <c:pt idx="33">
                  <c:v>1.8203333333333334</c:v>
                </c:pt>
                <c:pt idx="34">
                  <c:v>1.8016666666666665</c:v>
                </c:pt>
                <c:pt idx="35">
                  <c:v>1.7773333333333332</c:v>
                </c:pt>
                <c:pt idx="36">
                  <c:v>1.7686666666666664</c:v>
                </c:pt>
                <c:pt idx="37">
                  <c:v>1.7590000000000001</c:v>
                </c:pt>
                <c:pt idx="38">
                  <c:v>1.7396666666666667</c:v>
                </c:pt>
                <c:pt idx="39">
                  <c:v>1.7273333333333334</c:v>
                </c:pt>
                <c:pt idx="40">
                  <c:v>1.6996666666666667</c:v>
                </c:pt>
                <c:pt idx="41">
                  <c:v>1.6950000000000001</c:v>
                </c:pt>
                <c:pt idx="42">
                  <c:v>1.6693333333333333</c:v>
                </c:pt>
                <c:pt idx="43">
                  <c:v>1.6659999999999997</c:v>
                </c:pt>
                <c:pt idx="44">
                  <c:v>1.643</c:v>
                </c:pt>
                <c:pt idx="45">
                  <c:v>1.6266666666666667</c:v>
                </c:pt>
                <c:pt idx="46">
                  <c:v>1.6233333333333333</c:v>
                </c:pt>
                <c:pt idx="47">
                  <c:v>1.6210000000000002</c:v>
                </c:pt>
                <c:pt idx="48">
                  <c:v>1.603</c:v>
                </c:pt>
                <c:pt idx="49">
                  <c:v>1.6216666666666668</c:v>
                </c:pt>
                <c:pt idx="50">
                  <c:v>1.5990000000000002</c:v>
                </c:pt>
                <c:pt idx="51">
                  <c:v>1.5753333333333333</c:v>
                </c:pt>
                <c:pt idx="52">
                  <c:v>1.5729999999999997</c:v>
                </c:pt>
                <c:pt idx="53">
                  <c:v>1.5693333333333335</c:v>
                </c:pt>
                <c:pt idx="54">
                  <c:v>1.5603333333333333</c:v>
                </c:pt>
                <c:pt idx="55">
                  <c:v>1.542</c:v>
                </c:pt>
                <c:pt idx="56">
                  <c:v>1.5326666666666666</c:v>
                </c:pt>
                <c:pt idx="57">
                  <c:v>1.5226666666666666</c:v>
                </c:pt>
                <c:pt idx="58">
                  <c:v>1.5103333333333333</c:v>
                </c:pt>
                <c:pt idx="59">
                  <c:v>1.5013333333333332</c:v>
                </c:pt>
                <c:pt idx="60">
                  <c:v>1.4873333333333332</c:v>
                </c:pt>
                <c:pt idx="61">
                  <c:v>1.4803333333333333</c:v>
                </c:pt>
                <c:pt idx="62">
                  <c:v>1.4676666666666669</c:v>
                </c:pt>
                <c:pt idx="63">
                  <c:v>1.462</c:v>
                </c:pt>
                <c:pt idx="64">
                  <c:v>1.4463333333333335</c:v>
                </c:pt>
                <c:pt idx="65">
                  <c:v>1.4436666666666664</c:v>
                </c:pt>
                <c:pt idx="66">
                  <c:v>1.4346666666666668</c:v>
                </c:pt>
                <c:pt idx="67">
                  <c:v>1.4173333333333333</c:v>
                </c:pt>
                <c:pt idx="68">
                  <c:v>1.407</c:v>
                </c:pt>
                <c:pt idx="69">
                  <c:v>1.4006666666666667</c:v>
                </c:pt>
                <c:pt idx="70">
                  <c:v>1.3886666666666667</c:v>
                </c:pt>
                <c:pt idx="71">
                  <c:v>1.3783333333333332</c:v>
                </c:pt>
                <c:pt idx="72">
                  <c:v>1.3706666666666667</c:v>
                </c:pt>
                <c:pt idx="73">
                  <c:v>1.3586666666666665</c:v>
                </c:pt>
                <c:pt idx="74">
                  <c:v>1.3513333333333331</c:v>
                </c:pt>
                <c:pt idx="75">
                  <c:v>1.3426666666666669</c:v>
                </c:pt>
                <c:pt idx="76">
                  <c:v>1.3299999999999998</c:v>
                </c:pt>
                <c:pt idx="77">
                  <c:v>1.3246666666666667</c:v>
                </c:pt>
                <c:pt idx="78">
                  <c:v>1.3103333333333333</c:v>
                </c:pt>
                <c:pt idx="79">
                  <c:v>1.2990000000000002</c:v>
                </c:pt>
                <c:pt idx="80">
                  <c:v>1.2950000000000002</c:v>
                </c:pt>
                <c:pt idx="81">
                  <c:v>1.2796666666666667</c:v>
                </c:pt>
                <c:pt idx="82">
                  <c:v>1.276</c:v>
                </c:pt>
                <c:pt idx="83">
                  <c:v>1.2666666666666666</c:v>
                </c:pt>
                <c:pt idx="84">
                  <c:v>1.258</c:v>
                </c:pt>
                <c:pt idx="85">
                  <c:v>1.2539999999999998</c:v>
                </c:pt>
                <c:pt idx="86">
                  <c:v>1.2453333333333332</c:v>
                </c:pt>
                <c:pt idx="87">
                  <c:v>1.2390000000000001</c:v>
                </c:pt>
                <c:pt idx="88">
                  <c:v>1.2343333333333333</c:v>
                </c:pt>
                <c:pt idx="89">
                  <c:v>1.222</c:v>
                </c:pt>
                <c:pt idx="90">
                  <c:v>1.2203333333333333</c:v>
                </c:pt>
                <c:pt idx="91">
                  <c:v>1.2153333333333334</c:v>
                </c:pt>
                <c:pt idx="92">
                  <c:v>1.2066666666666666</c:v>
                </c:pt>
                <c:pt idx="93">
                  <c:v>1.1980000000000002</c:v>
                </c:pt>
                <c:pt idx="94">
                  <c:v>1.1883333333333332</c:v>
                </c:pt>
                <c:pt idx="95">
                  <c:v>1.1876666666666666</c:v>
                </c:pt>
                <c:pt idx="96">
                  <c:v>1.1803333333333335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4C5-409A-9EC3-5030833690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922559"/>
        <c:axId val="17923039"/>
      </c:lineChart>
      <c:catAx>
        <c:axId val="1792255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Time(hours)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95000"/>
                <a:lumOff val="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23039"/>
        <c:crosses val="autoZero"/>
        <c:auto val="1"/>
        <c:lblAlgn val="ctr"/>
        <c:lblOffset val="100"/>
        <c:noMultiLvlLbl val="0"/>
      </c:catAx>
      <c:valAx>
        <c:axId val="17923039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OD 600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22559"/>
        <c:crosses val="autoZero"/>
        <c:crossBetween val="between"/>
      </c:valAx>
      <c:spPr>
        <a:noFill/>
        <a:ln>
          <a:solidFill>
            <a:schemeClr val="tx1">
              <a:lumMod val="95000"/>
              <a:lumOff val="5000"/>
            </a:schemeClr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solidFill>
            <a:schemeClr val="tx1">
              <a:lumMod val="75000"/>
              <a:lumOff val="25000"/>
            </a:schemeClr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295275</xdr:colOff>
      <xdr:row>2</xdr:row>
      <xdr:rowOff>157162</xdr:rowOff>
    </xdr:from>
    <xdr:to>
      <xdr:col>23</xdr:col>
      <xdr:colOff>247650</xdr:colOff>
      <xdr:row>16</xdr:row>
      <xdr:rowOff>28575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0057C6-012C-B112-CA5B-DB2A3AEFC3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523875</xdr:colOff>
      <xdr:row>0</xdr:row>
      <xdr:rowOff>66676</xdr:rowOff>
    </xdr:from>
    <xdr:to>
      <xdr:col>13</xdr:col>
      <xdr:colOff>44978</xdr:colOff>
      <xdr:row>11</xdr:row>
      <xdr:rowOff>123826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9187B7CD-A4BB-40E7-8836-7D44B8AF25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52925" y="66676"/>
          <a:ext cx="4397903" cy="2952750"/>
        </a:xfrm>
        <a:prstGeom prst="rect">
          <a:avLst/>
        </a:prstGeom>
      </xdr:spPr>
    </xdr:pic>
    <xdr:clientData/>
  </xdr:twoCellAnchor>
  <xdr:twoCellAnchor editAs="oneCell">
    <xdr:from>
      <xdr:col>13</xdr:col>
      <xdr:colOff>133349</xdr:colOff>
      <xdr:row>0</xdr:row>
      <xdr:rowOff>47626</xdr:rowOff>
    </xdr:from>
    <xdr:to>
      <xdr:col>20</xdr:col>
      <xdr:colOff>261864</xdr:colOff>
      <xdr:row>11</xdr:row>
      <xdr:rowOff>117962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573BEE3D-C92F-46F1-BBF3-DF1B6723E3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839199" y="47626"/>
          <a:ext cx="4395715" cy="2965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2E9775-76C6-44D3-A617-CEE3BEE6E889}">
  <dimension ref="A1:P100"/>
  <sheetViews>
    <sheetView topLeftCell="A10" workbookViewId="0">
      <selection activeCell="Z8" sqref="Z8"/>
    </sheetView>
  </sheetViews>
  <sheetFormatPr defaultRowHeight="15" x14ac:dyDescent="0.25"/>
  <cols>
    <col min="6" max="6" width="21" customWidth="1"/>
    <col min="10" max="10" width="22.7109375" customWidth="1"/>
    <col min="12" max="12" width="23.140625" customWidth="1"/>
    <col min="13" max="13" width="18.5703125" customWidth="1"/>
    <col min="14" max="14" width="15.140625" customWidth="1"/>
  </cols>
  <sheetData>
    <row r="1" spans="1:16" x14ac:dyDescent="0.25">
      <c r="C1" s="6" t="s">
        <v>6</v>
      </c>
      <c r="D1" s="6"/>
      <c r="E1" s="6"/>
      <c r="F1" s="6"/>
      <c r="G1" s="6" t="s">
        <v>7</v>
      </c>
      <c r="H1" s="6"/>
      <c r="I1" s="6"/>
      <c r="J1" s="6"/>
    </row>
    <row r="2" spans="1:16" x14ac:dyDescent="0.25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8</v>
      </c>
      <c r="H2" s="4" t="s">
        <v>9</v>
      </c>
      <c r="I2" s="4" t="s">
        <v>10</v>
      </c>
      <c r="J2" s="4" t="s">
        <v>11</v>
      </c>
    </row>
    <row r="3" spans="1:16" x14ac:dyDescent="0.25">
      <c r="A3" s="4">
        <v>0</v>
      </c>
      <c r="B3" s="4">
        <v>0</v>
      </c>
      <c r="C3" s="4">
        <v>0.42733333333333334</v>
      </c>
      <c r="D3" s="4">
        <v>0.36200000000000004</v>
      </c>
      <c r="E3" s="4">
        <v>0.4263333333333334</v>
      </c>
      <c r="F3" s="5">
        <v>0.41266666666666668</v>
      </c>
      <c r="G3" s="5">
        <f>(LN(C4)- LN(C3))/(B4-B3)</f>
        <v>-0.10242237842154633</v>
      </c>
      <c r="H3" s="5">
        <f>(LN(D4)-LN(D3))/(B4-B3)</f>
        <v>-7.6968672189939191E-2</v>
      </c>
      <c r="I3" s="5">
        <f>(LN(E4)-LN(E3))/(B4-B3)</f>
        <v>-5.549305655943626E-2</v>
      </c>
      <c r="J3" s="5">
        <f>(LN(F4)-LN(F3))/(B4-B3)</f>
        <v>-0.15443911193971327</v>
      </c>
    </row>
    <row r="4" spans="1:16" ht="15" customHeight="1" x14ac:dyDescent="0.25">
      <c r="A4" s="4">
        <v>30</v>
      </c>
      <c r="B4" s="4">
        <v>0.5</v>
      </c>
      <c r="C4" s="4">
        <v>0.40599999999999997</v>
      </c>
      <c r="D4" s="4">
        <v>0.34833333333333333</v>
      </c>
      <c r="E4" s="4">
        <v>0.41466666666666668</v>
      </c>
      <c r="F4" s="4">
        <v>0.38199999999999995</v>
      </c>
      <c r="G4" s="5">
        <f t="shared" ref="G4:G67" si="0">(LN(C5)- LN(C4))/(B5-B4)</f>
        <v>-0.12885811610777353</v>
      </c>
      <c r="H4" s="5">
        <f t="shared" ref="H4:H67" si="1">(LN(D5)-LN(D4))/(B5-B4)</f>
        <v>1.9047763022511432E-2</v>
      </c>
      <c r="I4" s="5">
        <f t="shared" ref="I4:I67" si="2">(LN(E5)-LN(E4))/(B5-B4)</f>
        <v>-5.8731789608728935E-2</v>
      </c>
      <c r="J4" s="5">
        <f t="shared" ref="J4:J67" si="3">(LN(F5)-LN(F4))/(B5-B4)</f>
        <v>1.7444397093719921E-3</v>
      </c>
      <c r="L4" s="7" t="s">
        <v>15</v>
      </c>
      <c r="M4" s="7"/>
      <c r="N4" s="7"/>
      <c r="O4" s="7"/>
      <c r="P4" s="7"/>
    </row>
    <row r="5" spans="1:16" x14ac:dyDescent="0.25">
      <c r="A5" s="4">
        <v>60</v>
      </c>
      <c r="B5" s="4">
        <v>1</v>
      </c>
      <c r="C5" s="4">
        <v>0.38066666666666665</v>
      </c>
      <c r="D5" s="4">
        <v>0.35166666666666674</v>
      </c>
      <c r="E5" s="4">
        <v>0.40266666666666667</v>
      </c>
      <c r="F5" s="4">
        <v>0.38233333333333336</v>
      </c>
      <c r="G5" s="5">
        <f t="shared" si="0"/>
        <v>5.6974072724607749E-2</v>
      </c>
      <c r="H5" s="5">
        <f t="shared" si="1"/>
        <v>3.7559789303192037E-2</v>
      </c>
      <c r="I5" s="5">
        <f t="shared" si="2"/>
        <v>3.7721495379386072E-2</v>
      </c>
      <c r="J5" s="5">
        <f t="shared" si="3"/>
        <v>-1.7444397093719921E-3</v>
      </c>
      <c r="L5" s="7"/>
      <c r="M5" s="7"/>
      <c r="N5" s="7"/>
      <c r="O5" s="7"/>
      <c r="P5" s="7"/>
    </row>
    <row r="6" spans="1:16" x14ac:dyDescent="0.25">
      <c r="A6" s="4">
        <v>90</v>
      </c>
      <c r="B6" s="4">
        <v>1.5</v>
      </c>
      <c r="C6" s="4">
        <v>0.39166666666666666</v>
      </c>
      <c r="D6" s="4">
        <v>0.35833333333333334</v>
      </c>
      <c r="E6" s="4">
        <v>0.41033333333333327</v>
      </c>
      <c r="F6" s="4">
        <v>0.38199999999999995</v>
      </c>
      <c r="G6" s="5">
        <f t="shared" si="0"/>
        <v>3.3756075574703504E-2</v>
      </c>
      <c r="H6" s="5">
        <f t="shared" si="1"/>
        <v>3.1380431486174754E-2</v>
      </c>
      <c r="I6" s="5">
        <f t="shared" si="2"/>
        <v>7.8066461458419223E-2</v>
      </c>
      <c r="J6" s="5">
        <f t="shared" si="3"/>
        <v>2.7730080274343427E-2</v>
      </c>
      <c r="L6" s="7"/>
      <c r="M6" s="7"/>
      <c r="N6" s="7"/>
      <c r="O6" s="7"/>
      <c r="P6" s="7"/>
    </row>
    <row r="7" spans="1:16" x14ac:dyDescent="0.25">
      <c r="A7" s="4">
        <v>120</v>
      </c>
      <c r="B7" s="4">
        <v>2</v>
      </c>
      <c r="C7" s="4">
        <v>0.39833333333333337</v>
      </c>
      <c r="D7" s="4">
        <v>0.36400000000000005</v>
      </c>
      <c r="E7" s="4">
        <v>0.42666666666666669</v>
      </c>
      <c r="F7" s="4">
        <v>0.38733333333333331</v>
      </c>
      <c r="G7" s="5">
        <f t="shared" si="0"/>
        <v>4.3048019490187217E-2</v>
      </c>
      <c r="H7" s="5">
        <f t="shared" si="1"/>
        <v>5.2420533534618841E-2</v>
      </c>
      <c r="I7" s="5">
        <f t="shared" si="2"/>
        <v>5.5473509943199328E-2</v>
      </c>
      <c r="J7" s="5">
        <f t="shared" si="3"/>
        <v>2.3952382093431757E-2</v>
      </c>
      <c r="L7" s="7"/>
      <c r="M7" s="7"/>
      <c r="N7" s="7"/>
      <c r="O7" s="7"/>
      <c r="P7" s="7"/>
    </row>
    <row r="8" spans="1:16" x14ac:dyDescent="0.25">
      <c r="A8" s="4">
        <v>150</v>
      </c>
      <c r="B8" s="4">
        <v>2.5</v>
      </c>
      <c r="C8" s="4">
        <v>0.40700000000000003</v>
      </c>
      <c r="D8" s="4">
        <v>0.37366666666666665</v>
      </c>
      <c r="E8" s="4">
        <v>0.4386666666666667</v>
      </c>
      <c r="F8" s="4">
        <v>0.39200000000000007</v>
      </c>
      <c r="G8" s="5">
        <f t="shared" si="0"/>
        <v>5.8115468959085259E-2</v>
      </c>
      <c r="H8" s="5">
        <f t="shared" si="1"/>
        <v>5.1081596570271559E-2</v>
      </c>
      <c r="I8" s="5">
        <f t="shared" si="2"/>
        <v>7.0182639622540011E-2</v>
      </c>
      <c r="J8" s="5">
        <f t="shared" si="3"/>
        <v>4.040541463503855E-2</v>
      </c>
      <c r="L8" s="7"/>
      <c r="M8" s="7"/>
      <c r="N8" s="7"/>
      <c r="O8" s="7"/>
      <c r="P8" s="7"/>
    </row>
    <row r="9" spans="1:16" x14ac:dyDescent="0.25">
      <c r="A9" s="4">
        <v>180</v>
      </c>
      <c r="B9" s="4">
        <v>3</v>
      </c>
      <c r="C9" s="4">
        <v>0.41899999999999998</v>
      </c>
      <c r="D9" s="4">
        <v>0.3833333333333333</v>
      </c>
      <c r="E9" s="4">
        <v>0.45433333333333331</v>
      </c>
      <c r="F9" s="4">
        <v>0.39999999999999997</v>
      </c>
      <c r="G9" s="5">
        <f t="shared" si="0"/>
        <v>5.33783645127901E-2</v>
      </c>
      <c r="H9" s="5">
        <f t="shared" si="1"/>
        <v>6.1648716400749981E-2</v>
      </c>
      <c r="I9" s="5">
        <f t="shared" si="2"/>
        <v>6.6384160404295178E-2</v>
      </c>
      <c r="J9" s="5">
        <f t="shared" si="3"/>
        <v>1.8249815554000959E-2</v>
      </c>
      <c r="L9" s="3"/>
    </row>
    <row r="10" spans="1:16" x14ac:dyDescent="0.25">
      <c r="A10" s="4">
        <v>210</v>
      </c>
      <c r="B10" s="4">
        <v>3.5</v>
      </c>
      <c r="C10" s="4">
        <v>0.43033333333333329</v>
      </c>
      <c r="D10" s="4">
        <v>0.39533333333333331</v>
      </c>
      <c r="E10" s="4">
        <v>0.46966666666666668</v>
      </c>
      <c r="F10" s="4">
        <v>0.40366666666666662</v>
      </c>
      <c r="G10" s="5">
        <f t="shared" si="0"/>
        <v>7.0022372510601505E-2</v>
      </c>
      <c r="H10" s="5">
        <f t="shared" si="1"/>
        <v>4.1720327990843131E-2</v>
      </c>
      <c r="I10" s="5">
        <f t="shared" si="2"/>
        <v>6.0123366972122394E-2</v>
      </c>
      <c r="J10" s="5">
        <f t="shared" si="3"/>
        <v>3.6007519222504447E-2</v>
      </c>
      <c r="L10" s="3"/>
    </row>
    <row r="11" spans="1:16" x14ac:dyDescent="0.25">
      <c r="A11" s="4">
        <v>240</v>
      </c>
      <c r="B11" s="4">
        <v>4</v>
      </c>
      <c r="C11" s="4">
        <v>0.44566666666666666</v>
      </c>
      <c r="D11" s="4">
        <v>0.40366666666666667</v>
      </c>
      <c r="E11" s="4">
        <v>0.48399999999999999</v>
      </c>
      <c r="F11" s="4">
        <v>0.41100000000000003</v>
      </c>
      <c r="G11" s="5">
        <f t="shared" si="0"/>
        <v>6.7653509125630285E-2</v>
      </c>
      <c r="H11" s="5">
        <f t="shared" si="1"/>
        <v>5.6983911588612379E-2</v>
      </c>
      <c r="I11" s="5">
        <f t="shared" si="2"/>
        <v>9.9416032919322106E-2</v>
      </c>
      <c r="J11" s="5">
        <f t="shared" si="3"/>
        <v>2.5786013922466378E-2</v>
      </c>
      <c r="L11" s="3"/>
    </row>
    <row r="12" spans="1:16" x14ac:dyDescent="0.25">
      <c r="A12" s="4">
        <v>270</v>
      </c>
      <c r="B12" s="4">
        <v>4.5</v>
      </c>
      <c r="C12" s="4">
        <v>0.46100000000000002</v>
      </c>
      <c r="D12" s="4">
        <v>0.41533333333333333</v>
      </c>
      <c r="E12" s="4">
        <v>0.50866666666666671</v>
      </c>
      <c r="F12" s="4">
        <v>0.41633333333333328</v>
      </c>
      <c r="G12" s="5">
        <f t="shared" si="0"/>
        <v>7.660510882853333E-2</v>
      </c>
      <c r="H12" s="5">
        <f t="shared" si="1"/>
        <v>5.6965876266434012E-2</v>
      </c>
      <c r="I12" s="5">
        <f t="shared" si="2"/>
        <v>0.12078661978254734</v>
      </c>
      <c r="J12" s="5">
        <f t="shared" si="3"/>
        <v>3.0195249743187436E-2</v>
      </c>
      <c r="L12" s="3"/>
    </row>
    <row r="13" spans="1:16" x14ac:dyDescent="0.25">
      <c r="A13" s="4">
        <v>300</v>
      </c>
      <c r="B13" s="4">
        <v>5</v>
      </c>
      <c r="C13" s="4">
        <v>0.47900000000000004</v>
      </c>
      <c r="D13" s="4">
        <v>0.42733333333333334</v>
      </c>
      <c r="E13" s="4">
        <v>0.54033333333333333</v>
      </c>
      <c r="F13" s="4">
        <v>0.42266666666666669</v>
      </c>
      <c r="G13" s="5">
        <f t="shared" si="0"/>
        <v>0.11624893363227384</v>
      </c>
      <c r="H13" s="5">
        <f t="shared" si="1"/>
        <v>6.4472198032676342E-2</v>
      </c>
      <c r="I13" s="5">
        <f t="shared" si="2"/>
        <v>0.18601633186031785</v>
      </c>
      <c r="J13" s="5">
        <f t="shared" si="3"/>
        <v>6.0587157254101243E-2</v>
      </c>
      <c r="L13" s="3"/>
    </row>
    <row r="14" spans="1:16" ht="15" customHeight="1" x14ac:dyDescent="0.25">
      <c r="A14" s="4">
        <v>330</v>
      </c>
      <c r="B14" s="4">
        <v>5.5</v>
      </c>
      <c r="C14" s="4">
        <v>0.50766666666666671</v>
      </c>
      <c r="D14" s="4">
        <v>0.44133333333333336</v>
      </c>
      <c r="E14" s="4">
        <v>0.59299999999999997</v>
      </c>
      <c r="F14" s="4">
        <v>0.43566666666666665</v>
      </c>
      <c r="G14" s="5">
        <f t="shared" si="0"/>
        <v>0.15533205668370642</v>
      </c>
      <c r="H14" s="5">
        <f t="shared" si="1"/>
        <v>4.4811433950533663E-2</v>
      </c>
      <c r="I14" s="5">
        <f t="shared" si="2"/>
        <v>0.29815763545859619</v>
      </c>
      <c r="J14" s="5">
        <f t="shared" si="3"/>
        <v>8.0970578054488485E-2</v>
      </c>
      <c r="L14" s="8" t="s">
        <v>13</v>
      </c>
      <c r="M14" s="8"/>
      <c r="N14" s="8"/>
      <c r="O14" s="8"/>
      <c r="P14" s="8"/>
    </row>
    <row r="15" spans="1:16" x14ac:dyDescent="0.25">
      <c r="A15" s="4">
        <v>360</v>
      </c>
      <c r="B15" s="4">
        <v>6</v>
      </c>
      <c r="C15" s="4">
        <v>0.54866666666666664</v>
      </c>
      <c r="D15" s="4">
        <v>0.45133333333333336</v>
      </c>
      <c r="E15" s="4">
        <v>0.68833333333333335</v>
      </c>
      <c r="F15" s="4">
        <v>0.45366666666666666</v>
      </c>
      <c r="G15" s="5">
        <f t="shared" si="0"/>
        <v>0.19657635584844679</v>
      </c>
      <c r="H15" s="5">
        <f t="shared" si="1"/>
        <v>0.11620334944300215</v>
      </c>
      <c r="I15" s="5">
        <f t="shared" si="2"/>
        <v>0.36786892073883881</v>
      </c>
      <c r="J15" s="5">
        <f t="shared" si="3"/>
        <v>0.16087653224490839</v>
      </c>
      <c r="L15" s="8"/>
      <c r="M15" s="8"/>
      <c r="N15" s="8"/>
      <c r="O15" s="8"/>
      <c r="P15" s="8"/>
    </row>
    <row r="16" spans="1:16" x14ac:dyDescent="0.25">
      <c r="A16" s="4">
        <v>390</v>
      </c>
      <c r="B16" s="4">
        <v>6.5</v>
      </c>
      <c r="C16" s="4">
        <v>0.60533333333333328</v>
      </c>
      <c r="D16" s="4">
        <v>0.47833333333333333</v>
      </c>
      <c r="E16" s="4">
        <v>0.82733333333333337</v>
      </c>
      <c r="F16" s="4">
        <v>0.4916666666666667</v>
      </c>
      <c r="G16" s="5">
        <f t="shared" si="0"/>
        <v>0.16887663829314914</v>
      </c>
      <c r="H16" s="5">
        <f t="shared" si="1"/>
        <v>9.6584560332234837E-2</v>
      </c>
      <c r="I16" s="5">
        <f t="shared" si="2"/>
        <v>0.34412457508934896</v>
      </c>
      <c r="J16" s="5">
        <f t="shared" si="3"/>
        <v>0.23872741328294622</v>
      </c>
      <c r="L16" s="2"/>
    </row>
    <row r="17" spans="1:14" x14ac:dyDescent="0.25">
      <c r="A17" s="4">
        <v>420</v>
      </c>
      <c r="B17" s="4">
        <v>7</v>
      </c>
      <c r="C17" s="4">
        <v>0.65866666666666662</v>
      </c>
      <c r="D17" s="4">
        <v>0.502</v>
      </c>
      <c r="E17" s="4">
        <v>0.98266666666666647</v>
      </c>
      <c r="F17" s="4">
        <v>0.55399999999999994</v>
      </c>
      <c r="G17" s="5">
        <f t="shared" si="0"/>
        <v>0.21203638815359449</v>
      </c>
      <c r="H17" s="5">
        <f t="shared" si="1"/>
        <v>0.14470309063559239</v>
      </c>
      <c r="I17" s="5">
        <f t="shared" si="2"/>
        <v>0.28941032870347894</v>
      </c>
      <c r="J17" s="5">
        <f t="shared" si="3"/>
        <v>0.35216947894907968</v>
      </c>
      <c r="L17" s="2"/>
    </row>
    <row r="18" spans="1:14" x14ac:dyDescent="0.25">
      <c r="A18" s="4">
        <v>450</v>
      </c>
      <c r="B18" s="4">
        <v>7.5</v>
      </c>
      <c r="C18" s="4">
        <v>0.73233333333333339</v>
      </c>
      <c r="D18" s="4">
        <v>0.53966666666666663</v>
      </c>
      <c r="E18" s="4">
        <v>1.1356666666666666</v>
      </c>
      <c r="F18" s="4">
        <v>0.66066666666666662</v>
      </c>
      <c r="G18" s="5">
        <f t="shared" si="0"/>
        <v>0.17508452640569849</v>
      </c>
      <c r="H18" s="5">
        <f t="shared" si="1"/>
        <v>0.13954988308532079</v>
      </c>
      <c r="I18" s="5">
        <f t="shared" si="2"/>
        <v>0.2450014323078849</v>
      </c>
      <c r="J18" s="5">
        <f t="shared" si="3"/>
        <v>0.41332267747054624</v>
      </c>
      <c r="L18" s="9" t="s">
        <v>12</v>
      </c>
      <c r="M18" s="10" t="s">
        <v>19</v>
      </c>
      <c r="N18" s="9" t="s">
        <v>14</v>
      </c>
    </row>
    <row r="19" spans="1:14" x14ac:dyDescent="0.25">
      <c r="A19" s="4">
        <v>480</v>
      </c>
      <c r="B19" s="4">
        <v>8</v>
      </c>
      <c r="C19" s="4">
        <v>0.79933333333333334</v>
      </c>
      <c r="D19" s="4">
        <v>0.57866666666666666</v>
      </c>
      <c r="E19" s="4">
        <v>1.2836666666666667</v>
      </c>
      <c r="F19" s="4">
        <v>0.81233333333333346</v>
      </c>
      <c r="G19" s="5">
        <f t="shared" si="0"/>
        <v>0.17707852233536614</v>
      </c>
      <c r="H19" s="5">
        <f t="shared" si="1"/>
        <v>0.1731585119780551</v>
      </c>
      <c r="I19" s="5">
        <f t="shared" si="2"/>
        <v>0.19481792986107749</v>
      </c>
      <c r="J19" s="5">
        <f t="shared" si="3"/>
        <v>0.3928929381453421</v>
      </c>
      <c r="L19" s="9"/>
      <c r="M19" s="10"/>
      <c r="N19" s="9"/>
    </row>
    <row r="20" spans="1:14" x14ac:dyDescent="0.25">
      <c r="A20" s="4">
        <v>510</v>
      </c>
      <c r="B20" s="4">
        <v>8.5</v>
      </c>
      <c r="C20" s="4">
        <v>0.87333333333333341</v>
      </c>
      <c r="D20" s="4">
        <v>0.63100000000000012</v>
      </c>
      <c r="E20" s="4">
        <v>1.415</v>
      </c>
      <c r="F20" s="4">
        <v>0.98866666666666669</v>
      </c>
      <c r="G20" s="5">
        <f t="shared" si="0"/>
        <v>0.14854307131523337</v>
      </c>
      <c r="H20" s="5">
        <f t="shared" si="1"/>
        <v>0.1387603772329834</v>
      </c>
      <c r="I20" s="5">
        <f t="shared" si="2"/>
        <v>0.15975921315535824</v>
      </c>
      <c r="J20" s="5">
        <f t="shared" si="3"/>
        <v>0.32135949533624719</v>
      </c>
      <c r="L20" s="4" t="s">
        <v>8</v>
      </c>
      <c r="M20" s="4">
        <v>6.7400000000000002E-2</v>
      </c>
      <c r="N20" s="4">
        <v>5.74E-2</v>
      </c>
    </row>
    <row r="21" spans="1:14" x14ac:dyDescent="0.25">
      <c r="A21" s="4">
        <v>540</v>
      </c>
      <c r="B21" s="4">
        <v>9</v>
      </c>
      <c r="C21" s="4">
        <v>0.94066666666666665</v>
      </c>
      <c r="D21" s="4">
        <v>0.67633333333333334</v>
      </c>
      <c r="E21" s="4">
        <v>1.5326666666666666</v>
      </c>
      <c r="F21" s="4">
        <v>1.1609999999999998</v>
      </c>
      <c r="G21" s="5">
        <f t="shared" si="0"/>
        <v>0.13031691301405024</v>
      </c>
      <c r="H21" s="5">
        <f t="shared" si="1"/>
        <v>0.17902716621355808</v>
      </c>
      <c r="I21" s="5">
        <f t="shared" si="2"/>
        <v>0.12518569928296785</v>
      </c>
      <c r="J21" s="5">
        <f t="shared" si="3"/>
        <v>0.25417321967150647</v>
      </c>
      <c r="L21" s="4" t="s">
        <v>9</v>
      </c>
      <c r="M21" s="4">
        <v>6.6400000000000001E-2</v>
      </c>
      <c r="N21" s="4">
        <v>5.0099999999999999E-2</v>
      </c>
    </row>
    <row r="22" spans="1:14" x14ac:dyDescent="0.25">
      <c r="A22" s="4">
        <v>570</v>
      </c>
      <c r="B22" s="4">
        <v>9.5</v>
      </c>
      <c r="C22" s="4">
        <v>1.0040000000000002</v>
      </c>
      <c r="D22" s="4">
        <v>0.73966666666666658</v>
      </c>
      <c r="E22" s="4">
        <v>1.6316666666666666</v>
      </c>
      <c r="F22" s="4">
        <v>1.3183333333333334</v>
      </c>
      <c r="G22" s="5">
        <f t="shared" si="0"/>
        <v>0.13106808275814524</v>
      </c>
      <c r="H22" s="5">
        <f t="shared" si="1"/>
        <v>0.16015474544500885</v>
      </c>
      <c r="I22" s="5">
        <f t="shared" si="2"/>
        <v>0.10078802750281302</v>
      </c>
      <c r="J22" s="5">
        <f t="shared" si="3"/>
        <v>0.20047993818934995</v>
      </c>
      <c r="L22" s="4" t="s">
        <v>10</v>
      </c>
      <c r="M22" s="4">
        <v>0.1221</v>
      </c>
      <c r="N22" s="4">
        <v>0.104</v>
      </c>
    </row>
    <row r="23" spans="1:14" x14ac:dyDescent="0.25">
      <c r="A23" s="4">
        <v>600</v>
      </c>
      <c r="B23" s="4">
        <v>10</v>
      </c>
      <c r="C23" s="4">
        <v>1.0720000000000001</v>
      </c>
      <c r="D23" s="4">
        <v>0.80133333333333334</v>
      </c>
      <c r="E23" s="4">
        <v>1.716</v>
      </c>
      <c r="F23" s="4">
        <v>1.4573333333333334</v>
      </c>
      <c r="G23" s="5">
        <f t="shared" si="0"/>
        <v>0.1000663448180579</v>
      </c>
      <c r="H23" s="5">
        <f t="shared" si="1"/>
        <v>0.15675485670895045</v>
      </c>
      <c r="I23" s="5">
        <f t="shared" si="2"/>
        <v>9.5951663753747862E-2</v>
      </c>
      <c r="J23" s="5">
        <f t="shared" si="3"/>
        <v>0.15867736121963738</v>
      </c>
      <c r="L23" s="4" t="s">
        <v>11</v>
      </c>
      <c r="M23" s="4">
        <v>0.1467</v>
      </c>
      <c r="N23" s="4">
        <v>0.13320000000000001</v>
      </c>
    </row>
    <row r="24" spans="1:14" x14ac:dyDescent="0.25">
      <c r="A24" s="4">
        <v>630</v>
      </c>
      <c r="B24" s="4">
        <v>10.5</v>
      </c>
      <c r="C24" s="4">
        <v>1.127</v>
      </c>
      <c r="D24" s="4">
        <v>0.8666666666666667</v>
      </c>
      <c r="E24" s="4">
        <v>1.8003333333333333</v>
      </c>
      <c r="F24" s="4">
        <v>1.5776666666666666</v>
      </c>
      <c r="G24" s="5">
        <f t="shared" si="0"/>
        <v>9.5861304131471509E-2</v>
      </c>
      <c r="H24" s="5">
        <f t="shared" si="1"/>
        <v>0.15320970470461828</v>
      </c>
      <c r="I24" s="5">
        <f t="shared" si="2"/>
        <v>7.9850924818367863E-2</v>
      </c>
      <c r="J24" s="5">
        <f t="shared" si="3"/>
        <v>0.12211904117014161</v>
      </c>
    </row>
    <row r="25" spans="1:14" x14ac:dyDescent="0.25">
      <c r="A25" s="4">
        <v>660</v>
      </c>
      <c r="B25" s="4">
        <v>11</v>
      </c>
      <c r="C25" s="4">
        <v>1.1823333333333332</v>
      </c>
      <c r="D25" s="4">
        <v>0.93566666666666676</v>
      </c>
      <c r="E25" s="4">
        <v>1.8736666666666668</v>
      </c>
      <c r="F25" s="4">
        <v>1.6770000000000003</v>
      </c>
      <c r="G25" s="5">
        <f t="shared" si="0"/>
        <v>8.5542076719642091E-2</v>
      </c>
      <c r="H25" s="5">
        <f t="shared" si="1"/>
        <v>0.14097602511580368</v>
      </c>
      <c r="I25" s="5">
        <f t="shared" si="2"/>
        <v>6.9581355446816984E-2</v>
      </c>
      <c r="J25" s="5">
        <f t="shared" si="3"/>
        <v>8.6361140925285795E-2</v>
      </c>
      <c r="L25" s="12" t="s">
        <v>17</v>
      </c>
      <c r="M25" s="12" t="s">
        <v>18</v>
      </c>
      <c r="N25" s="12" t="s">
        <v>16</v>
      </c>
    </row>
    <row r="26" spans="1:14" x14ac:dyDescent="0.25">
      <c r="A26" s="4">
        <v>690</v>
      </c>
      <c r="B26" s="4">
        <v>11.5</v>
      </c>
      <c r="C26" s="4">
        <v>1.234</v>
      </c>
      <c r="D26" s="4">
        <v>1.0040000000000002</v>
      </c>
      <c r="E26" s="4">
        <v>1.9400000000000002</v>
      </c>
      <c r="F26" s="4">
        <v>1.7510000000000001</v>
      </c>
      <c r="G26" s="5">
        <f t="shared" si="0"/>
        <v>7.4239700390118235E-2</v>
      </c>
      <c r="H26" s="5">
        <f t="shared" si="1"/>
        <v>0.12671010438014507</v>
      </c>
      <c r="I26" s="5">
        <f t="shared" si="2"/>
        <v>5.8583719465403306E-2</v>
      </c>
      <c r="J26" s="5">
        <f t="shared" si="3"/>
        <v>5.9269153377547124E-2</v>
      </c>
      <c r="L26" s="4" t="s">
        <v>8</v>
      </c>
      <c r="M26" s="4" t="s">
        <v>9</v>
      </c>
      <c r="N26" s="11" t="s">
        <v>20</v>
      </c>
    </row>
    <row r="27" spans="1:14" x14ac:dyDescent="0.25">
      <c r="A27" s="4">
        <v>720</v>
      </c>
      <c r="B27" s="4">
        <v>12</v>
      </c>
      <c r="C27" s="4">
        <v>1.2806666666666666</v>
      </c>
      <c r="D27" s="4">
        <v>1.0696666666666668</v>
      </c>
      <c r="E27" s="4">
        <v>1.9976666666666667</v>
      </c>
      <c r="F27" s="4">
        <v>1.8036666666666665</v>
      </c>
      <c r="G27" s="5">
        <f t="shared" si="0"/>
        <v>6.7056824972194118E-2</v>
      </c>
      <c r="H27" s="5">
        <f t="shared" si="1"/>
        <v>9.9686387903586693E-2</v>
      </c>
      <c r="I27" s="5">
        <f t="shared" si="2"/>
        <v>6.8881849029864606E-2</v>
      </c>
      <c r="J27" s="5">
        <f t="shared" si="3"/>
        <v>3.8800631259391372E-2</v>
      </c>
      <c r="L27" s="4" t="s">
        <v>21</v>
      </c>
      <c r="M27" s="4" t="s">
        <v>8</v>
      </c>
      <c r="N27" s="4">
        <v>1.1000000000000001E-3</v>
      </c>
    </row>
    <row r="28" spans="1:14" x14ac:dyDescent="0.25">
      <c r="A28" s="4">
        <v>750</v>
      </c>
      <c r="B28" s="4">
        <v>12.5</v>
      </c>
      <c r="C28" s="4">
        <v>1.3243333333333334</v>
      </c>
      <c r="D28" s="4">
        <v>1.1243333333333334</v>
      </c>
      <c r="E28" s="4">
        <v>2.0676666666666668</v>
      </c>
      <c r="F28" s="4">
        <v>1.8390000000000002</v>
      </c>
      <c r="G28" s="5">
        <f t="shared" si="0"/>
        <v>6.9262424831649905E-2</v>
      </c>
      <c r="H28" s="5">
        <f t="shared" si="1"/>
        <v>8.7020686559174831E-2</v>
      </c>
      <c r="I28" s="5">
        <f t="shared" si="2"/>
        <v>5.7836886987044256E-2</v>
      </c>
      <c r="J28" s="5">
        <f t="shared" si="3"/>
        <v>2.6290105753427939E-2</v>
      </c>
      <c r="L28" s="4" t="s">
        <v>21</v>
      </c>
      <c r="M28" s="4" t="s">
        <v>9</v>
      </c>
      <c r="N28" s="4">
        <v>4.6000000000000001E-4</v>
      </c>
    </row>
    <row r="29" spans="1:14" x14ac:dyDescent="0.25">
      <c r="A29" s="4">
        <v>780</v>
      </c>
      <c r="B29" s="4">
        <v>13</v>
      </c>
      <c r="C29" s="4">
        <v>1.3709999999999998</v>
      </c>
      <c r="D29" s="4">
        <v>1.1743333333333335</v>
      </c>
      <c r="E29" s="4">
        <v>2.1283333333333334</v>
      </c>
      <c r="F29" s="4">
        <v>1.8633333333333333</v>
      </c>
      <c r="G29" s="5">
        <f t="shared" si="0"/>
        <v>5.7988966928773089E-2</v>
      </c>
      <c r="H29" s="5">
        <f t="shared" si="1"/>
        <v>7.2471696908089578E-2</v>
      </c>
      <c r="I29" s="5">
        <f t="shared" si="2"/>
        <v>4.9805373188972268E-2</v>
      </c>
      <c r="J29" s="5">
        <f t="shared" si="3"/>
        <v>2.8602078525079566E-3</v>
      </c>
      <c r="L29" s="4" t="s">
        <v>21</v>
      </c>
      <c r="M29" s="4" t="s">
        <v>4</v>
      </c>
      <c r="N29" s="4">
        <v>0.47570000000000001</v>
      </c>
    </row>
    <row r="30" spans="1:14" x14ac:dyDescent="0.25">
      <c r="A30" s="4">
        <v>810</v>
      </c>
      <c r="B30" s="4">
        <v>13.5</v>
      </c>
      <c r="C30" s="4">
        <v>1.4113333333333333</v>
      </c>
      <c r="D30" s="4">
        <v>1.2176666666666667</v>
      </c>
      <c r="E30" s="4">
        <v>2.1819999999999999</v>
      </c>
      <c r="F30" s="4">
        <v>1.8659999999999999</v>
      </c>
      <c r="G30" s="5">
        <f t="shared" si="0"/>
        <v>5.4517062051739118E-2</v>
      </c>
      <c r="H30" s="5">
        <f t="shared" si="1"/>
        <v>7.4162177442104738E-2</v>
      </c>
      <c r="I30" s="5">
        <f t="shared" si="2"/>
        <v>5.4550205928959983E-2</v>
      </c>
      <c r="J30" s="5">
        <f t="shared" si="3"/>
        <v>1.033409871576052E-2</v>
      </c>
    </row>
    <row r="31" spans="1:14" x14ac:dyDescent="0.25">
      <c r="A31" s="4">
        <v>840</v>
      </c>
      <c r="B31" s="4">
        <v>14</v>
      </c>
      <c r="C31" s="4">
        <v>1.4503333333333333</v>
      </c>
      <c r="D31" s="4">
        <v>1.2636666666666667</v>
      </c>
      <c r="E31" s="4">
        <v>2.2423333333333333</v>
      </c>
      <c r="F31" s="4">
        <v>1.8756666666666668</v>
      </c>
      <c r="G31" s="5">
        <f t="shared" si="0"/>
        <v>5.6201295976551213E-2</v>
      </c>
      <c r="H31" s="5">
        <f t="shared" si="1"/>
        <v>6.2837831276746248E-2</v>
      </c>
      <c r="I31" s="5">
        <f t="shared" si="2"/>
        <v>2.9512118785348873E-2</v>
      </c>
      <c r="J31" s="5">
        <f t="shared" si="3"/>
        <v>-6.7645814377061964E-3</v>
      </c>
    </row>
    <row r="32" spans="1:14" x14ac:dyDescent="0.25">
      <c r="A32" s="4">
        <v>870</v>
      </c>
      <c r="B32" s="4">
        <v>14.5</v>
      </c>
      <c r="C32" s="4">
        <v>1.4916666666666665</v>
      </c>
      <c r="D32" s="4">
        <v>1.304</v>
      </c>
      <c r="E32" s="4">
        <v>2.2756666666666665</v>
      </c>
      <c r="F32" s="4">
        <v>1.8693333333333333</v>
      </c>
      <c r="G32" s="5">
        <f t="shared" si="0"/>
        <v>4.8567507963219181E-2</v>
      </c>
      <c r="H32" s="5">
        <f t="shared" si="1"/>
        <v>6.2410700637583028E-2</v>
      </c>
      <c r="I32" s="5">
        <f t="shared" si="2"/>
        <v>1.1975209198171965E-2</v>
      </c>
      <c r="J32" s="5">
        <f t="shared" si="3"/>
        <v>-1.6832403053724132E-2</v>
      </c>
    </row>
    <row r="33" spans="1:10" x14ac:dyDescent="0.25">
      <c r="A33" s="4">
        <v>900</v>
      </c>
      <c r="B33" s="4">
        <v>15</v>
      </c>
      <c r="C33" s="4">
        <v>1.5283333333333333</v>
      </c>
      <c r="D33" s="4">
        <v>1.3453333333333333</v>
      </c>
      <c r="E33" s="4">
        <v>2.2893333333333334</v>
      </c>
      <c r="F33" s="4">
        <v>1.8536666666666666</v>
      </c>
      <c r="G33" s="5">
        <f t="shared" si="0"/>
        <v>5.4644681281714846E-2</v>
      </c>
      <c r="H33" s="5">
        <f t="shared" si="1"/>
        <v>6.6282869294326807E-2</v>
      </c>
      <c r="I33" s="5">
        <f t="shared" si="2"/>
        <v>3.2638459906070283E-2</v>
      </c>
      <c r="J33" s="5">
        <f t="shared" si="3"/>
        <v>-2.5191186416380074E-3</v>
      </c>
    </row>
    <row r="34" spans="1:10" x14ac:dyDescent="0.25">
      <c r="A34" s="4">
        <v>930</v>
      </c>
      <c r="B34" s="4">
        <v>15.5</v>
      </c>
      <c r="C34" s="4">
        <v>1.5706666666666667</v>
      </c>
      <c r="D34" s="4">
        <v>1.3906666666666665</v>
      </c>
      <c r="E34" s="4">
        <v>2.327</v>
      </c>
      <c r="F34" s="4">
        <v>1.8513333333333335</v>
      </c>
      <c r="G34" s="5">
        <f t="shared" si="0"/>
        <v>4.6567389475098642E-2</v>
      </c>
      <c r="H34" s="5">
        <f t="shared" si="1"/>
        <v>5.7646324636127177E-2</v>
      </c>
      <c r="I34" s="5">
        <f t="shared" si="2"/>
        <v>3.2114366726331722E-2</v>
      </c>
      <c r="J34" s="5">
        <f t="shared" si="3"/>
        <v>-1.1918771165400521E-2</v>
      </c>
    </row>
    <row r="35" spans="1:10" x14ac:dyDescent="0.25">
      <c r="A35" s="4">
        <v>960</v>
      </c>
      <c r="B35" s="4">
        <v>16</v>
      </c>
      <c r="C35" s="4">
        <v>1.6076666666666668</v>
      </c>
      <c r="D35" s="4">
        <v>1.4313333333333336</v>
      </c>
      <c r="E35" s="4">
        <v>2.3646666666666669</v>
      </c>
      <c r="F35" s="4">
        <v>1.8403333333333334</v>
      </c>
      <c r="G35" s="5">
        <f t="shared" si="0"/>
        <v>3.5755601439188656E-2</v>
      </c>
      <c r="H35" s="5">
        <f t="shared" si="1"/>
        <v>5.3311980004330239E-2</v>
      </c>
      <c r="I35" s="5">
        <f t="shared" si="2"/>
        <v>-3.1036191598889928E-3</v>
      </c>
      <c r="J35" s="5">
        <f t="shared" si="3"/>
        <v>-2.1854160263781841E-2</v>
      </c>
    </row>
    <row r="36" spans="1:10" x14ac:dyDescent="0.25">
      <c r="A36" s="4">
        <v>990</v>
      </c>
      <c r="B36" s="4">
        <v>16.5</v>
      </c>
      <c r="C36" s="4">
        <v>1.6366666666666667</v>
      </c>
      <c r="D36" s="4">
        <v>1.47</v>
      </c>
      <c r="E36" s="4">
        <v>2.3610000000000002</v>
      </c>
      <c r="F36" s="4">
        <v>1.8203333333333334</v>
      </c>
      <c r="G36" s="5">
        <f t="shared" si="0"/>
        <v>3.912598308275661E-2</v>
      </c>
      <c r="H36" s="5">
        <f t="shared" si="1"/>
        <v>5.4135952452493363E-2</v>
      </c>
      <c r="I36" s="5">
        <f t="shared" si="2"/>
        <v>5.6393664883747086E-3</v>
      </c>
      <c r="J36" s="5">
        <f t="shared" si="3"/>
        <v>-2.0614944157690385E-2</v>
      </c>
    </row>
    <row r="37" spans="1:10" x14ac:dyDescent="0.25">
      <c r="A37" s="4">
        <v>1020</v>
      </c>
      <c r="B37" s="4">
        <v>17</v>
      </c>
      <c r="C37" s="4">
        <v>1.6689999999999998</v>
      </c>
      <c r="D37" s="4">
        <v>1.5103333333333335</v>
      </c>
      <c r="E37" s="4">
        <v>2.367666666666667</v>
      </c>
      <c r="F37" s="4">
        <v>1.8016666666666665</v>
      </c>
      <c r="G37" s="5">
        <f t="shared" si="0"/>
        <v>2.9342318527574296E-2</v>
      </c>
      <c r="H37" s="5">
        <f t="shared" si="1"/>
        <v>4.3228404826283318E-2</v>
      </c>
      <c r="I37" s="5">
        <f t="shared" si="2"/>
        <v>-1.1294679177775713E-2</v>
      </c>
      <c r="J37" s="5">
        <f t="shared" si="3"/>
        <v>-2.7196097549418541E-2</v>
      </c>
    </row>
    <row r="38" spans="1:10" x14ac:dyDescent="0.25">
      <c r="A38" s="4">
        <v>1050</v>
      </c>
      <c r="B38" s="4">
        <v>17.5</v>
      </c>
      <c r="C38" s="4">
        <v>1.6936666666666664</v>
      </c>
      <c r="D38" s="4">
        <v>1.5433333333333337</v>
      </c>
      <c r="E38" s="4">
        <v>2.3543333333333334</v>
      </c>
      <c r="F38" s="4">
        <v>1.7773333333333332</v>
      </c>
      <c r="G38" s="5">
        <f t="shared" si="0"/>
        <v>3.9365979056647182E-2</v>
      </c>
      <c r="H38" s="5">
        <f t="shared" si="1"/>
        <v>5.9159542435888945E-2</v>
      </c>
      <c r="I38" s="5">
        <f t="shared" si="2"/>
        <v>1.8321599483445805E-2</v>
      </c>
      <c r="J38" s="5">
        <f t="shared" si="3"/>
        <v>-9.7762932018288229E-3</v>
      </c>
    </row>
    <row r="39" spans="1:10" x14ac:dyDescent="0.25">
      <c r="A39" s="4">
        <v>1080</v>
      </c>
      <c r="B39" s="4">
        <v>18</v>
      </c>
      <c r="C39" s="4">
        <v>1.7273333333333334</v>
      </c>
      <c r="D39" s="4">
        <v>1.5896666666666668</v>
      </c>
      <c r="E39" s="4">
        <v>2.3759999999999999</v>
      </c>
      <c r="F39" s="4">
        <v>1.7686666666666664</v>
      </c>
      <c r="G39" s="5">
        <f t="shared" si="0"/>
        <v>3.595430543029976E-2</v>
      </c>
      <c r="H39" s="5">
        <f t="shared" si="1"/>
        <v>4.478727482365652E-2</v>
      </c>
      <c r="I39" s="5">
        <f t="shared" si="2"/>
        <v>2.0933831477435438E-2</v>
      </c>
      <c r="J39" s="5">
        <f t="shared" si="3"/>
        <v>-1.0961002584033874E-2</v>
      </c>
    </row>
    <row r="40" spans="1:10" x14ac:dyDescent="0.25">
      <c r="A40" s="4">
        <v>1110</v>
      </c>
      <c r="B40" s="4">
        <v>18.5</v>
      </c>
      <c r="C40" s="4">
        <v>1.7586666666666666</v>
      </c>
      <c r="D40" s="4">
        <v>1.6256666666666668</v>
      </c>
      <c r="E40" s="4">
        <v>2.4009999999999998</v>
      </c>
      <c r="F40" s="4">
        <v>1.7590000000000001</v>
      </c>
      <c r="G40" s="5">
        <f t="shared" si="0"/>
        <v>3.0471764087510289E-2</v>
      </c>
      <c r="H40" s="5">
        <f t="shared" si="1"/>
        <v>4.2602280224146027E-2</v>
      </c>
      <c r="I40" s="5">
        <f t="shared" si="2"/>
        <v>5.2686338960803436E-3</v>
      </c>
      <c r="J40" s="5">
        <f t="shared" si="3"/>
        <v>-2.2103883524509316E-2</v>
      </c>
    </row>
    <row r="41" spans="1:10" x14ac:dyDescent="0.25">
      <c r="A41" s="4">
        <v>1140</v>
      </c>
      <c r="B41" s="4">
        <v>19</v>
      </c>
      <c r="C41" s="4">
        <v>1.7856666666666667</v>
      </c>
      <c r="D41" s="4">
        <v>1.6606666666666667</v>
      </c>
      <c r="E41" s="4">
        <v>2.4073333333333333</v>
      </c>
      <c r="F41" s="4">
        <v>1.7396666666666667</v>
      </c>
      <c r="G41" s="5">
        <f t="shared" si="0"/>
        <v>2.9278758780147962E-2</v>
      </c>
      <c r="H41" s="5">
        <f t="shared" si="1"/>
        <v>4.1320500319878439E-2</v>
      </c>
      <c r="I41" s="5">
        <f t="shared" si="2"/>
        <v>1.5173533019366747E-2</v>
      </c>
      <c r="J41" s="5">
        <f t="shared" si="3"/>
        <v>-1.422946104271583E-2</v>
      </c>
    </row>
    <row r="42" spans="1:10" x14ac:dyDescent="0.25">
      <c r="A42" s="4">
        <v>1170</v>
      </c>
      <c r="B42" s="4">
        <v>19.5</v>
      </c>
      <c r="C42" s="4">
        <v>1.8120000000000001</v>
      </c>
      <c r="D42" s="4">
        <v>1.6953333333333334</v>
      </c>
      <c r="E42" s="4">
        <v>2.4256666666666664</v>
      </c>
      <c r="F42" s="4">
        <v>1.7273333333333334</v>
      </c>
      <c r="G42" s="5">
        <f t="shared" si="0"/>
        <v>2.8493632625415488E-2</v>
      </c>
      <c r="H42" s="5">
        <f t="shared" si="1"/>
        <v>3.4308833527819216E-2</v>
      </c>
      <c r="I42" s="5">
        <f t="shared" si="2"/>
        <v>-1.074752844679705E-2</v>
      </c>
      <c r="J42" s="5">
        <f t="shared" si="3"/>
        <v>-3.2293280133799174E-2</v>
      </c>
    </row>
    <row r="43" spans="1:10" x14ac:dyDescent="0.25">
      <c r="A43" s="4">
        <v>1200</v>
      </c>
      <c r="B43" s="4">
        <v>20</v>
      </c>
      <c r="C43" s="4">
        <v>1.8380000000000001</v>
      </c>
      <c r="D43" s="4">
        <v>1.7246666666666668</v>
      </c>
      <c r="E43" s="4">
        <v>2.412666666666667</v>
      </c>
      <c r="F43" s="4">
        <v>1.6996666666666667</v>
      </c>
      <c r="G43" s="5">
        <f t="shared" si="0"/>
        <v>1.2294379701960123E-2</v>
      </c>
      <c r="H43" s="5">
        <f t="shared" si="1"/>
        <v>2.7639595361689029E-2</v>
      </c>
      <c r="I43" s="5">
        <f t="shared" si="2"/>
        <v>3.5889304958098833E-3</v>
      </c>
      <c r="J43" s="5">
        <f t="shared" si="3"/>
        <v>-5.4988251449907821E-3</v>
      </c>
    </row>
    <row r="44" spans="1:10" x14ac:dyDescent="0.25">
      <c r="A44" s="4">
        <v>1230</v>
      </c>
      <c r="B44" s="4">
        <v>20.5</v>
      </c>
      <c r="C44" s="4">
        <v>1.8493333333333333</v>
      </c>
      <c r="D44" s="4">
        <v>1.7486666666666668</v>
      </c>
      <c r="E44" s="4">
        <v>2.4170000000000003</v>
      </c>
      <c r="F44" s="4">
        <v>1.6950000000000001</v>
      </c>
      <c r="G44" s="5">
        <f t="shared" si="0"/>
        <v>2.0799900580023012E-2</v>
      </c>
      <c r="H44" s="5">
        <f t="shared" si="1"/>
        <v>2.839074833910038E-2</v>
      </c>
      <c r="I44" s="5">
        <f t="shared" si="2"/>
        <v>-8.5688749694416977E-3</v>
      </c>
      <c r="J44" s="5">
        <f t="shared" si="3"/>
        <v>-3.0516791405451826E-2</v>
      </c>
    </row>
    <row r="45" spans="1:10" x14ac:dyDescent="0.25">
      <c r="A45" s="4">
        <v>1260</v>
      </c>
      <c r="B45" s="4">
        <v>21</v>
      </c>
      <c r="C45" s="4">
        <v>1.8686666666666667</v>
      </c>
      <c r="D45" s="4">
        <v>1.7736666666666665</v>
      </c>
      <c r="E45" s="4">
        <v>2.4066666666666667</v>
      </c>
      <c r="F45" s="4">
        <v>1.6693333333333333</v>
      </c>
      <c r="G45" s="5">
        <f t="shared" si="0"/>
        <v>2.622755998092674E-2</v>
      </c>
      <c r="H45" s="5">
        <f t="shared" si="1"/>
        <v>3.1326390953878791E-2</v>
      </c>
      <c r="I45" s="5">
        <f t="shared" si="2"/>
        <v>1.4077761526369637E-2</v>
      </c>
      <c r="J45" s="5">
        <f t="shared" si="3"/>
        <v>-3.9976027700738825E-3</v>
      </c>
    </row>
    <row r="46" spans="1:10" x14ac:dyDescent="0.25">
      <c r="A46" s="4">
        <v>1290</v>
      </c>
      <c r="B46" s="4">
        <v>21.5</v>
      </c>
      <c r="C46" s="4">
        <v>1.8933333333333333</v>
      </c>
      <c r="D46" s="4">
        <v>1.8016666666666667</v>
      </c>
      <c r="E46" s="4">
        <v>2.4236666666666666</v>
      </c>
      <c r="F46" s="4">
        <v>1.6659999999999997</v>
      </c>
      <c r="G46" s="5">
        <f t="shared" si="0"/>
        <v>1.5083821387810614E-2</v>
      </c>
      <c r="H46" s="5">
        <f t="shared" si="1"/>
        <v>2.4273927981034671E-2</v>
      </c>
      <c r="I46" s="5">
        <f t="shared" si="2"/>
        <v>-1.8792455521387863E-2</v>
      </c>
      <c r="J46" s="5">
        <f t="shared" si="3"/>
        <v>-2.7803409379039468E-2</v>
      </c>
    </row>
    <row r="47" spans="1:10" x14ac:dyDescent="0.25">
      <c r="A47" s="4">
        <v>1320</v>
      </c>
      <c r="B47" s="4">
        <v>22</v>
      </c>
      <c r="C47" s="4">
        <v>1.9076666666666668</v>
      </c>
      <c r="D47" s="4">
        <v>1.8236666666666668</v>
      </c>
      <c r="E47" s="4">
        <v>2.4009999999999998</v>
      </c>
      <c r="F47" s="4">
        <v>1.643</v>
      </c>
      <c r="G47" s="5">
        <f t="shared" si="0"/>
        <v>1.5317742412620516E-2</v>
      </c>
      <c r="H47" s="5">
        <f t="shared" si="1"/>
        <v>2.2898932566090435E-2</v>
      </c>
      <c r="I47" s="5">
        <f t="shared" si="2"/>
        <v>6.929533645512409E-3</v>
      </c>
      <c r="J47" s="5">
        <f t="shared" si="3"/>
        <v>-1.9981815716369811E-2</v>
      </c>
    </row>
    <row r="48" spans="1:10" x14ac:dyDescent="0.25">
      <c r="A48" s="4">
        <v>1350</v>
      </c>
      <c r="B48" s="4">
        <v>22.5</v>
      </c>
      <c r="C48" s="4">
        <v>1.9223333333333332</v>
      </c>
      <c r="D48" s="4">
        <v>1.8446666666666667</v>
      </c>
      <c r="E48" s="4">
        <v>2.4093333333333331</v>
      </c>
      <c r="F48" s="4">
        <v>1.6266666666666667</v>
      </c>
      <c r="G48" s="5">
        <f t="shared" si="0"/>
        <v>2.5500000849793647E-2</v>
      </c>
      <c r="H48" s="5">
        <f t="shared" si="1"/>
        <v>3.4041850234310722E-2</v>
      </c>
      <c r="I48" s="5">
        <f t="shared" si="2"/>
        <v>5.526392021392379E-3</v>
      </c>
      <c r="J48" s="5">
        <f t="shared" si="3"/>
        <v>-4.1025655411148776E-3</v>
      </c>
    </row>
    <row r="49" spans="1:10" x14ac:dyDescent="0.25">
      <c r="A49" s="4">
        <v>1380</v>
      </c>
      <c r="B49" s="4">
        <v>23</v>
      </c>
      <c r="C49" s="4">
        <v>1.9470000000000001</v>
      </c>
      <c r="D49" s="4">
        <v>1.8763333333333332</v>
      </c>
      <c r="E49" s="4">
        <v>2.4159999999999999</v>
      </c>
      <c r="F49" s="4">
        <v>1.6233333333333333</v>
      </c>
      <c r="G49" s="5">
        <f t="shared" si="0"/>
        <v>1.0245924047752819E-2</v>
      </c>
      <c r="H49" s="5">
        <f t="shared" si="1"/>
        <v>2.2611086974110517E-2</v>
      </c>
      <c r="I49" s="5">
        <f t="shared" si="2"/>
        <v>9.359962025127011E-3</v>
      </c>
      <c r="J49" s="5">
        <f t="shared" si="3"/>
        <v>-2.8768113456990596E-3</v>
      </c>
    </row>
    <row r="50" spans="1:10" x14ac:dyDescent="0.25">
      <c r="A50" s="4">
        <v>1410</v>
      </c>
      <c r="B50" s="4">
        <v>23.5</v>
      </c>
      <c r="C50" s="4">
        <v>1.9569999999999999</v>
      </c>
      <c r="D50" s="4">
        <v>1.8976666666666666</v>
      </c>
      <c r="E50" s="4">
        <v>2.4273333333333333</v>
      </c>
      <c r="F50" s="4">
        <v>1.6210000000000002</v>
      </c>
      <c r="G50" s="5">
        <f t="shared" si="0"/>
        <v>1.2226222486098948E-2</v>
      </c>
      <c r="H50" s="5">
        <f t="shared" si="1"/>
        <v>1.6443720725060507E-2</v>
      </c>
      <c r="I50" s="5">
        <f t="shared" si="2"/>
        <v>-2.4872505167844894E-2</v>
      </c>
      <c r="J50" s="5">
        <f t="shared" si="3"/>
        <v>-2.2332738252246576E-2</v>
      </c>
    </row>
    <row r="51" spans="1:10" x14ac:dyDescent="0.25">
      <c r="A51" s="4">
        <v>1440</v>
      </c>
      <c r="B51" s="4">
        <v>24</v>
      </c>
      <c r="C51" s="4">
        <v>1.9690000000000001</v>
      </c>
      <c r="D51" s="4">
        <v>1.9133333333333333</v>
      </c>
      <c r="E51" s="4">
        <v>2.3973333333333335</v>
      </c>
      <c r="F51" s="4">
        <v>1.603</v>
      </c>
      <c r="G51" s="5">
        <f t="shared" si="0"/>
        <v>8.1094890629826999E-3</v>
      </c>
      <c r="H51" s="5">
        <f t="shared" si="1"/>
        <v>2.1831629753992221E-2</v>
      </c>
      <c r="I51" s="5">
        <f t="shared" si="2"/>
        <v>-5.5625087272792584E-4</v>
      </c>
      <c r="J51" s="5">
        <f t="shared" si="3"/>
        <v>2.3155106684885851E-2</v>
      </c>
    </row>
    <row r="52" spans="1:10" x14ac:dyDescent="0.25">
      <c r="A52" s="4">
        <v>1470</v>
      </c>
      <c r="B52" s="4">
        <v>24.5</v>
      </c>
      <c r="C52" s="4">
        <v>1.9770000000000001</v>
      </c>
      <c r="D52" s="4">
        <v>1.9343333333333332</v>
      </c>
      <c r="E52" s="4">
        <v>2.3966666666666665</v>
      </c>
      <c r="F52" s="4">
        <v>1.6216666666666668</v>
      </c>
      <c r="G52" s="5">
        <f t="shared" si="0"/>
        <v>9.0840428690017738E-3</v>
      </c>
      <c r="H52" s="5">
        <f t="shared" si="1"/>
        <v>1.3396357514156021E-2</v>
      </c>
      <c r="I52" s="5">
        <f t="shared" si="2"/>
        <v>5.0006971461626915E-3</v>
      </c>
      <c r="J52" s="5">
        <f t="shared" si="3"/>
        <v>-2.8151986236082949E-2</v>
      </c>
    </row>
    <row r="53" spans="1:10" x14ac:dyDescent="0.25">
      <c r="A53" s="4">
        <v>1500</v>
      </c>
      <c r="B53" s="4">
        <v>25</v>
      </c>
      <c r="C53" s="4">
        <v>1.986</v>
      </c>
      <c r="D53" s="4">
        <v>1.9473333333333331</v>
      </c>
      <c r="E53" s="4">
        <v>2.4026666666666663</v>
      </c>
      <c r="F53" s="4">
        <v>1.5990000000000002</v>
      </c>
      <c r="G53" s="5">
        <f t="shared" si="0"/>
        <v>1.037919798246989E-2</v>
      </c>
      <c r="H53" s="5">
        <f t="shared" si="1"/>
        <v>1.7723360699907875E-2</v>
      </c>
      <c r="I53" s="5">
        <f t="shared" si="2"/>
        <v>8.8593721831768946E-3</v>
      </c>
      <c r="J53" s="5">
        <f t="shared" si="3"/>
        <v>-2.9823087510421953E-2</v>
      </c>
    </row>
    <row r="54" spans="1:10" x14ac:dyDescent="0.25">
      <c r="A54" s="4">
        <v>1530</v>
      </c>
      <c r="B54" s="4">
        <v>25.5</v>
      </c>
      <c r="C54" s="4">
        <v>1.9963333333333335</v>
      </c>
      <c r="D54" s="4">
        <v>1.9646666666666668</v>
      </c>
      <c r="E54" s="4">
        <v>2.4133333333333336</v>
      </c>
      <c r="F54" s="4">
        <v>1.5753333333333333</v>
      </c>
      <c r="G54" s="5">
        <f t="shared" si="0"/>
        <v>8.9962667304264166E-3</v>
      </c>
      <c r="H54" s="5">
        <f t="shared" si="1"/>
        <v>1.7231291654484115E-2</v>
      </c>
      <c r="I54" s="5">
        <f t="shared" si="2"/>
        <v>-1.2469732116588084E-2</v>
      </c>
      <c r="J54" s="5">
        <f t="shared" si="3"/>
        <v>-2.9645320409315001E-3</v>
      </c>
    </row>
    <row r="55" spans="1:10" x14ac:dyDescent="0.25">
      <c r="A55" s="4">
        <v>1560</v>
      </c>
      <c r="B55" s="4">
        <v>26</v>
      </c>
      <c r="C55" s="4">
        <v>2.0053333333333332</v>
      </c>
      <c r="D55" s="4">
        <v>1.9816666666666667</v>
      </c>
      <c r="E55" s="4">
        <v>2.398333333333333</v>
      </c>
      <c r="F55" s="4">
        <v>1.5729999999999997</v>
      </c>
      <c r="G55" s="5">
        <f t="shared" si="0"/>
        <v>2.7076523837049171E-2</v>
      </c>
      <c r="H55" s="5">
        <f t="shared" si="1"/>
        <v>2.9387738631758697E-2</v>
      </c>
      <c r="I55" s="5">
        <f t="shared" si="2"/>
        <v>5.6187319741586084E-2</v>
      </c>
      <c r="J55" s="5">
        <f t="shared" si="3"/>
        <v>-4.6674466924397917E-3</v>
      </c>
    </row>
    <row r="56" spans="1:10" x14ac:dyDescent="0.25">
      <c r="A56" s="4">
        <v>1590</v>
      </c>
      <c r="B56" s="4">
        <v>26.5</v>
      </c>
      <c r="C56" s="4">
        <v>2.0326666666666671</v>
      </c>
      <c r="D56" s="4">
        <v>2.0109999999999997</v>
      </c>
      <c r="E56" s="4">
        <v>2.4666666666666668</v>
      </c>
      <c r="F56" s="4">
        <v>1.5693333333333335</v>
      </c>
      <c r="G56" s="5">
        <f t="shared" si="0"/>
        <v>1.9668908321854861E-3</v>
      </c>
      <c r="H56" s="5">
        <f t="shared" si="1"/>
        <v>1.1239699003072756E-2</v>
      </c>
      <c r="I56" s="5">
        <f t="shared" si="2"/>
        <v>-1.6009854162959414E-2</v>
      </c>
      <c r="J56" s="5">
        <f t="shared" si="3"/>
        <v>-1.1502854160193698E-2</v>
      </c>
    </row>
    <row r="57" spans="1:10" x14ac:dyDescent="0.25">
      <c r="A57" s="4">
        <v>1620</v>
      </c>
      <c r="B57" s="4">
        <v>27</v>
      </c>
      <c r="C57" s="4">
        <v>2.0346666666666668</v>
      </c>
      <c r="D57" s="4">
        <v>2.0223333333333335</v>
      </c>
      <c r="E57" s="4">
        <v>2.4470000000000001</v>
      </c>
      <c r="F57" s="4">
        <v>1.5603333333333333</v>
      </c>
      <c r="G57" s="5">
        <f t="shared" si="0"/>
        <v>3.2762716102419098E-4</v>
      </c>
      <c r="H57" s="5">
        <f t="shared" si="1"/>
        <v>1.0193199211804727E-2</v>
      </c>
      <c r="I57" s="5">
        <f t="shared" si="2"/>
        <v>-1.8887432506933477E-2</v>
      </c>
      <c r="J57" s="5">
        <f t="shared" si="3"/>
        <v>-2.3638397017372137E-2</v>
      </c>
    </row>
    <row r="58" spans="1:10" x14ac:dyDescent="0.25">
      <c r="A58" s="4">
        <v>1650</v>
      </c>
      <c r="B58" s="4">
        <v>27.5</v>
      </c>
      <c r="C58" s="4">
        <v>2.0350000000000001</v>
      </c>
      <c r="D58" s="4">
        <v>2.0326666666666671</v>
      </c>
      <c r="E58" s="4">
        <v>2.4239999999999999</v>
      </c>
      <c r="F58" s="4">
        <v>1.542</v>
      </c>
      <c r="G58" s="5">
        <f t="shared" si="0"/>
        <v>1.6373312416717578E-3</v>
      </c>
      <c r="H58" s="5">
        <f t="shared" si="1"/>
        <v>5.5678411461446142E-3</v>
      </c>
      <c r="I58" s="5">
        <f t="shared" si="2"/>
        <v>-5.5081279651463255E-3</v>
      </c>
      <c r="J58" s="5">
        <f t="shared" si="3"/>
        <v>-1.2142274936515429E-2</v>
      </c>
    </row>
    <row r="59" spans="1:10" x14ac:dyDescent="0.25">
      <c r="A59" s="4">
        <v>1680</v>
      </c>
      <c r="B59" s="4">
        <v>28</v>
      </c>
      <c r="C59" s="4">
        <v>2.0366666666666666</v>
      </c>
      <c r="D59" s="4">
        <v>2.0383333333333331</v>
      </c>
      <c r="E59" s="4">
        <v>2.4173333333333331</v>
      </c>
      <c r="F59" s="4">
        <v>1.5326666666666666</v>
      </c>
      <c r="G59" s="5">
        <f t="shared" si="0"/>
        <v>8.4925817629022404E-3</v>
      </c>
      <c r="H59" s="5">
        <f t="shared" si="1"/>
        <v>1.6286734954344295E-2</v>
      </c>
      <c r="I59" s="5">
        <f t="shared" si="2"/>
        <v>1.209791975885155E-2</v>
      </c>
      <c r="J59" s="5">
        <f t="shared" si="3"/>
        <v>-1.309190797456139E-2</v>
      </c>
    </row>
    <row r="60" spans="1:10" x14ac:dyDescent="0.25">
      <c r="A60" s="4">
        <v>1710</v>
      </c>
      <c r="B60" s="4">
        <v>28.5</v>
      </c>
      <c r="C60" s="4">
        <v>2.0453333333333332</v>
      </c>
      <c r="D60" s="4">
        <v>2.0550000000000002</v>
      </c>
      <c r="E60" s="4">
        <v>2.4319999999999999</v>
      </c>
      <c r="F60" s="4">
        <v>1.5226666666666666</v>
      </c>
      <c r="G60" s="5">
        <f t="shared" si="0"/>
        <v>-7.5108260367335866E-3</v>
      </c>
      <c r="H60" s="5">
        <f t="shared" si="1"/>
        <v>6.4871878609618072E-4</v>
      </c>
      <c r="I60" s="5">
        <f t="shared" si="2"/>
        <v>-4.0707531974630617E-2</v>
      </c>
      <c r="J60" s="5">
        <f t="shared" si="3"/>
        <v>-1.626561333741583E-2</v>
      </c>
    </row>
    <row r="61" spans="1:10" x14ac:dyDescent="0.25">
      <c r="A61" s="4">
        <v>1740</v>
      </c>
      <c r="B61" s="4">
        <v>29</v>
      </c>
      <c r="C61" s="4">
        <v>2.0376666666666665</v>
      </c>
      <c r="D61" s="4">
        <v>2.0556666666666668</v>
      </c>
      <c r="E61" s="4">
        <v>2.3830000000000005</v>
      </c>
      <c r="F61" s="4">
        <v>1.5103333333333333</v>
      </c>
      <c r="G61" s="5">
        <f t="shared" si="0"/>
        <v>6.5327511945167949E-3</v>
      </c>
      <c r="H61" s="5">
        <f t="shared" si="1"/>
        <v>2.0327673580011973E-2</v>
      </c>
      <c r="I61" s="5">
        <f t="shared" si="2"/>
        <v>7.8179633264396919E-3</v>
      </c>
      <c r="J61" s="5">
        <f t="shared" si="3"/>
        <v>-1.1953549695223997E-2</v>
      </c>
    </row>
    <row r="62" spans="1:10" x14ac:dyDescent="0.25">
      <c r="A62" s="4">
        <v>1770</v>
      </c>
      <c r="B62" s="4">
        <v>29.5</v>
      </c>
      <c r="C62" s="4">
        <v>2.0443333333333333</v>
      </c>
      <c r="D62" s="4">
        <v>2.0766666666666667</v>
      </c>
      <c r="E62" s="4">
        <v>2.3923333333333332</v>
      </c>
      <c r="F62" s="4">
        <v>1.5013333333333332</v>
      </c>
      <c r="G62" s="5">
        <f t="shared" si="0"/>
        <v>-7.8418659524335244E-3</v>
      </c>
      <c r="H62" s="5">
        <f t="shared" si="1"/>
        <v>-1.3205620084274505E-2</v>
      </c>
      <c r="I62" s="5">
        <f t="shared" si="2"/>
        <v>-4.1674040508333121E-2</v>
      </c>
      <c r="J62" s="5">
        <f t="shared" si="3"/>
        <v>-1.8737589654096998E-2</v>
      </c>
    </row>
    <row r="63" spans="1:10" x14ac:dyDescent="0.25">
      <c r="A63" s="4">
        <v>1800</v>
      </c>
      <c r="B63" s="4">
        <v>30</v>
      </c>
      <c r="C63" s="4">
        <v>2.0363333333333333</v>
      </c>
      <c r="D63" s="4">
        <v>2.0630000000000002</v>
      </c>
      <c r="E63" s="4">
        <v>2.343</v>
      </c>
      <c r="F63" s="4">
        <v>1.4873333333333332</v>
      </c>
      <c r="G63" s="5">
        <f t="shared" si="0"/>
        <v>6.5370216719293772E-3</v>
      </c>
      <c r="H63" s="5">
        <f t="shared" si="1"/>
        <v>1.3847571622445098E-2</v>
      </c>
      <c r="I63" s="5">
        <f t="shared" si="2"/>
        <v>3.1274439523660824E-3</v>
      </c>
      <c r="J63" s="5">
        <f t="shared" si="3"/>
        <v>-9.4350394007509664E-3</v>
      </c>
    </row>
    <row r="64" spans="1:10" x14ac:dyDescent="0.25">
      <c r="A64" s="4">
        <v>1830</v>
      </c>
      <c r="B64" s="4">
        <v>30.5</v>
      </c>
      <c r="C64" s="4">
        <v>2.0429999999999997</v>
      </c>
      <c r="D64" s="4">
        <v>2.0773333333333333</v>
      </c>
      <c r="E64" s="4">
        <v>2.3466666666666671</v>
      </c>
      <c r="F64" s="4">
        <v>1.4803333333333333</v>
      </c>
      <c r="G64" s="5">
        <f t="shared" si="0"/>
        <v>2.2829191227209389E-3</v>
      </c>
      <c r="H64" s="5">
        <f t="shared" si="1"/>
        <v>1.6937066947527502E-2</v>
      </c>
      <c r="I64" s="5">
        <f t="shared" si="2"/>
        <v>-4.5506276742712792E-3</v>
      </c>
      <c r="J64" s="5">
        <f t="shared" si="3"/>
        <v>-1.7186899072696438E-2</v>
      </c>
    </row>
    <row r="65" spans="1:10" x14ac:dyDescent="0.25">
      <c r="A65" s="4">
        <v>1860</v>
      </c>
      <c r="B65" s="4">
        <v>31</v>
      </c>
      <c r="C65" s="4">
        <v>2.0453333333333332</v>
      </c>
      <c r="D65" s="4">
        <v>2.0950000000000002</v>
      </c>
      <c r="E65" s="4">
        <v>2.3413333333333335</v>
      </c>
      <c r="F65" s="4">
        <v>1.4676666666666669</v>
      </c>
      <c r="G65" s="5">
        <f t="shared" si="0"/>
        <v>-9.7807484221723584E-4</v>
      </c>
      <c r="H65" s="5">
        <f t="shared" si="1"/>
        <v>-9.5488185151171301E-4</v>
      </c>
      <c r="I65" s="5">
        <f t="shared" si="2"/>
        <v>-6.5597206755096948E-3</v>
      </c>
      <c r="J65" s="5">
        <f t="shared" si="3"/>
        <v>-7.7369535558410307E-3</v>
      </c>
    </row>
    <row r="66" spans="1:10" x14ac:dyDescent="0.25">
      <c r="A66" s="4">
        <v>1890</v>
      </c>
      <c r="B66" s="4">
        <v>31.5</v>
      </c>
      <c r="C66" s="4">
        <v>2.0443333333333329</v>
      </c>
      <c r="D66" s="4">
        <v>2.0940000000000003</v>
      </c>
      <c r="E66" s="4">
        <v>2.3336666666666672</v>
      </c>
      <c r="F66" s="4">
        <v>1.462</v>
      </c>
      <c r="G66" s="5">
        <f t="shared" si="0"/>
        <v>-8.8242646623206689E-3</v>
      </c>
      <c r="H66" s="5">
        <f t="shared" si="1"/>
        <v>-3.1862361366963299E-3</v>
      </c>
      <c r="I66" s="5">
        <f t="shared" si="2"/>
        <v>-2.8773334713192211E-2</v>
      </c>
      <c r="J66" s="5">
        <f t="shared" si="3"/>
        <v>-2.1547486358965418E-2</v>
      </c>
    </row>
    <row r="67" spans="1:10" x14ac:dyDescent="0.25">
      <c r="A67" s="4">
        <v>1920</v>
      </c>
      <c r="B67" s="4">
        <v>32</v>
      </c>
      <c r="C67" s="4">
        <v>2.0353333333333334</v>
      </c>
      <c r="D67" s="4">
        <v>2.0906666666666669</v>
      </c>
      <c r="E67" s="4">
        <v>2.3003333333333331</v>
      </c>
      <c r="F67" s="4">
        <v>1.4463333333333335</v>
      </c>
      <c r="G67" s="5">
        <f t="shared" si="0"/>
        <v>4.2535803354348811E-3</v>
      </c>
      <c r="H67" s="5">
        <f t="shared" si="1"/>
        <v>1.1129689266815124E-2</v>
      </c>
      <c r="I67" s="5">
        <f t="shared" si="2"/>
        <v>1.5588993473883095E-2</v>
      </c>
      <c r="J67" s="5">
        <f t="shared" si="3"/>
        <v>-3.69088916744853E-3</v>
      </c>
    </row>
    <row r="68" spans="1:10" x14ac:dyDescent="0.25">
      <c r="A68" s="4">
        <v>1950</v>
      </c>
      <c r="B68" s="4">
        <v>32.5</v>
      </c>
      <c r="C68" s="4">
        <v>2.0396666666666667</v>
      </c>
      <c r="D68" s="4">
        <v>2.1023333333333336</v>
      </c>
      <c r="E68" s="4">
        <v>2.3183333333333334</v>
      </c>
      <c r="F68" s="4">
        <v>1.4436666666666664</v>
      </c>
      <c r="G68" s="5">
        <f t="shared" ref="G68:G99" si="4">(LN(C69)- LN(C68))/(B69-B68)</f>
        <v>-1.6349220235216677E-3</v>
      </c>
      <c r="H68" s="5">
        <f t="shared" ref="H68:H99" si="5">(LN(D69)-LN(D68))/(B69-B68)</f>
        <v>4.7509722238234797E-3</v>
      </c>
      <c r="I68" s="5">
        <f t="shared" ref="I68:I99" si="6">(LN(E69)-LN(E68))/(B69-B68)</f>
        <v>-1.1246515108724209E-2</v>
      </c>
      <c r="J68" s="5">
        <f t="shared" ref="J68:J99" si="7">(LN(F69)-LN(F68))/(B69-B68)</f>
        <v>-1.2507278746012207E-2</v>
      </c>
    </row>
    <row r="69" spans="1:10" x14ac:dyDescent="0.25">
      <c r="A69" s="4">
        <v>1980</v>
      </c>
      <c r="B69" s="4">
        <v>33</v>
      </c>
      <c r="C69" s="4">
        <v>2.0379999999999998</v>
      </c>
      <c r="D69" s="4">
        <v>2.1073333333333335</v>
      </c>
      <c r="E69" s="4">
        <v>2.3053333333333335</v>
      </c>
      <c r="F69" s="4">
        <v>1.4346666666666668</v>
      </c>
      <c r="G69" s="5">
        <f t="shared" si="4"/>
        <v>-4.9128003086469363E-3</v>
      </c>
      <c r="H69" s="5">
        <f t="shared" si="5"/>
        <v>-5.3852887530865257E-3</v>
      </c>
      <c r="I69" s="5">
        <f t="shared" si="6"/>
        <v>-2.5904458769801852E-2</v>
      </c>
      <c r="J69" s="5">
        <f t="shared" si="7"/>
        <v>-2.4310724759563751E-2</v>
      </c>
    </row>
    <row r="70" spans="1:10" x14ac:dyDescent="0.25">
      <c r="A70" s="4">
        <v>2010</v>
      </c>
      <c r="B70" s="4">
        <v>33.5</v>
      </c>
      <c r="C70" s="4">
        <v>2.0329999999999999</v>
      </c>
      <c r="D70" s="4">
        <v>2.1016666666666666</v>
      </c>
      <c r="E70" s="4">
        <v>2.2756666666666665</v>
      </c>
      <c r="F70" s="4">
        <v>1.4173333333333333</v>
      </c>
      <c r="G70" s="5">
        <f t="shared" si="4"/>
        <v>-1.6402855016042217E-3</v>
      </c>
      <c r="H70" s="5">
        <f t="shared" si="5"/>
        <v>-9.5185216359983116E-4</v>
      </c>
      <c r="I70" s="5">
        <f t="shared" si="6"/>
        <v>-1.3521509468876092E-2</v>
      </c>
      <c r="J70" s="5">
        <f t="shared" si="7"/>
        <v>-1.4634787358679513E-2</v>
      </c>
    </row>
    <row r="71" spans="1:10" x14ac:dyDescent="0.25">
      <c r="A71" s="4">
        <v>2040</v>
      </c>
      <c r="B71" s="4">
        <v>34</v>
      </c>
      <c r="C71" s="4">
        <v>2.031333333333333</v>
      </c>
      <c r="D71" s="4">
        <v>2.1006666666666667</v>
      </c>
      <c r="E71" s="4">
        <v>2.2603333333333335</v>
      </c>
      <c r="F71" s="4">
        <v>1.407</v>
      </c>
      <c r="G71" s="5">
        <f t="shared" si="4"/>
        <v>2.2960232123967472E-3</v>
      </c>
      <c r="H71" s="5">
        <f t="shared" si="5"/>
        <v>9.8140283984204935E-3</v>
      </c>
      <c r="I71" s="5">
        <f t="shared" si="6"/>
        <v>7.0661048034483809E-3</v>
      </c>
      <c r="J71" s="5">
        <f t="shared" si="7"/>
        <v>-9.0229287551060189E-3</v>
      </c>
    </row>
    <row r="72" spans="1:10" x14ac:dyDescent="0.25">
      <c r="A72" s="4">
        <v>2070</v>
      </c>
      <c r="B72" s="4">
        <v>34.5</v>
      </c>
      <c r="C72" s="4">
        <v>2.033666666666667</v>
      </c>
      <c r="D72" s="4">
        <v>2.1109999999999998</v>
      </c>
      <c r="E72" s="4">
        <v>2.2683333333333331</v>
      </c>
      <c r="F72" s="4">
        <v>1.4006666666666667</v>
      </c>
      <c r="G72" s="5">
        <f t="shared" si="4"/>
        <v>4.9111917942004091E-3</v>
      </c>
      <c r="H72" s="5">
        <f t="shared" si="5"/>
        <v>2.5248543672027335E-3</v>
      </c>
      <c r="I72" s="5">
        <f t="shared" si="6"/>
        <v>4.9900957860493644E-3</v>
      </c>
      <c r="J72" s="5">
        <f t="shared" si="7"/>
        <v>-1.7208519168056879E-2</v>
      </c>
    </row>
    <row r="73" spans="1:10" x14ac:dyDescent="0.25">
      <c r="A73" s="4">
        <v>2100</v>
      </c>
      <c r="B73" s="4">
        <v>35</v>
      </c>
      <c r="C73" s="4">
        <v>2.0386666666666664</v>
      </c>
      <c r="D73" s="4">
        <v>2.1136666666666666</v>
      </c>
      <c r="E73" s="4">
        <v>2.274</v>
      </c>
      <c r="F73" s="4">
        <v>1.3886666666666667</v>
      </c>
      <c r="G73" s="5">
        <f t="shared" si="4"/>
        <v>-8.1920324249360466E-3</v>
      </c>
      <c r="H73" s="5">
        <f t="shared" si="5"/>
        <v>-6.3181224554658133E-3</v>
      </c>
      <c r="I73" s="5">
        <f t="shared" si="6"/>
        <v>-1.7963751775826653E-2</v>
      </c>
      <c r="J73" s="5">
        <f t="shared" si="7"/>
        <v>-1.4938028726251495E-2</v>
      </c>
    </row>
    <row r="74" spans="1:10" x14ac:dyDescent="0.25">
      <c r="A74" s="4">
        <v>2130</v>
      </c>
      <c r="B74" s="4">
        <v>35.5</v>
      </c>
      <c r="C74" s="4">
        <v>2.0303333333333335</v>
      </c>
      <c r="D74" s="4">
        <v>2.1069999999999998</v>
      </c>
      <c r="E74" s="4">
        <v>2.2536666666666663</v>
      </c>
      <c r="F74" s="4">
        <v>1.3783333333333332</v>
      </c>
      <c r="G74" s="5">
        <f t="shared" si="4"/>
        <v>6.56598824019472E-4</v>
      </c>
      <c r="H74" s="5">
        <f t="shared" si="5"/>
        <v>-1.8993353754144238E-3</v>
      </c>
      <c r="I74" s="5">
        <f t="shared" si="6"/>
        <v>-1.2165307146964954E-2</v>
      </c>
      <c r="J74" s="5">
        <f t="shared" si="7"/>
        <v>-1.1155600645581076E-2</v>
      </c>
    </row>
    <row r="75" spans="1:10" x14ac:dyDescent="0.25">
      <c r="A75" s="4">
        <v>2160</v>
      </c>
      <c r="B75" s="4">
        <v>36</v>
      </c>
      <c r="C75" s="4">
        <v>2.0310000000000001</v>
      </c>
      <c r="D75" s="4">
        <v>2.105</v>
      </c>
      <c r="E75" s="4">
        <v>2.2400000000000002</v>
      </c>
      <c r="F75" s="4">
        <v>1.3706666666666667</v>
      </c>
      <c r="G75" s="5">
        <f t="shared" si="4"/>
        <v>-5.5879730656616111E-3</v>
      </c>
      <c r="H75" s="5">
        <f t="shared" si="5"/>
        <v>-2.5352562418801128E-3</v>
      </c>
      <c r="I75" s="5">
        <f t="shared" si="6"/>
        <v>-1.5236461769777776E-2</v>
      </c>
      <c r="J75" s="5">
        <f t="shared" si="7"/>
        <v>-1.7586825584771537E-2</v>
      </c>
    </row>
    <row r="76" spans="1:10" x14ac:dyDescent="0.25">
      <c r="A76" s="4">
        <v>2190</v>
      </c>
      <c r="B76" s="4">
        <v>36.5</v>
      </c>
      <c r="C76" s="4">
        <v>2.0253333333333337</v>
      </c>
      <c r="D76" s="4">
        <v>2.1023333333333336</v>
      </c>
      <c r="E76" s="4">
        <v>2.2230000000000003</v>
      </c>
      <c r="F76" s="4">
        <v>1.3586666666666665</v>
      </c>
      <c r="G76" s="5">
        <f t="shared" si="4"/>
        <v>-1.3170892803955336E-3</v>
      </c>
      <c r="H76" s="5">
        <f t="shared" si="5"/>
        <v>5.6998138641397578E-3</v>
      </c>
      <c r="I76" s="5">
        <f t="shared" si="6"/>
        <v>-4.2029436061887804E-3</v>
      </c>
      <c r="J76" s="5">
        <f t="shared" si="7"/>
        <v>-1.0824134661340246E-2</v>
      </c>
    </row>
    <row r="77" spans="1:10" x14ac:dyDescent="0.25">
      <c r="A77" s="4">
        <v>2220</v>
      </c>
      <c r="B77" s="4">
        <v>37</v>
      </c>
      <c r="C77" s="4">
        <v>2.024</v>
      </c>
      <c r="D77" s="4">
        <v>2.1083333333333338</v>
      </c>
      <c r="E77" s="4">
        <v>2.2183333333333333</v>
      </c>
      <c r="F77" s="4">
        <v>1.3513333333333331</v>
      </c>
      <c r="G77" s="5">
        <f t="shared" si="4"/>
        <v>1.9753088025447063E-3</v>
      </c>
      <c r="H77" s="5">
        <f t="shared" si="5"/>
        <v>9.4839170353711033E-4</v>
      </c>
      <c r="I77" s="5">
        <f t="shared" si="6"/>
        <v>-1.205730856031173E-2</v>
      </c>
      <c r="J77" s="5">
        <f t="shared" si="7"/>
        <v>-1.2868146346984188E-2</v>
      </c>
    </row>
    <row r="78" spans="1:10" x14ac:dyDescent="0.25">
      <c r="A78" s="4">
        <v>2250</v>
      </c>
      <c r="B78" s="4">
        <v>37.5</v>
      </c>
      <c r="C78" s="4">
        <v>2.0259999999999998</v>
      </c>
      <c r="D78" s="4">
        <v>2.1093333333333333</v>
      </c>
      <c r="E78" s="4">
        <v>2.2050000000000001</v>
      </c>
      <c r="F78" s="4">
        <v>1.3426666666666669</v>
      </c>
      <c r="G78" s="5">
        <f t="shared" si="4"/>
        <v>-8.9042937088337215E-3</v>
      </c>
      <c r="H78" s="5">
        <f t="shared" si="5"/>
        <v>-1.1410490538642515E-2</v>
      </c>
      <c r="I78" s="5">
        <f t="shared" si="6"/>
        <v>-9.0909247433492713E-3</v>
      </c>
      <c r="J78" s="5">
        <f t="shared" si="7"/>
        <v>-1.8957487909088022E-2</v>
      </c>
    </row>
    <row r="79" spans="1:10" x14ac:dyDescent="0.25">
      <c r="A79" s="4">
        <v>2280</v>
      </c>
      <c r="B79" s="4">
        <v>38</v>
      </c>
      <c r="C79" s="4">
        <v>2.0169999999999999</v>
      </c>
      <c r="D79" s="4">
        <v>2.0973333333333337</v>
      </c>
      <c r="E79" s="4">
        <v>2.1950000000000003</v>
      </c>
      <c r="F79" s="4">
        <v>1.3299999999999998</v>
      </c>
      <c r="G79" s="5">
        <f t="shared" si="4"/>
        <v>-2.9769293514083639E-3</v>
      </c>
      <c r="H79" s="5">
        <f t="shared" si="5"/>
        <v>2.2238108875205498E-3</v>
      </c>
      <c r="I79" s="5">
        <f t="shared" si="6"/>
        <v>-1.4631981129303639E-2</v>
      </c>
      <c r="J79" s="5">
        <f t="shared" si="7"/>
        <v>-8.0361735442937565E-3</v>
      </c>
    </row>
    <row r="80" spans="1:10" x14ac:dyDescent="0.25">
      <c r="A80" s="4">
        <v>2310</v>
      </c>
      <c r="B80" s="4">
        <v>38.5</v>
      </c>
      <c r="C80" s="4">
        <v>2.0139999999999998</v>
      </c>
      <c r="D80" s="4">
        <v>2.0996666666666663</v>
      </c>
      <c r="E80" s="4">
        <v>2.1790000000000003</v>
      </c>
      <c r="F80" s="4">
        <v>1.3246666666666667</v>
      </c>
      <c r="G80" s="5">
        <f t="shared" si="4"/>
        <v>6.6192289202615662E-4</v>
      </c>
      <c r="H80" s="5">
        <f t="shared" si="5"/>
        <v>-5.404979046674141E-3</v>
      </c>
      <c r="I80" s="5">
        <f t="shared" si="6"/>
        <v>-8.5850200806847354E-3</v>
      </c>
      <c r="J80" s="5">
        <f t="shared" si="7"/>
        <v>-2.1758595379803625E-2</v>
      </c>
    </row>
    <row r="81" spans="1:10" x14ac:dyDescent="0.25">
      <c r="A81" s="4">
        <v>2340</v>
      </c>
      <c r="B81" s="4">
        <v>39</v>
      </c>
      <c r="C81" s="4">
        <v>2.0146666666666668</v>
      </c>
      <c r="D81" s="4">
        <v>2.0939999999999999</v>
      </c>
      <c r="E81" s="4">
        <v>2.1696666666666666</v>
      </c>
      <c r="F81" s="4">
        <v>1.3103333333333333</v>
      </c>
      <c r="G81" s="5">
        <f t="shared" si="4"/>
        <v>4.9574511047174585E-3</v>
      </c>
      <c r="H81" s="5">
        <f t="shared" si="5"/>
        <v>9.548818515121571E-4</v>
      </c>
      <c r="I81" s="5">
        <f t="shared" si="6"/>
        <v>-1.7591348654575789E-2</v>
      </c>
      <c r="J81" s="5">
        <f t="shared" si="7"/>
        <v>-1.7373640166302051E-2</v>
      </c>
    </row>
    <row r="82" spans="1:10" x14ac:dyDescent="0.25">
      <c r="A82" s="4">
        <v>2370</v>
      </c>
      <c r="B82" s="4">
        <v>39.5</v>
      </c>
      <c r="C82" s="4">
        <v>2.0196666666666667</v>
      </c>
      <c r="D82" s="4">
        <v>2.0950000000000002</v>
      </c>
      <c r="E82" s="4">
        <v>2.1506666666666665</v>
      </c>
      <c r="F82" s="4">
        <v>1.2990000000000002</v>
      </c>
      <c r="G82" s="5">
        <f t="shared" si="4"/>
        <v>-5.9504176124953734E-3</v>
      </c>
      <c r="H82" s="5">
        <f t="shared" si="5"/>
        <v>8.2566011197835465E-3</v>
      </c>
      <c r="I82" s="5">
        <f t="shared" si="6"/>
        <v>-2.4813898964686221E-3</v>
      </c>
      <c r="J82" s="5">
        <f t="shared" si="7"/>
        <v>-6.1680850739227466E-3</v>
      </c>
    </row>
    <row r="83" spans="1:10" x14ac:dyDescent="0.25">
      <c r="A83" s="4">
        <v>2400</v>
      </c>
      <c r="B83" s="4">
        <v>40</v>
      </c>
      <c r="C83" s="4">
        <v>2.0136666666666669</v>
      </c>
      <c r="D83" s="4">
        <v>2.1036666666666668</v>
      </c>
      <c r="E83" s="4">
        <v>2.1480000000000001</v>
      </c>
      <c r="F83" s="4">
        <v>1.2950000000000002</v>
      </c>
      <c r="G83" s="5">
        <f t="shared" si="4"/>
        <v>-9.956874199158916E-3</v>
      </c>
      <c r="H83" s="5">
        <f t="shared" si="5"/>
        <v>-5.7124761146116754E-3</v>
      </c>
      <c r="I83" s="5">
        <f t="shared" si="6"/>
        <v>-1.46406696934549E-2</v>
      </c>
      <c r="J83" s="5">
        <f t="shared" si="7"/>
        <v>-2.3822135601900385E-2</v>
      </c>
    </row>
    <row r="84" spans="1:10" x14ac:dyDescent="0.25">
      <c r="A84" s="4">
        <v>2430</v>
      </c>
      <c r="B84" s="4">
        <v>40.5</v>
      </c>
      <c r="C84" s="4">
        <v>2.0036666666666663</v>
      </c>
      <c r="D84" s="4">
        <v>2.097666666666667</v>
      </c>
      <c r="E84" s="4">
        <v>2.1323333333333334</v>
      </c>
      <c r="F84" s="4">
        <v>1.2796666666666667</v>
      </c>
      <c r="G84" s="5">
        <f t="shared" si="4"/>
        <v>3.6566120050345319E-3</v>
      </c>
      <c r="H84" s="5">
        <f t="shared" si="5"/>
        <v>-7.6421045059307247E-3</v>
      </c>
      <c r="I84" s="5">
        <f t="shared" si="6"/>
        <v>-2.2638191708833189E-2</v>
      </c>
      <c r="J84" s="5">
        <f t="shared" si="7"/>
        <v>-5.7388848559057348E-3</v>
      </c>
    </row>
    <row r="85" spans="1:10" x14ac:dyDescent="0.25">
      <c r="A85" s="4">
        <v>2460</v>
      </c>
      <c r="B85" s="4">
        <v>41</v>
      </c>
      <c r="C85" s="4">
        <v>2.0073333333333334</v>
      </c>
      <c r="D85" s="4">
        <v>2.0896666666666666</v>
      </c>
      <c r="E85" s="4">
        <v>2.1083333333333334</v>
      </c>
      <c r="F85" s="4">
        <v>1.276</v>
      </c>
      <c r="G85" s="5">
        <f t="shared" si="4"/>
        <v>-1.3997724194003469E-2</v>
      </c>
      <c r="H85" s="5">
        <f t="shared" si="5"/>
        <v>-1.2160037459493012E-2</v>
      </c>
      <c r="I85" s="5">
        <f t="shared" si="6"/>
        <v>-1.555439948559556E-2</v>
      </c>
      <c r="J85" s="5">
        <f t="shared" si="7"/>
        <v>-1.4682813716735632E-2</v>
      </c>
    </row>
    <row r="86" spans="1:10" x14ac:dyDescent="0.25">
      <c r="A86" s="4">
        <v>2490</v>
      </c>
      <c r="B86" s="4">
        <v>41.5</v>
      </c>
      <c r="C86" s="4">
        <v>1.9933333333333334</v>
      </c>
      <c r="D86" s="4">
        <v>2.077</v>
      </c>
      <c r="E86" s="4">
        <v>2.0920000000000001</v>
      </c>
      <c r="F86" s="4">
        <v>1.2666666666666666</v>
      </c>
      <c r="G86" s="5">
        <f t="shared" si="4"/>
        <v>6.677802531029231E-3</v>
      </c>
      <c r="H86" s="5">
        <f t="shared" si="5"/>
        <v>2.2455692470533251E-3</v>
      </c>
      <c r="I86" s="5">
        <f t="shared" si="6"/>
        <v>-7.9827678422217385E-3</v>
      </c>
      <c r="J86" s="5">
        <f t="shared" si="7"/>
        <v>-1.3731239571963094E-2</v>
      </c>
    </row>
    <row r="87" spans="1:10" x14ac:dyDescent="0.25">
      <c r="A87" s="4">
        <v>2520</v>
      </c>
      <c r="B87" s="4">
        <v>42</v>
      </c>
      <c r="C87" s="4">
        <v>2</v>
      </c>
      <c r="D87" s="4">
        <v>2.0793333333333335</v>
      </c>
      <c r="E87" s="4">
        <v>2.0836666666666668</v>
      </c>
      <c r="F87" s="4">
        <v>1.258</v>
      </c>
      <c r="G87" s="5">
        <f t="shared" si="4"/>
        <v>-4.6721195950958361E-3</v>
      </c>
      <c r="H87" s="5">
        <f t="shared" si="5"/>
        <v>7.360597155123827E-3</v>
      </c>
      <c r="I87" s="5">
        <f t="shared" si="6"/>
        <v>1.9187721331019869E-3</v>
      </c>
      <c r="J87" s="5">
        <f t="shared" si="7"/>
        <v>-6.3694321350400429E-3</v>
      </c>
    </row>
    <row r="88" spans="1:10" x14ac:dyDescent="0.25">
      <c r="A88" s="4">
        <v>2550</v>
      </c>
      <c r="B88" s="4">
        <v>42.5</v>
      </c>
      <c r="C88" s="4">
        <v>1.9953333333333332</v>
      </c>
      <c r="D88" s="4">
        <v>2.0870000000000002</v>
      </c>
      <c r="E88" s="4">
        <v>2.0856666666666666</v>
      </c>
      <c r="F88" s="4">
        <v>1.2539999999999998</v>
      </c>
      <c r="G88" s="5">
        <f t="shared" si="4"/>
        <v>5.3386751753370376E-3</v>
      </c>
      <c r="H88" s="5">
        <f t="shared" si="5"/>
        <v>-3.8369316324573521E-3</v>
      </c>
      <c r="I88" s="5">
        <f t="shared" si="6"/>
        <v>-1.6046299169421019E-2</v>
      </c>
      <c r="J88" s="5">
        <f t="shared" si="7"/>
        <v>-1.3870421024484769E-2</v>
      </c>
    </row>
    <row r="89" spans="1:10" x14ac:dyDescent="0.25">
      <c r="A89" s="4">
        <v>2580</v>
      </c>
      <c r="B89" s="4">
        <v>43</v>
      </c>
      <c r="C89" s="4">
        <v>2.000666666666667</v>
      </c>
      <c r="D89" s="4">
        <v>2.0830000000000002</v>
      </c>
      <c r="E89" s="4">
        <v>2.0690000000000004</v>
      </c>
      <c r="F89" s="4">
        <v>1.2453333333333332</v>
      </c>
      <c r="G89" s="5">
        <f t="shared" si="4"/>
        <v>6.6533660827330365E-3</v>
      </c>
      <c r="H89" s="5">
        <f t="shared" si="5"/>
        <v>-1.6008965875182746E-3</v>
      </c>
      <c r="I89" s="5">
        <f t="shared" si="6"/>
        <v>-1.2930382844320132E-2</v>
      </c>
      <c r="J89" s="5">
        <f t="shared" si="7"/>
        <v>-1.0197258102961793E-2</v>
      </c>
    </row>
    <row r="90" spans="1:10" x14ac:dyDescent="0.25">
      <c r="A90" s="4">
        <v>2610</v>
      </c>
      <c r="B90" s="4">
        <v>43.5</v>
      </c>
      <c r="C90" s="4">
        <v>2.0073333333333334</v>
      </c>
      <c r="D90" s="4">
        <v>2.0813333333333333</v>
      </c>
      <c r="E90" s="4">
        <v>2.0556666666666668</v>
      </c>
      <c r="F90" s="4">
        <v>1.2390000000000001</v>
      </c>
      <c r="G90" s="5">
        <f t="shared" si="4"/>
        <v>-4.9879483830357341E-3</v>
      </c>
      <c r="H90" s="5">
        <f t="shared" si="5"/>
        <v>1.6008965875178305E-3</v>
      </c>
      <c r="I90" s="5">
        <f t="shared" si="6"/>
        <v>-5.5208283818581894E-3</v>
      </c>
      <c r="J90" s="5">
        <f t="shared" si="7"/>
        <v>-7.5471787672791724E-3</v>
      </c>
    </row>
    <row r="91" spans="1:10" x14ac:dyDescent="0.25">
      <c r="A91" s="4">
        <v>2640</v>
      </c>
      <c r="B91" s="4">
        <v>44</v>
      </c>
      <c r="C91" s="4">
        <v>2.0023333333333331</v>
      </c>
      <c r="D91" s="4">
        <v>2.0829999999999997</v>
      </c>
      <c r="E91" s="4">
        <v>2.0500000000000003</v>
      </c>
      <c r="F91" s="4">
        <v>1.2343333333333333</v>
      </c>
      <c r="G91" s="5">
        <f t="shared" si="4"/>
        <v>-7.3382337161755906E-3</v>
      </c>
      <c r="H91" s="5">
        <f t="shared" si="5"/>
        <v>-1.02679513194881E-2</v>
      </c>
      <c r="I91" s="5">
        <f t="shared" si="6"/>
        <v>-3.3779601054701569E-2</v>
      </c>
      <c r="J91" s="5">
        <f t="shared" si="7"/>
        <v>-2.0084305027924687E-2</v>
      </c>
    </row>
    <row r="92" spans="1:10" x14ac:dyDescent="0.25">
      <c r="A92" s="4">
        <v>2670</v>
      </c>
      <c r="B92" s="4">
        <v>44.5</v>
      </c>
      <c r="C92" s="4">
        <v>1.9949999999999999</v>
      </c>
      <c r="D92" s="4">
        <v>2.0723333333333334</v>
      </c>
      <c r="E92" s="4">
        <v>2.0156666666666667</v>
      </c>
      <c r="F92" s="4">
        <v>1.222</v>
      </c>
      <c r="G92" s="5">
        <f t="shared" si="4"/>
        <v>3.0052597690699567E-3</v>
      </c>
      <c r="H92" s="5">
        <f t="shared" si="5"/>
        <v>9.3075671473730193E-3</v>
      </c>
      <c r="I92" s="5">
        <f t="shared" si="6"/>
        <v>-2.9789000128577214E-3</v>
      </c>
      <c r="J92" s="5">
        <f t="shared" si="7"/>
        <v>-2.7296305588282999E-3</v>
      </c>
    </row>
    <row r="93" spans="1:10" x14ac:dyDescent="0.25">
      <c r="A93" s="4">
        <v>2700</v>
      </c>
      <c r="B93" s="4">
        <v>45</v>
      </c>
      <c r="C93" s="4">
        <v>1.998</v>
      </c>
      <c r="D93" s="4">
        <v>2.0820000000000003</v>
      </c>
      <c r="E93" s="4">
        <v>2.0126666666666666</v>
      </c>
      <c r="F93" s="4">
        <v>1.2203333333333333</v>
      </c>
      <c r="G93" s="5">
        <f t="shared" si="4"/>
        <v>5.3315593052896126E-3</v>
      </c>
      <c r="H93" s="5">
        <f t="shared" si="5"/>
        <v>-4.808850597604275E-3</v>
      </c>
      <c r="I93" s="5">
        <f t="shared" si="6"/>
        <v>-9.9618336456266388E-3</v>
      </c>
      <c r="J93" s="5">
        <f t="shared" si="7"/>
        <v>-8.2113157632555112E-3</v>
      </c>
    </row>
    <row r="94" spans="1:10" x14ac:dyDescent="0.25">
      <c r="A94" s="4">
        <v>2730</v>
      </c>
      <c r="B94" s="4">
        <v>45.5</v>
      </c>
      <c r="C94" s="4">
        <v>2.0033333333333334</v>
      </c>
      <c r="D94" s="4">
        <v>2.077</v>
      </c>
      <c r="E94" s="4">
        <v>2.0026666666666668</v>
      </c>
      <c r="F94" s="4">
        <v>1.2153333333333334</v>
      </c>
      <c r="G94" s="5">
        <f t="shared" si="4"/>
        <v>-1.0677369370740264E-2</v>
      </c>
      <c r="H94" s="5">
        <f t="shared" si="5"/>
        <v>-2.569455950008237E-3</v>
      </c>
      <c r="I94" s="5">
        <f t="shared" si="6"/>
        <v>-2.4449772800404501E-2</v>
      </c>
      <c r="J94" s="5">
        <f t="shared" si="7"/>
        <v>-1.4313300837583476E-2</v>
      </c>
    </row>
    <row r="95" spans="1:10" x14ac:dyDescent="0.25">
      <c r="A95" s="4">
        <v>2760</v>
      </c>
      <c r="B95" s="4">
        <v>46</v>
      </c>
      <c r="C95" s="4">
        <v>1.9926666666666666</v>
      </c>
      <c r="D95" s="4">
        <v>2.0743333333333331</v>
      </c>
      <c r="E95" s="4">
        <v>1.9783333333333335</v>
      </c>
      <c r="F95" s="4">
        <v>1.2066666666666666</v>
      </c>
      <c r="G95" s="5">
        <f t="shared" si="4"/>
        <v>-4.6893339185078986E-3</v>
      </c>
      <c r="H95" s="5">
        <f t="shared" si="5"/>
        <v>-9.6649672623136951E-3</v>
      </c>
      <c r="I95" s="5">
        <f t="shared" si="6"/>
        <v>-8.7808313961876827E-3</v>
      </c>
      <c r="J95" s="5">
        <f t="shared" si="7"/>
        <v>-1.4416474952624325E-2</v>
      </c>
    </row>
    <row r="96" spans="1:10" x14ac:dyDescent="0.25">
      <c r="A96" s="4">
        <v>2790</v>
      </c>
      <c r="B96" s="4">
        <v>46.5</v>
      </c>
      <c r="C96" s="4">
        <v>1.9880000000000002</v>
      </c>
      <c r="D96" s="4">
        <v>2.0643333333333334</v>
      </c>
      <c r="E96" s="4">
        <v>1.9696666666666669</v>
      </c>
      <c r="F96" s="4">
        <v>1.1980000000000002</v>
      </c>
      <c r="G96" s="5">
        <f t="shared" si="4"/>
        <v>-1.1097128091805075E-2</v>
      </c>
      <c r="H96" s="5">
        <f t="shared" si="5"/>
        <v>-1.6864053217323427E-2</v>
      </c>
      <c r="I96" s="5">
        <f t="shared" si="6"/>
        <v>-2.8291907652589598E-2</v>
      </c>
      <c r="J96" s="5">
        <f t="shared" si="7"/>
        <v>-1.6203468990216519E-2</v>
      </c>
    </row>
    <row r="97" spans="1:10" x14ac:dyDescent="0.25">
      <c r="A97" s="4">
        <v>2820</v>
      </c>
      <c r="B97" s="4">
        <v>47</v>
      </c>
      <c r="C97" s="4">
        <v>1.9770000000000001</v>
      </c>
      <c r="D97" s="4">
        <v>2.0470000000000002</v>
      </c>
      <c r="E97" s="4">
        <v>1.9419999999999999</v>
      </c>
      <c r="F97" s="4">
        <v>1.1883333333333332</v>
      </c>
      <c r="G97" s="5">
        <f t="shared" si="4"/>
        <v>3.3718283819217376E-4</v>
      </c>
      <c r="H97" s="5">
        <f t="shared" si="5"/>
        <v>7.4766442212139683E-3</v>
      </c>
      <c r="I97" s="5">
        <f t="shared" si="6"/>
        <v>-1.1360732845511645E-2</v>
      </c>
      <c r="J97" s="5">
        <f t="shared" si="7"/>
        <v>-1.1223344851203909E-3</v>
      </c>
    </row>
    <row r="98" spans="1:10" x14ac:dyDescent="0.25">
      <c r="A98" s="4">
        <v>2850</v>
      </c>
      <c r="B98" s="4">
        <v>47.5</v>
      </c>
      <c r="C98" s="4">
        <v>1.9773333333333334</v>
      </c>
      <c r="D98" s="4">
        <v>2.0546666666666664</v>
      </c>
      <c r="E98" s="4">
        <v>1.9309999999999998</v>
      </c>
      <c r="F98" s="4">
        <v>1.1876666666666666</v>
      </c>
      <c r="G98" s="5">
        <f t="shared" si="4"/>
        <v>-9.1239492527199761E-3</v>
      </c>
      <c r="H98" s="5">
        <f t="shared" si="5"/>
        <v>-1.171497003915789E-2</v>
      </c>
      <c r="I98" s="5">
        <f t="shared" si="6"/>
        <v>-1.7685420831229148E-2</v>
      </c>
      <c r="J98" s="5">
        <f t="shared" si="7"/>
        <v>-1.2387426987864381E-2</v>
      </c>
    </row>
    <row r="99" spans="1:10" x14ac:dyDescent="0.25">
      <c r="A99" s="4">
        <v>2880</v>
      </c>
      <c r="B99" s="4">
        <v>48</v>
      </c>
      <c r="C99" s="4">
        <v>1.9683333333333335</v>
      </c>
      <c r="D99" s="4">
        <v>2.0426666666666669</v>
      </c>
      <c r="E99" s="4">
        <v>1.9140000000000004</v>
      </c>
      <c r="F99" s="4">
        <v>1.1803333333333335</v>
      </c>
      <c r="G99" s="5">
        <f t="shared" si="4"/>
        <v>-4.4079020978839978E-3</v>
      </c>
      <c r="H99" s="5">
        <f t="shared" si="5"/>
        <v>5.2151268141615859E-3</v>
      </c>
      <c r="I99" s="5">
        <f t="shared" si="6"/>
        <v>-1.3981182416784366E-2</v>
      </c>
      <c r="J99" s="5">
        <f t="shared" si="7"/>
        <v>-6.2226043691226418E-3</v>
      </c>
    </row>
    <row r="100" spans="1:10" x14ac:dyDescent="0.25">
      <c r="A100" s="4">
        <v>2910</v>
      </c>
      <c r="B100" s="4">
        <v>48.5</v>
      </c>
      <c r="C100" s="4">
        <v>1.9639999999999997</v>
      </c>
      <c r="D100" s="4">
        <v>2.048</v>
      </c>
      <c r="E100" s="4">
        <v>1.9006666666666667</v>
      </c>
      <c r="F100" s="4">
        <v>1.1766666666666667</v>
      </c>
      <c r="G100" s="5"/>
      <c r="H100" s="4"/>
      <c r="I100" s="4"/>
      <c r="J100" s="4"/>
    </row>
  </sheetData>
  <mergeCells count="7">
    <mergeCell ref="L18:L19"/>
    <mergeCell ref="M18:M19"/>
    <mergeCell ref="N18:N19"/>
    <mergeCell ref="C1:F1"/>
    <mergeCell ref="G1:J1"/>
    <mergeCell ref="L4:P8"/>
    <mergeCell ref="L14:P1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FFEB66-A151-44E1-BDEF-6D8FC8FFC807}">
  <dimension ref="A1:L17"/>
  <sheetViews>
    <sheetView workbookViewId="0">
      <selection activeCell="I2" sqref="I2:I3"/>
    </sheetView>
  </sheetViews>
  <sheetFormatPr defaultRowHeight="15" x14ac:dyDescent="0.25"/>
  <cols>
    <col min="1" max="1" width="29" style="13" customWidth="1"/>
    <col min="2" max="5" width="9.140625" style="13"/>
    <col min="6" max="6" width="8.28515625" style="13" customWidth="1"/>
    <col min="7" max="7" width="27.140625" style="13" customWidth="1"/>
    <col min="8" max="8" width="26.28515625" style="13" customWidth="1"/>
    <col min="9" max="9" width="23.7109375" style="13" customWidth="1"/>
    <col min="10" max="16384" width="9.140625" style="13"/>
  </cols>
  <sheetData>
    <row r="1" spans="1:12" ht="15.75" thickBot="1" x14ac:dyDescent="0.3">
      <c r="A1" s="13" t="s">
        <v>22</v>
      </c>
    </row>
    <row r="2" spans="1:12" x14ac:dyDescent="0.25">
      <c r="A2" s="14" t="s">
        <v>23</v>
      </c>
      <c r="B2" s="15" t="s">
        <v>6</v>
      </c>
      <c r="C2" s="15"/>
      <c r="D2" s="15"/>
      <c r="E2" s="15"/>
      <c r="F2" s="16" t="s">
        <v>24</v>
      </c>
      <c r="G2" s="17" t="s">
        <v>25</v>
      </c>
      <c r="I2" s="9" t="s">
        <v>12</v>
      </c>
      <c r="J2" s="10" t="s">
        <v>42</v>
      </c>
      <c r="K2" s="9" t="s">
        <v>14</v>
      </c>
    </row>
    <row r="3" spans="1:12" ht="15.75" thickBot="1" x14ac:dyDescent="0.3">
      <c r="A3" s="18"/>
      <c r="B3" s="19">
        <v>1</v>
      </c>
      <c r="C3" s="19">
        <v>2</v>
      </c>
      <c r="D3" s="19">
        <v>3</v>
      </c>
      <c r="E3" s="19">
        <v>4</v>
      </c>
      <c r="F3" s="20"/>
      <c r="G3" s="21"/>
      <c r="I3" s="9"/>
      <c r="J3" s="10"/>
      <c r="K3" s="9"/>
    </row>
    <row r="4" spans="1:12" x14ac:dyDescent="0.25">
      <c r="A4" s="22" t="s">
        <v>11</v>
      </c>
      <c r="B4" s="23">
        <v>1.488</v>
      </c>
      <c r="C4" s="23">
        <v>1.5529999999999999</v>
      </c>
      <c r="D4" s="23">
        <v>1.5960000000000001</v>
      </c>
      <c r="E4" s="23">
        <v>1.5549999999999999</v>
      </c>
      <c r="F4" s="23">
        <f>AVERAGE(B4:E4)</f>
        <v>1.548</v>
      </c>
      <c r="G4" s="24" t="s">
        <v>26</v>
      </c>
      <c r="I4" s="4" t="s">
        <v>11</v>
      </c>
      <c r="J4" s="4">
        <v>1.548</v>
      </c>
      <c r="K4" s="4">
        <v>4.4600000000000001E-2</v>
      </c>
    </row>
    <row r="5" spans="1:12" x14ac:dyDescent="0.25">
      <c r="A5" s="25" t="s">
        <v>2</v>
      </c>
      <c r="B5" s="26">
        <v>0.82499999999999996</v>
      </c>
      <c r="C5" s="26">
        <v>0.78700000000000003</v>
      </c>
      <c r="D5" s="26">
        <v>0.85499999999999998</v>
      </c>
      <c r="E5" s="26">
        <v>0.82599999999999996</v>
      </c>
      <c r="F5" s="26">
        <f>AVERAGE(B5:E5)</f>
        <v>0.82325000000000004</v>
      </c>
      <c r="G5" s="27" t="s">
        <v>27</v>
      </c>
      <c r="I5" s="4" t="s">
        <v>8</v>
      </c>
      <c r="J5" s="4">
        <v>0.82330000000000003</v>
      </c>
      <c r="K5" s="4">
        <v>2.7900000000000001E-2</v>
      </c>
    </row>
    <row r="6" spans="1:12" x14ac:dyDescent="0.25">
      <c r="A6" s="25" t="s">
        <v>3</v>
      </c>
      <c r="B6" s="26">
        <v>0.752</v>
      </c>
      <c r="C6" s="26">
        <v>0.755</v>
      </c>
      <c r="D6" s="26">
        <v>0.86799999999999999</v>
      </c>
      <c r="E6" s="26">
        <v>1.1020000000000001</v>
      </c>
      <c r="F6" s="26">
        <f>AVERAGE(B6:E6)</f>
        <v>0.86925000000000008</v>
      </c>
      <c r="G6" s="27" t="s">
        <v>27</v>
      </c>
      <c r="I6" s="4" t="s">
        <v>9</v>
      </c>
      <c r="J6" s="4">
        <v>0.86929999999999996</v>
      </c>
      <c r="K6" s="4">
        <v>0.1643</v>
      </c>
    </row>
    <row r="7" spans="1:12" ht="15.75" thickBot="1" x14ac:dyDescent="0.3">
      <c r="A7" s="28" t="s">
        <v>4</v>
      </c>
      <c r="B7" s="29">
        <v>0.96099999999999997</v>
      </c>
      <c r="C7" s="29">
        <v>1.008</v>
      </c>
      <c r="D7" s="29">
        <v>0.93100000000000005</v>
      </c>
      <c r="E7" s="29">
        <v>0.99399999999999999</v>
      </c>
      <c r="F7" s="29">
        <f>AVERAGE(B7:E7)</f>
        <v>0.97350000000000003</v>
      </c>
      <c r="G7" s="30" t="s">
        <v>27</v>
      </c>
      <c r="I7" s="4" t="s">
        <v>10</v>
      </c>
      <c r="J7" s="4">
        <v>0.97350000000000003</v>
      </c>
      <c r="K7" s="4">
        <v>3.4500000000000003E-2</v>
      </c>
    </row>
    <row r="8" spans="1:12" ht="15.75" thickBot="1" x14ac:dyDescent="0.3">
      <c r="A8" s="31" t="s">
        <v>28</v>
      </c>
      <c r="B8" s="32">
        <v>0.42499999999999999</v>
      </c>
      <c r="C8" s="32">
        <v>0.45300000000000001</v>
      </c>
      <c r="D8" s="32">
        <v>0.438</v>
      </c>
      <c r="E8" s="32">
        <v>0.48399999999999999</v>
      </c>
      <c r="F8" s="33">
        <v>0.45</v>
      </c>
    </row>
    <row r="9" spans="1:12" x14ac:dyDescent="0.25">
      <c r="C9" s="34" t="s">
        <v>29</v>
      </c>
      <c r="D9" s="34"/>
      <c r="E9" s="13" t="s">
        <v>30</v>
      </c>
      <c r="I9" s="12" t="s">
        <v>17</v>
      </c>
      <c r="J9" s="12" t="s">
        <v>18</v>
      </c>
      <c r="K9" s="12" t="s">
        <v>16</v>
      </c>
    </row>
    <row r="10" spans="1:12" x14ac:dyDescent="0.25">
      <c r="A10" s="13" t="s">
        <v>31</v>
      </c>
      <c r="I10" s="4" t="s">
        <v>8</v>
      </c>
      <c r="J10" s="4" t="s">
        <v>9</v>
      </c>
      <c r="K10" s="11">
        <v>0.6</v>
      </c>
    </row>
    <row r="11" spans="1:12" x14ac:dyDescent="0.25">
      <c r="A11" s="13" t="s">
        <v>32</v>
      </c>
      <c r="I11" s="4" t="s">
        <v>21</v>
      </c>
      <c r="J11" s="4" t="s">
        <v>8</v>
      </c>
      <c r="K11" s="5" t="s">
        <v>43</v>
      </c>
    </row>
    <row r="12" spans="1:12" x14ac:dyDescent="0.25">
      <c r="I12" s="4" t="s">
        <v>21</v>
      </c>
      <c r="J12" s="4" t="s">
        <v>9</v>
      </c>
      <c r="K12" s="4">
        <v>2.0000000000000001E-4</v>
      </c>
    </row>
    <row r="13" spans="1:12" ht="15.75" thickBot="1" x14ac:dyDescent="0.3">
      <c r="A13" s="13" t="s">
        <v>33</v>
      </c>
      <c r="I13" s="4" t="s">
        <v>21</v>
      </c>
      <c r="J13" s="4" t="s">
        <v>4</v>
      </c>
      <c r="K13" s="5" t="s">
        <v>43</v>
      </c>
    </row>
    <row r="14" spans="1:12" x14ac:dyDescent="0.25">
      <c r="A14" s="35" t="s">
        <v>34</v>
      </c>
      <c r="B14" s="36" t="s">
        <v>35</v>
      </c>
      <c r="C14" s="37"/>
      <c r="D14" s="38"/>
    </row>
    <row r="15" spans="1:12" x14ac:dyDescent="0.25">
      <c r="A15" s="39" t="s">
        <v>36</v>
      </c>
      <c r="B15" s="40" t="s">
        <v>37</v>
      </c>
      <c r="D15" s="41"/>
    </row>
    <row r="16" spans="1:12" x14ac:dyDescent="0.25">
      <c r="A16" s="39" t="s">
        <v>38</v>
      </c>
      <c r="B16" s="40" t="s">
        <v>39</v>
      </c>
      <c r="D16" s="41"/>
      <c r="I16" s="47" t="s">
        <v>17</v>
      </c>
      <c r="J16" s="47" t="s">
        <v>18</v>
      </c>
      <c r="K16" s="47" t="s">
        <v>44</v>
      </c>
      <c r="L16" s="47" t="s">
        <v>16</v>
      </c>
    </row>
    <row r="17" spans="1:12" ht="15.75" thickBot="1" x14ac:dyDescent="0.3">
      <c r="A17" s="42" t="s">
        <v>40</v>
      </c>
      <c r="B17" s="43" t="s">
        <v>41</v>
      </c>
      <c r="C17" s="44"/>
      <c r="D17" s="45"/>
      <c r="I17" s="4" t="s">
        <v>8</v>
      </c>
      <c r="J17" s="4" t="s">
        <v>9</v>
      </c>
      <c r="K17" s="4" t="s">
        <v>4</v>
      </c>
      <c r="L17" s="46">
        <v>0.14099999999999999</v>
      </c>
    </row>
  </sheetData>
  <mergeCells count="8">
    <mergeCell ref="J2:J3"/>
    <mergeCell ref="K2:K3"/>
    <mergeCell ref="A2:A3"/>
    <mergeCell ref="B2:E2"/>
    <mergeCell ref="F2:F3"/>
    <mergeCell ref="G2:G3"/>
    <mergeCell ref="C9:D9"/>
    <mergeCell ref="I2:I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A6AC6-9145-4345-AA75-556D00AA914F}">
  <dimension ref="A1:K11"/>
  <sheetViews>
    <sheetView tabSelected="1" workbookViewId="0">
      <selection activeCell="D15" sqref="D15"/>
    </sheetView>
  </sheetViews>
  <sheetFormatPr defaultRowHeight="15" x14ac:dyDescent="0.25"/>
  <cols>
    <col min="1" max="1" width="9.140625" style="58"/>
    <col min="2" max="2" width="15.42578125" style="49" customWidth="1"/>
    <col min="3" max="3" width="14.140625" style="49" customWidth="1"/>
    <col min="4" max="4" width="13.7109375" style="49" customWidth="1"/>
    <col min="5" max="5" width="16.28515625" style="49" customWidth="1"/>
    <col min="6" max="6" width="12.140625" style="49" customWidth="1"/>
    <col min="7" max="7" width="14.42578125" style="49" customWidth="1"/>
    <col min="8" max="8" width="20.42578125" style="49" customWidth="1"/>
    <col min="9" max="9" width="22.42578125" style="49" customWidth="1"/>
    <col min="10" max="10" width="9.140625" style="49"/>
    <col min="11" max="11" width="25" style="49" customWidth="1"/>
    <col min="12" max="16384" width="9.140625" style="49"/>
  </cols>
  <sheetData>
    <row r="1" spans="1:11" x14ac:dyDescent="0.25">
      <c r="A1" s="48" t="s">
        <v>45</v>
      </c>
    </row>
    <row r="2" spans="1:11" x14ac:dyDescent="0.25">
      <c r="A2" s="50" t="s">
        <v>23</v>
      </c>
      <c r="B2" s="51" t="s">
        <v>46</v>
      </c>
      <c r="C2" s="51"/>
      <c r="D2" s="51" t="s">
        <v>47</v>
      </c>
      <c r="E2" s="51"/>
      <c r="F2" s="51" t="s">
        <v>48</v>
      </c>
      <c r="G2" s="51" t="s">
        <v>49</v>
      </c>
      <c r="H2" s="52" t="s">
        <v>50</v>
      </c>
      <c r="I2" s="52" t="s">
        <v>33</v>
      </c>
    </row>
    <row r="3" spans="1:11" x14ac:dyDescent="0.25">
      <c r="A3" s="50"/>
      <c r="B3" s="53" t="s">
        <v>51</v>
      </c>
      <c r="C3" s="53" t="s">
        <v>52</v>
      </c>
      <c r="D3" s="53" t="s">
        <v>53</v>
      </c>
      <c r="E3" s="53" t="s">
        <v>54</v>
      </c>
      <c r="F3" s="51"/>
      <c r="G3" s="51"/>
      <c r="H3" s="52"/>
      <c r="I3" s="52"/>
    </row>
    <row r="4" spans="1:11" ht="15.75" thickBot="1" x14ac:dyDescent="0.3">
      <c r="A4" s="50"/>
      <c r="B4" s="53" t="s">
        <v>55</v>
      </c>
      <c r="C4" s="53" t="s">
        <v>56</v>
      </c>
      <c r="D4" s="53" t="s">
        <v>55</v>
      </c>
      <c r="E4" s="53" t="s">
        <v>56</v>
      </c>
      <c r="F4" s="51"/>
      <c r="G4" s="51"/>
      <c r="H4" s="52"/>
      <c r="I4" s="52"/>
    </row>
    <row r="5" spans="1:11" x14ac:dyDescent="0.25">
      <c r="A5" s="54" t="s">
        <v>8</v>
      </c>
      <c r="B5" s="55">
        <v>0.5</v>
      </c>
      <c r="C5" s="55">
        <v>32</v>
      </c>
      <c r="D5" s="55">
        <v>0.5</v>
      </c>
      <c r="E5" s="55">
        <v>32</v>
      </c>
      <c r="F5" s="55">
        <v>1</v>
      </c>
      <c r="G5" s="55">
        <v>1</v>
      </c>
      <c r="H5" s="55">
        <v>2</v>
      </c>
      <c r="I5" s="55" t="s">
        <v>57</v>
      </c>
      <c r="K5" s="56" t="s">
        <v>25</v>
      </c>
    </row>
    <row r="6" spans="1:11" x14ac:dyDescent="0.25">
      <c r="A6" s="54" t="s">
        <v>9</v>
      </c>
      <c r="B6" s="55">
        <v>128</v>
      </c>
      <c r="C6" s="55">
        <v>32</v>
      </c>
      <c r="D6" s="55">
        <v>4</v>
      </c>
      <c r="E6" s="55">
        <v>8</v>
      </c>
      <c r="F6" s="55">
        <v>3.1E-2</v>
      </c>
      <c r="G6" s="55">
        <v>0.25</v>
      </c>
      <c r="H6" s="55">
        <v>0.28100000000000003</v>
      </c>
      <c r="I6" s="55" t="s">
        <v>58</v>
      </c>
      <c r="K6" s="57" t="s">
        <v>59</v>
      </c>
    </row>
    <row r="7" spans="1:11" x14ac:dyDescent="0.25">
      <c r="K7" s="57" t="s">
        <v>60</v>
      </c>
    </row>
    <row r="8" spans="1:11" ht="15.75" thickBot="1" x14ac:dyDescent="0.3">
      <c r="A8" s="50" t="s">
        <v>23</v>
      </c>
      <c r="B8" s="51" t="s">
        <v>46</v>
      </c>
      <c r="C8" s="51"/>
      <c r="D8" s="51" t="s">
        <v>47</v>
      </c>
      <c r="E8" s="51"/>
      <c r="F8" s="51" t="s">
        <v>48</v>
      </c>
      <c r="G8" s="51" t="s">
        <v>49</v>
      </c>
      <c r="H8" s="52" t="s">
        <v>50</v>
      </c>
      <c r="I8" s="52" t="s">
        <v>33</v>
      </c>
      <c r="K8" s="59" t="s">
        <v>61</v>
      </c>
    </row>
    <row r="9" spans="1:11" x14ac:dyDescent="0.25">
      <c r="A9" s="50"/>
      <c r="B9" s="53" t="s">
        <v>51</v>
      </c>
      <c r="C9" s="53" t="s">
        <v>52</v>
      </c>
      <c r="D9" s="53" t="s">
        <v>53</v>
      </c>
      <c r="E9" s="53" t="s">
        <v>54</v>
      </c>
      <c r="F9" s="51"/>
      <c r="G9" s="51"/>
      <c r="H9" s="52"/>
      <c r="I9" s="52"/>
    </row>
    <row r="10" spans="1:11" x14ac:dyDescent="0.25">
      <c r="A10" s="50"/>
      <c r="B10" s="53" t="s">
        <v>55</v>
      </c>
      <c r="C10" s="53" t="s">
        <v>62</v>
      </c>
      <c r="D10" s="53" t="s">
        <v>55</v>
      </c>
      <c r="E10" s="53" t="s">
        <v>62</v>
      </c>
      <c r="F10" s="51"/>
      <c r="G10" s="51"/>
      <c r="H10" s="52"/>
      <c r="I10" s="52"/>
    </row>
    <row r="11" spans="1:11" x14ac:dyDescent="0.25">
      <c r="A11" s="54" t="s">
        <v>9</v>
      </c>
      <c r="B11" s="55">
        <v>128</v>
      </c>
      <c r="C11" s="55">
        <v>1</v>
      </c>
      <c r="D11" s="55">
        <v>128</v>
      </c>
      <c r="E11" s="55">
        <v>1</v>
      </c>
      <c r="F11" s="55">
        <v>1</v>
      </c>
      <c r="G11" s="55">
        <v>1</v>
      </c>
      <c r="H11" s="55">
        <v>2</v>
      </c>
      <c r="I11" s="55" t="s">
        <v>57</v>
      </c>
    </row>
  </sheetData>
  <mergeCells count="14">
    <mergeCell ref="I2:I4"/>
    <mergeCell ref="A8:A10"/>
    <mergeCell ref="B8:C8"/>
    <mergeCell ref="D8:E8"/>
    <mergeCell ref="F8:F10"/>
    <mergeCell ref="G8:G10"/>
    <mergeCell ref="H8:H10"/>
    <mergeCell ref="I8:I10"/>
    <mergeCell ref="A2:A4"/>
    <mergeCell ref="B2:C2"/>
    <mergeCell ref="D2:E2"/>
    <mergeCell ref="F2:F4"/>
    <mergeCell ref="G2:G4"/>
    <mergeCell ref="H2:H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E5A21E-D0F9-436E-8C7D-CF10AB5E5D06}">
  <dimension ref="A1:E17"/>
  <sheetViews>
    <sheetView workbookViewId="0">
      <selection activeCell="G19" sqref="G19"/>
    </sheetView>
  </sheetViews>
  <sheetFormatPr defaultRowHeight="15" x14ac:dyDescent="0.25"/>
  <cols>
    <col min="1" max="2" width="9.140625" style="1"/>
    <col min="3" max="3" width="10.7109375" style="1" customWidth="1"/>
    <col min="4" max="4" width="15.42578125" style="1" customWidth="1"/>
    <col min="5" max="5" width="13" style="1" customWidth="1"/>
    <col min="6" max="16384" width="9.140625" style="1"/>
  </cols>
  <sheetData>
    <row r="1" spans="1:5" x14ac:dyDescent="0.25">
      <c r="A1" s="62" t="s">
        <v>8</v>
      </c>
      <c r="B1" s="63" t="s">
        <v>68</v>
      </c>
      <c r="C1" s="63"/>
      <c r="D1" s="63"/>
      <c r="E1" s="64"/>
    </row>
    <row r="2" spans="1:5" ht="46.5" customHeight="1" thickBot="1" x14ac:dyDescent="0.3">
      <c r="A2" s="65" t="s">
        <v>63</v>
      </c>
      <c r="B2" s="66" t="s">
        <v>67</v>
      </c>
      <c r="C2" s="67" t="s">
        <v>64</v>
      </c>
      <c r="D2" s="67" t="s">
        <v>65</v>
      </c>
      <c r="E2" s="68" t="s">
        <v>66</v>
      </c>
    </row>
    <row r="3" spans="1:5" x14ac:dyDescent="0.25">
      <c r="A3" s="69">
        <v>0</v>
      </c>
      <c r="B3" s="61">
        <v>5</v>
      </c>
      <c r="C3" s="61">
        <v>5</v>
      </c>
      <c r="D3" s="61">
        <v>5</v>
      </c>
      <c r="E3" s="70">
        <v>5</v>
      </c>
    </row>
    <row r="4" spans="1:5" x14ac:dyDescent="0.25">
      <c r="A4" s="71">
        <v>2</v>
      </c>
      <c r="B4" s="60">
        <v>6</v>
      </c>
      <c r="C4" s="60">
        <v>5</v>
      </c>
      <c r="D4" s="60">
        <v>5</v>
      </c>
      <c r="E4" s="72">
        <v>2</v>
      </c>
    </row>
    <row r="5" spans="1:5" x14ac:dyDescent="0.25">
      <c r="A5" s="71">
        <v>4</v>
      </c>
      <c r="B5" s="60">
        <v>8</v>
      </c>
      <c r="C5" s="60">
        <v>5</v>
      </c>
      <c r="D5" s="60">
        <v>6</v>
      </c>
      <c r="E5" s="72">
        <v>0</v>
      </c>
    </row>
    <row r="6" spans="1:5" x14ac:dyDescent="0.25">
      <c r="A6" s="71">
        <v>8</v>
      </c>
      <c r="B6" s="60">
        <v>8</v>
      </c>
      <c r="C6" s="60">
        <v>4</v>
      </c>
      <c r="D6" s="60">
        <v>7</v>
      </c>
      <c r="E6" s="72">
        <v>0</v>
      </c>
    </row>
    <row r="7" spans="1:5" x14ac:dyDescent="0.25">
      <c r="A7" s="71">
        <v>12</v>
      </c>
      <c r="B7" s="60">
        <v>11</v>
      </c>
      <c r="C7" s="60">
        <v>4</v>
      </c>
      <c r="D7" s="60">
        <v>8</v>
      </c>
      <c r="E7" s="72">
        <v>0</v>
      </c>
    </row>
    <row r="8" spans="1:5" ht="15.75" thickBot="1" x14ac:dyDescent="0.3">
      <c r="A8" s="73">
        <v>24</v>
      </c>
      <c r="B8" s="74">
        <v>14</v>
      </c>
      <c r="C8" s="74">
        <v>6</v>
      </c>
      <c r="D8" s="74">
        <v>13</v>
      </c>
      <c r="E8" s="75">
        <v>0</v>
      </c>
    </row>
    <row r="9" spans="1:5" ht="15.75" thickBot="1" x14ac:dyDescent="0.3"/>
    <row r="10" spans="1:5" ht="18.75" customHeight="1" x14ac:dyDescent="0.25">
      <c r="A10" s="62" t="s">
        <v>9</v>
      </c>
      <c r="B10" s="63" t="s">
        <v>68</v>
      </c>
      <c r="C10" s="63"/>
      <c r="D10" s="63"/>
      <c r="E10" s="64"/>
    </row>
    <row r="11" spans="1:5" ht="41.25" customHeight="1" thickBot="1" x14ac:dyDescent="0.3">
      <c r="A11" s="65" t="s">
        <v>63</v>
      </c>
      <c r="B11" s="66" t="s">
        <v>67</v>
      </c>
      <c r="C11" s="67" t="s">
        <v>64</v>
      </c>
      <c r="D11" s="67" t="s">
        <v>65</v>
      </c>
      <c r="E11" s="68" t="s">
        <v>66</v>
      </c>
    </row>
    <row r="12" spans="1:5" x14ac:dyDescent="0.25">
      <c r="A12" s="69">
        <v>0</v>
      </c>
      <c r="B12" s="61">
        <v>5</v>
      </c>
      <c r="C12" s="61">
        <v>5</v>
      </c>
      <c r="D12" s="61">
        <v>5</v>
      </c>
      <c r="E12" s="70">
        <v>5</v>
      </c>
    </row>
    <row r="13" spans="1:5" x14ac:dyDescent="0.25">
      <c r="A13" s="71">
        <v>2</v>
      </c>
      <c r="B13" s="60">
        <v>6</v>
      </c>
      <c r="C13" s="60">
        <v>5</v>
      </c>
      <c r="D13" s="60">
        <v>5</v>
      </c>
      <c r="E13" s="72">
        <v>2</v>
      </c>
    </row>
    <row r="14" spans="1:5" x14ac:dyDescent="0.25">
      <c r="A14" s="71">
        <v>4</v>
      </c>
      <c r="B14" s="60">
        <v>8</v>
      </c>
      <c r="C14" s="60">
        <v>8</v>
      </c>
      <c r="D14" s="60">
        <v>4</v>
      </c>
      <c r="E14" s="72">
        <v>0</v>
      </c>
    </row>
    <row r="15" spans="1:5" x14ac:dyDescent="0.25">
      <c r="A15" s="71">
        <v>8</v>
      </c>
      <c r="B15" s="60">
        <v>8</v>
      </c>
      <c r="C15" s="60">
        <v>8</v>
      </c>
      <c r="D15" s="60">
        <v>6</v>
      </c>
      <c r="E15" s="72">
        <v>0</v>
      </c>
    </row>
    <row r="16" spans="1:5" x14ac:dyDescent="0.25">
      <c r="A16" s="71">
        <v>12</v>
      </c>
      <c r="B16" s="60">
        <v>11</v>
      </c>
      <c r="C16" s="60">
        <v>9</v>
      </c>
      <c r="D16" s="60">
        <v>10</v>
      </c>
      <c r="E16" s="72">
        <v>0</v>
      </c>
    </row>
    <row r="17" spans="1:5" ht="15.75" thickBot="1" x14ac:dyDescent="0.3">
      <c r="A17" s="73">
        <v>24</v>
      </c>
      <c r="B17" s="74">
        <v>14</v>
      </c>
      <c r="C17" s="74">
        <v>9</v>
      </c>
      <c r="D17" s="74">
        <v>14</v>
      </c>
      <c r="E17" s="75">
        <v>0</v>
      </c>
    </row>
  </sheetData>
  <mergeCells count="2">
    <mergeCell ref="B10:E10"/>
    <mergeCell ref="B1:E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Growth curve assay</vt:lpstr>
      <vt:lpstr>Biofilm Assay</vt:lpstr>
      <vt:lpstr>Checkerboard Assay</vt:lpstr>
      <vt:lpstr>Time kill assay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Manasa Tantry</dc:creator>
  <cp:lastModifiedBy>Manasa Tantry</cp:lastModifiedBy>
  <dcterms:created xsi:type="dcterms:W3CDTF">2024-04-02T04:21:08Z</dcterms:created>
  <dcterms:modified xsi:type="dcterms:W3CDTF">2024-04-02T06:06:59Z</dcterms:modified>
</cp:coreProperties>
</file>