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80" windowHeight="10545"/>
  </bookViews>
  <sheets>
    <sheet name="Plate 1" sheetId="1" r:id="rId1"/>
  </sheets>
  <definedNames>
    <definedName name="MethodPointer">30551392</definedName>
  </definedNames>
  <calcPr calcId="144525"/>
</workbook>
</file>

<file path=xl/sharedStrings.xml><?xml version="1.0" encoding="utf-8"?>
<sst xmlns="http://schemas.openxmlformats.org/spreadsheetml/2006/main" count="33" uniqueCount="27">
  <si>
    <t>Software versions</t>
  </si>
  <si>
    <t>2.06.10</t>
  </si>
  <si>
    <t>Plate number</t>
  </si>
  <si>
    <t>Plate 1</t>
  </si>
  <si>
    <t>Date</t>
  </si>
  <si>
    <t>Time</t>
  </si>
  <si>
    <t>Detector type</t>
  </si>
  <si>
    <t>Epoch</t>
  </si>
  <si>
    <t>Serial number</t>
  </si>
  <si>
    <t>150113A</t>
  </si>
  <si>
    <t>Result</t>
  </si>
  <si>
    <t>Temperature</t>
  </si>
  <si>
    <t>A</t>
  </si>
  <si>
    <t>C1</t>
  </si>
  <si>
    <t>B</t>
  </si>
  <si>
    <t>C2</t>
  </si>
  <si>
    <t>C</t>
  </si>
  <si>
    <t>T1</t>
  </si>
  <si>
    <t>D</t>
  </si>
  <si>
    <t>T2</t>
  </si>
  <si>
    <t>E</t>
  </si>
  <si>
    <t>F</t>
  </si>
  <si>
    <t>G</t>
  </si>
  <si>
    <t>H</t>
  </si>
  <si>
    <t>Normal culture</t>
  </si>
  <si>
    <t>Control</t>
  </si>
  <si>
    <t>JNF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</si>
</sst>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0"/>
      <name val="Arial"/>
      <charset val="134"/>
    </font>
    <font>
      <sz val="10"/>
      <name val="Times New Roman"/>
      <charset val="134"/>
    </font>
    <font>
      <b/>
      <u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rgb="FF27413E"/>
      <name val="Times New Roman"/>
      <charset val="134"/>
    </font>
    <font>
      <sz val="7"/>
      <color rgb="FF000000"/>
      <name val="Times New Roman"/>
      <charset val="134"/>
    </font>
    <font>
      <b/>
      <sz val="10"/>
      <name val="Times New Roman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7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6" borderId="5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6" borderId="3" applyNumberFormat="0" applyAlignment="0" applyProtection="0">
      <alignment vertical="center"/>
    </xf>
    <xf numFmtId="0" fontId="22" fillId="16" borderId="4" applyNumberFormat="0" applyAlignment="0" applyProtection="0">
      <alignment vertical="center"/>
    </xf>
    <xf numFmtId="0" fontId="23" fillId="31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/>
    <xf numFmtId="14" fontId="1" fillId="0" borderId="0" xfId="0" applyNumberFormat="1" applyFont="1"/>
    <xf numFmtId="21" fontId="1" fillId="0" borderId="0" xfId="0" applyNumberFormat="1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10" borderId="0" xfId="0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1"/>
  <sheetViews>
    <sheetView tabSelected="1" topLeftCell="A19" workbookViewId="0">
      <selection activeCell="A49" sqref="A49"/>
    </sheetView>
  </sheetViews>
  <sheetFormatPr defaultColWidth="9" defaultRowHeight="12.75"/>
  <cols>
    <col min="1" max="1" width="20.7142857142857" customWidth="1"/>
    <col min="2" max="2" width="15.2857142857143" customWidth="1"/>
    <col min="3" max="9" width="11"/>
    <col min="10" max="11" width="12.8571428571429"/>
    <col min="12" max="12" width="11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1" t="s">
        <v>0</v>
      </c>
      <c r="B2" s="1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>
      <c r="A4" s="1" t="s">
        <v>2</v>
      </c>
      <c r="B4" s="1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>
      <c r="A5" s="1" t="s">
        <v>4</v>
      </c>
      <c r="B5" s="2">
        <v>44343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>
      <c r="A6" s="1" t="s">
        <v>5</v>
      </c>
      <c r="B6" s="3">
        <v>0.4934375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>
      <c r="A7" s="1" t="s">
        <v>6</v>
      </c>
      <c r="B7" s="1" t="s">
        <v>7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>
      <c r="A8" s="1" t="s">
        <v>8</v>
      </c>
      <c r="B8" s="1" t="s">
        <v>9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>
      <c r="A10" s="4" t="s">
        <v>10</v>
      </c>
      <c r="B10" s="5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>
      <c r="A11" s="1" t="s">
        <v>11</v>
      </c>
      <c r="B11" s="1"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>
      <c r="A13" s="1"/>
      <c r="B13" s="6"/>
      <c r="C13" s="7">
        <v>1</v>
      </c>
      <c r="D13" s="7">
        <v>2</v>
      </c>
      <c r="E13" s="7">
        <v>3</v>
      </c>
      <c r="F13" s="7">
        <v>4</v>
      </c>
      <c r="G13" s="7">
        <v>5</v>
      </c>
      <c r="H13" s="7">
        <v>6</v>
      </c>
      <c r="I13" s="7">
        <v>7</v>
      </c>
      <c r="J13" s="7">
        <v>8</v>
      </c>
      <c r="K13" s="7">
        <v>9</v>
      </c>
      <c r="L13" s="7">
        <v>10</v>
      </c>
      <c r="M13" s="7">
        <v>11</v>
      </c>
      <c r="N13" s="7">
        <v>12</v>
      </c>
      <c r="O13" s="1"/>
    </row>
    <row r="14" spans="1:15">
      <c r="A14" s="1"/>
      <c r="B14" s="7" t="s">
        <v>12</v>
      </c>
      <c r="C14" s="8">
        <v>0.046</v>
      </c>
      <c r="D14" s="8">
        <v>0.056</v>
      </c>
      <c r="E14" s="8">
        <v>0.041</v>
      </c>
      <c r="F14" s="8">
        <v>0.051</v>
      </c>
      <c r="G14" s="8">
        <v>0.043</v>
      </c>
      <c r="H14" s="8">
        <v>0.041</v>
      </c>
      <c r="I14" s="8">
        <v>0.043</v>
      </c>
      <c r="J14" s="8">
        <v>0.041</v>
      </c>
      <c r="K14" s="8">
        <v>0.052</v>
      </c>
      <c r="L14" s="8">
        <v>0.041</v>
      </c>
      <c r="M14" s="8">
        <v>0.041</v>
      </c>
      <c r="N14" s="8">
        <v>0.041</v>
      </c>
      <c r="O14" s="15">
        <v>450</v>
      </c>
    </row>
    <row r="15" spans="1:15">
      <c r="A15" s="1" t="s">
        <v>13</v>
      </c>
      <c r="B15" s="7" t="s">
        <v>14</v>
      </c>
      <c r="C15" s="8">
        <v>0.042</v>
      </c>
      <c r="D15" s="9">
        <v>1.4</v>
      </c>
      <c r="E15" s="9">
        <v>1.432</v>
      </c>
      <c r="F15" s="9">
        <v>1.431</v>
      </c>
      <c r="G15" s="9">
        <v>1.408</v>
      </c>
      <c r="H15" s="9">
        <v>1.434</v>
      </c>
      <c r="I15" s="9">
        <v>1.396</v>
      </c>
      <c r="J15" s="11">
        <v>1.362</v>
      </c>
      <c r="K15" s="12">
        <v>2.084</v>
      </c>
      <c r="L15" s="12">
        <v>2.089</v>
      </c>
      <c r="M15" s="13">
        <v>2.057</v>
      </c>
      <c r="N15" s="8">
        <v>0.041</v>
      </c>
      <c r="O15" s="15">
        <v>450</v>
      </c>
    </row>
    <row r="16" spans="1:15">
      <c r="A16" s="1" t="s">
        <v>15</v>
      </c>
      <c r="B16" s="7" t="s">
        <v>16</v>
      </c>
      <c r="C16" s="8">
        <v>0.041</v>
      </c>
      <c r="D16" s="10">
        <v>1.652</v>
      </c>
      <c r="E16" s="10">
        <v>1.597</v>
      </c>
      <c r="F16" s="10">
        <v>1.633</v>
      </c>
      <c r="G16" s="10">
        <v>1.591</v>
      </c>
      <c r="H16" s="10">
        <v>1.592</v>
      </c>
      <c r="I16" s="10">
        <v>1.597</v>
      </c>
      <c r="J16" s="10">
        <v>1.618</v>
      </c>
      <c r="K16" s="13">
        <v>2.064</v>
      </c>
      <c r="L16" s="12">
        <v>2.119</v>
      </c>
      <c r="M16" s="14">
        <v>2.403</v>
      </c>
      <c r="N16" s="8">
        <v>0.042</v>
      </c>
      <c r="O16" s="15">
        <v>450</v>
      </c>
    </row>
    <row r="17" spans="1:15">
      <c r="A17" s="1" t="s">
        <v>17</v>
      </c>
      <c r="B17" s="7" t="s">
        <v>18</v>
      </c>
      <c r="C17" s="8">
        <v>0.041</v>
      </c>
      <c r="D17" s="11">
        <v>1.291</v>
      </c>
      <c r="E17" s="11">
        <v>1.326</v>
      </c>
      <c r="F17" s="11">
        <v>1.389</v>
      </c>
      <c r="G17" s="11">
        <v>1.345</v>
      </c>
      <c r="H17" s="11">
        <v>1.341</v>
      </c>
      <c r="I17" s="11">
        <v>1.368</v>
      </c>
      <c r="J17" s="11">
        <v>1.256</v>
      </c>
      <c r="K17" s="13">
        <v>1.933</v>
      </c>
      <c r="L17" s="13">
        <v>1.912</v>
      </c>
      <c r="M17" s="13">
        <v>1.91</v>
      </c>
      <c r="N17" s="8">
        <v>0.042</v>
      </c>
      <c r="O17" s="15">
        <v>450</v>
      </c>
    </row>
    <row r="18" spans="1:15">
      <c r="A18" s="1" t="s">
        <v>19</v>
      </c>
      <c r="B18" s="7" t="s">
        <v>20</v>
      </c>
      <c r="C18" s="8">
        <v>0.044</v>
      </c>
      <c r="D18" s="11">
        <v>1.389</v>
      </c>
      <c r="E18" s="9">
        <v>1.4</v>
      </c>
      <c r="F18" s="11">
        <v>1.383</v>
      </c>
      <c r="G18" s="10">
        <v>1.578</v>
      </c>
      <c r="H18" s="9">
        <v>1.436</v>
      </c>
      <c r="I18" s="11">
        <v>1.323</v>
      </c>
      <c r="J18" s="9">
        <v>1.393</v>
      </c>
      <c r="K18" s="13">
        <v>1.903</v>
      </c>
      <c r="L18" s="8">
        <v>0.141</v>
      </c>
      <c r="M18" s="8">
        <v>0.143</v>
      </c>
      <c r="N18" s="8">
        <v>0.042</v>
      </c>
      <c r="O18" s="15">
        <v>450</v>
      </c>
    </row>
    <row r="19" spans="1:15">
      <c r="A19" s="1"/>
      <c r="B19" s="7" t="s">
        <v>21</v>
      </c>
      <c r="C19" s="8">
        <v>0.042</v>
      </c>
      <c r="D19" s="8">
        <v>0.041</v>
      </c>
      <c r="E19" s="8">
        <v>0.043</v>
      </c>
      <c r="F19" s="8">
        <v>0.041</v>
      </c>
      <c r="G19" s="8">
        <v>0.041</v>
      </c>
      <c r="H19" s="8">
        <v>0.043</v>
      </c>
      <c r="I19" s="8">
        <v>0.041</v>
      </c>
      <c r="J19" s="8">
        <v>0.042</v>
      </c>
      <c r="K19" s="8">
        <v>0.042</v>
      </c>
      <c r="L19" s="8">
        <v>0.044</v>
      </c>
      <c r="M19" s="8">
        <v>0.042</v>
      </c>
      <c r="N19" s="8">
        <v>0.043</v>
      </c>
      <c r="O19" s="15">
        <v>450</v>
      </c>
    </row>
    <row r="20" spans="1:15">
      <c r="A20" s="1"/>
      <c r="B20" s="7" t="s">
        <v>22</v>
      </c>
      <c r="C20" s="8">
        <v>0.047</v>
      </c>
      <c r="D20" s="8">
        <v>0.048</v>
      </c>
      <c r="E20" s="8">
        <v>0.049</v>
      </c>
      <c r="F20" s="8">
        <v>0.05</v>
      </c>
      <c r="G20" s="8">
        <v>0.048</v>
      </c>
      <c r="H20" s="8">
        <v>0.048</v>
      </c>
      <c r="I20" s="8">
        <v>0.049</v>
      </c>
      <c r="J20" s="8">
        <v>0.05</v>
      </c>
      <c r="K20" s="8">
        <v>0.049</v>
      </c>
      <c r="L20" s="8">
        <v>0.048</v>
      </c>
      <c r="M20" s="8">
        <v>0.049</v>
      </c>
      <c r="N20" s="8">
        <v>0.049</v>
      </c>
      <c r="O20" s="15">
        <v>450</v>
      </c>
    </row>
    <row r="21" spans="1:15">
      <c r="A21" s="1"/>
      <c r="B21" s="7" t="s">
        <v>23</v>
      </c>
      <c r="C21" s="8">
        <v>0.047</v>
      </c>
      <c r="D21" s="8">
        <v>0.049</v>
      </c>
      <c r="E21" s="8">
        <v>0.048</v>
      </c>
      <c r="F21" s="8">
        <v>0.048</v>
      </c>
      <c r="G21" s="8">
        <v>0.049</v>
      </c>
      <c r="H21" s="8">
        <v>0.05</v>
      </c>
      <c r="I21" s="8">
        <v>0.05</v>
      </c>
      <c r="J21" s="8">
        <v>0.047</v>
      </c>
      <c r="K21" s="8">
        <v>0.048</v>
      </c>
      <c r="L21" s="8">
        <v>0.049</v>
      </c>
      <c r="M21" s="8">
        <v>0.048</v>
      </c>
      <c r="N21" s="8">
        <v>0.049</v>
      </c>
      <c r="O21" s="15">
        <v>450</v>
      </c>
    </row>
    <row r="22" spans="1: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1"/>
      <c r="B24" s="1" t="s">
        <v>24</v>
      </c>
      <c r="C24" s="12">
        <v>2.084</v>
      </c>
      <c r="D24" s="12">
        <v>2.089</v>
      </c>
      <c r="E24" s="13">
        <v>2.057</v>
      </c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>
      <c r="A25" s="1"/>
      <c r="B25" s="1"/>
      <c r="C25" s="13">
        <v>2.064</v>
      </c>
      <c r="D25" s="12">
        <v>2.119</v>
      </c>
      <c r="E25" s="14">
        <v>2.403</v>
      </c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>
      <c r="A26" s="1"/>
      <c r="B26" s="1"/>
      <c r="C26" s="13">
        <v>1.933</v>
      </c>
      <c r="D26" s="13">
        <v>1.912</v>
      </c>
      <c r="E26" s="13">
        <v>1.91</v>
      </c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A27" s="1"/>
      <c r="B27" s="1"/>
      <c r="C27" s="13">
        <v>1.903</v>
      </c>
      <c r="D27" s="8"/>
      <c r="E27" s="8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>
      <c r="A30" s="1" t="s">
        <v>13</v>
      </c>
      <c r="B30" s="1">
        <f>AVERAGE(C30:G30)</f>
        <v>1.4134</v>
      </c>
      <c r="C30" s="9">
        <v>1.4</v>
      </c>
      <c r="D30" s="9">
        <v>1.432</v>
      </c>
      <c r="E30" s="9">
        <v>1.431</v>
      </c>
      <c r="F30" s="9">
        <v>1.408</v>
      </c>
      <c r="G30" s="9">
        <v>1.396</v>
      </c>
      <c r="H30" s="1">
        <f>C30/1.4134</f>
        <v>0.990519315126645</v>
      </c>
      <c r="I30" s="1">
        <f t="shared" ref="I30:L30" si="0">D30/1.4134</f>
        <v>1.01315975661525</v>
      </c>
      <c r="J30" s="1">
        <f t="shared" si="0"/>
        <v>1.01245224281874</v>
      </c>
      <c r="K30" s="1">
        <f t="shared" si="0"/>
        <v>0.996179425498797</v>
      </c>
      <c r="L30" s="1">
        <f t="shared" si="0"/>
        <v>0.987689259940569</v>
      </c>
      <c r="M30" s="1"/>
      <c r="N30" s="1"/>
      <c r="O30" s="1"/>
    </row>
    <row r="31" spans="1:15">
      <c r="A31" s="1" t="s">
        <v>15</v>
      </c>
      <c r="B31" s="1">
        <f>AVERAGE(C31:G31)</f>
        <v>1.6074</v>
      </c>
      <c r="C31" s="10">
        <v>1.597</v>
      </c>
      <c r="D31" s="10">
        <v>1.633</v>
      </c>
      <c r="E31" s="10">
        <v>1.592</v>
      </c>
      <c r="F31" s="10">
        <v>1.597</v>
      </c>
      <c r="G31" s="10">
        <v>1.618</v>
      </c>
      <c r="H31" s="1">
        <f t="shared" ref="H31:H33" si="1">C31/1.4134</f>
        <v>1.12989953304089</v>
      </c>
      <c r="I31" s="1">
        <f t="shared" ref="I31:I33" si="2">D31/1.4134</f>
        <v>1.15537002971558</v>
      </c>
      <c r="J31" s="1">
        <f t="shared" ref="J31:J33" si="3">E31/1.4134</f>
        <v>1.1263619640583</v>
      </c>
      <c r="K31" s="1">
        <f t="shared" ref="K31:K33" si="4">F31/1.4134</f>
        <v>1.12989953304089</v>
      </c>
      <c r="L31" s="1">
        <f t="shared" ref="L31:L33" si="5">G31/1.4134</f>
        <v>1.14475732276779</v>
      </c>
      <c r="M31" s="1"/>
      <c r="N31" s="1"/>
      <c r="O31" s="1"/>
    </row>
    <row r="32" spans="1:15">
      <c r="A32" s="1" t="s">
        <v>17</v>
      </c>
      <c r="B32" s="1"/>
      <c r="C32" s="11">
        <v>1.291</v>
      </c>
      <c r="D32" s="11">
        <v>1.326</v>
      </c>
      <c r="E32" s="11">
        <v>1.345</v>
      </c>
      <c r="F32" s="11">
        <v>1.341</v>
      </c>
      <c r="G32" s="11">
        <v>1.368</v>
      </c>
      <c r="H32" s="1">
        <f t="shared" si="1"/>
        <v>0.91340031130607</v>
      </c>
      <c r="I32" s="1">
        <f t="shared" si="2"/>
        <v>0.938163294184237</v>
      </c>
      <c r="J32" s="1">
        <f t="shared" si="3"/>
        <v>0.951606056318098</v>
      </c>
      <c r="K32" s="1">
        <f t="shared" si="4"/>
        <v>0.948776001132022</v>
      </c>
      <c r="L32" s="1">
        <f t="shared" si="5"/>
        <v>0.967878873638036</v>
      </c>
      <c r="M32" s="1"/>
      <c r="N32" s="1"/>
      <c r="O32" s="1"/>
    </row>
    <row r="33" spans="1:15">
      <c r="A33" s="1" t="s">
        <v>19</v>
      </c>
      <c r="B33" s="1"/>
      <c r="C33" s="11">
        <v>1.389</v>
      </c>
      <c r="D33" s="9">
        <v>1.4</v>
      </c>
      <c r="E33" s="11">
        <v>1.383</v>
      </c>
      <c r="F33" s="9">
        <v>1.436</v>
      </c>
      <c r="G33" s="9">
        <v>1.393</v>
      </c>
      <c r="H33" s="1">
        <f t="shared" si="1"/>
        <v>0.982736663364936</v>
      </c>
      <c r="I33" s="1">
        <f t="shared" si="2"/>
        <v>0.990519315126645</v>
      </c>
      <c r="J33" s="1">
        <f t="shared" si="3"/>
        <v>0.978491580585821</v>
      </c>
      <c r="K33" s="1">
        <f t="shared" si="4"/>
        <v>1.01598981180133</v>
      </c>
      <c r="L33" s="1">
        <f t="shared" si="5"/>
        <v>0.985566718551012</v>
      </c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J35" s="16" t="s">
        <v>25</v>
      </c>
      <c r="K35" s="16" t="s">
        <v>26</v>
      </c>
      <c r="L35" s="1"/>
      <c r="M35" s="1"/>
      <c r="N35" s="1"/>
      <c r="O35" s="1"/>
    </row>
    <row r="36" spans="1:15">
      <c r="A36" s="1"/>
      <c r="B36" s="1"/>
      <c r="C36" s="1">
        <f>C31/1.6074</f>
        <v>0.993529924101033</v>
      </c>
      <c r="D36" s="1">
        <f t="shared" ref="D36:G36" si="6">D31/1.6074</f>
        <v>1.01592634067438</v>
      </c>
      <c r="E36" s="1">
        <f t="shared" si="6"/>
        <v>0.990419310688068</v>
      </c>
      <c r="F36" s="1">
        <f t="shared" si="6"/>
        <v>0.993529924101033</v>
      </c>
      <c r="G36" s="1">
        <f t="shared" si="6"/>
        <v>1.00659450043549</v>
      </c>
      <c r="H36" s="1"/>
      <c r="J36" s="16">
        <v>102.517730523719</v>
      </c>
      <c r="K36" s="16">
        <v>80.1152482482576</v>
      </c>
      <c r="L36" s="1"/>
      <c r="M36" s="1"/>
      <c r="N36" s="1"/>
      <c r="O36" s="1"/>
    </row>
    <row r="37" spans="1:15">
      <c r="A37" s="1"/>
      <c r="B37" s="1"/>
      <c r="C37" s="1">
        <f t="shared" ref="C37:G37" si="7">C32/1.6074</f>
        <v>0.803160383227572</v>
      </c>
      <c r="D37" s="1">
        <f t="shared" si="7"/>
        <v>0.824934677118328</v>
      </c>
      <c r="E37" s="1">
        <f t="shared" si="7"/>
        <v>0.836755008087595</v>
      </c>
      <c r="F37" s="1">
        <f t="shared" si="7"/>
        <v>0.834266517357223</v>
      </c>
      <c r="G37" s="1">
        <f t="shared" si="7"/>
        <v>0.851063829787234</v>
      </c>
      <c r="H37" s="1"/>
      <c r="J37" s="16">
        <v>99.1046099554356</v>
      </c>
      <c r="K37" s="16">
        <v>82.2872340644381</v>
      </c>
      <c r="L37" s="1"/>
      <c r="M37" s="1"/>
      <c r="N37" s="1"/>
      <c r="O37" s="1"/>
    </row>
    <row r="38" spans="1:15">
      <c r="A38" s="1"/>
      <c r="B38" s="1"/>
      <c r="C38" s="1">
        <f t="shared" ref="C38:G38" si="8">C33/1.6074</f>
        <v>0.864128406121687</v>
      </c>
      <c r="D38" s="1">
        <f t="shared" si="8"/>
        <v>0.87097175563021</v>
      </c>
      <c r="E38" s="1">
        <f t="shared" si="8"/>
        <v>0.860395670026129</v>
      </c>
      <c r="F38" s="1">
        <f t="shared" si="8"/>
        <v>0.893368172203559</v>
      </c>
      <c r="G38" s="1">
        <f t="shared" si="8"/>
        <v>0.866616896852059</v>
      </c>
      <c r="H38" s="1"/>
      <c r="J38" s="16">
        <v>101.338652509221</v>
      </c>
      <c r="K38" s="16">
        <v>86.196808533563</v>
      </c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J39" s="16">
        <v>98.7322695298047</v>
      </c>
      <c r="K39" s="16">
        <v>83.4663120789361</v>
      </c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J40" s="16">
        <v>98.7943262674098</v>
      </c>
      <c r="K40" s="16">
        <v>83.2180851285154</v>
      </c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J41" s="16">
        <v>99.1046099554356</v>
      </c>
      <c r="K41" s="16">
        <v>84.8936170438547</v>
      </c>
      <c r="L41" s="1"/>
      <c r="M41" s="1"/>
      <c r="N41" s="1"/>
      <c r="O41" s="1"/>
    </row>
    <row r="42" spans="1:15">
      <c r="A42" s="1">
        <f>AVERAGE(B42:H42)</f>
        <v>1.61142857142857</v>
      </c>
      <c r="B42" s="10">
        <v>1.652</v>
      </c>
      <c r="C42" s="10">
        <v>1.597</v>
      </c>
      <c r="D42" s="10">
        <v>1.633</v>
      </c>
      <c r="E42" s="10">
        <v>1.591</v>
      </c>
      <c r="F42" s="10">
        <v>1.592</v>
      </c>
      <c r="G42" s="10">
        <v>1.597</v>
      </c>
      <c r="H42" s="10">
        <v>1.618</v>
      </c>
      <c r="J42" s="16">
        <v>100.407801445144</v>
      </c>
      <c r="K42" s="16">
        <v>77.9432624320771</v>
      </c>
      <c r="L42" s="1"/>
      <c r="M42" s="1"/>
      <c r="N42" s="1"/>
      <c r="O42" s="1"/>
    </row>
    <row r="43" spans="1:15">
      <c r="A43" s="1"/>
      <c r="B43" s="11">
        <v>1.291</v>
      </c>
      <c r="C43" s="11">
        <v>1.326</v>
      </c>
      <c r="D43" s="11">
        <v>1.389</v>
      </c>
      <c r="E43" s="11">
        <v>1.345</v>
      </c>
      <c r="F43" s="11">
        <v>1.341</v>
      </c>
      <c r="G43" s="11">
        <v>1.368</v>
      </c>
      <c r="H43" s="11">
        <v>1.256</v>
      </c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>
        <f>B42/1.611428571</f>
        <v>1.02517730523719</v>
      </c>
      <c r="C45" s="1">
        <f t="shared" ref="C45:H46" si="9">C42/1.611428571</f>
        <v>0.991046099554356</v>
      </c>
      <c r="D45" s="1">
        <f t="shared" si="9"/>
        <v>1.01338652509221</v>
      </c>
      <c r="E45" s="1">
        <f t="shared" si="9"/>
        <v>0.987322695298047</v>
      </c>
      <c r="F45" s="1">
        <f t="shared" si="9"/>
        <v>0.987943262674098</v>
      </c>
      <c r="G45" s="1">
        <f t="shared" si="9"/>
        <v>0.991046099554356</v>
      </c>
      <c r="H45" s="1">
        <f t="shared" si="9"/>
        <v>1.00407801445144</v>
      </c>
      <c r="I45" s="1"/>
      <c r="J45" s="1"/>
      <c r="K45" s="1"/>
      <c r="L45" s="1"/>
      <c r="M45" s="1"/>
      <c r="N45" s="1"/>
      <c r="O45" s="1"/>
    </row>
    <row r="46" spans="1:15">
      <c r="A46" s="1"/>
      <c r="B46" s="1">
        <f>B43/1.611428571</f>
        <v>0.801152482482576</v>
      </c>
      <c r="C46" s="1">
        <f t="shared" si="9"/>
        <v>0.822872340644381</v>
      </c>
      <c r="D46" s="1">
        <f t="shared" si="9"/>
        <v>0.86196808533563</v>
      </c>
      <c r="E46" s="1">
        <f t="shared" si="9"/>
        <v>0.834663120789361</v>
      </c>
      <c r="F46" s="1">
        <f t="shared" si="9"/>
        <v>0.832180851285154</v>
      </c>
      <c r="G46" s="1">
        <f t="shared" si="9"/>
        <v>0.848936170438547</v>
      </c>
      <c r="H46" s="1">
        <f t="shared" si="9"/>
        <v>0.779432624320771</v>
      </c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 t="s">
        <v>25</v>
      </c>
      <c r="B48" s="1">
        <f>B45*100</f>
        <v>102.517730523719</v>
      </c>
      <c r="C48" s="1">
        <f t="shared" ref="C48:H49" si="10">C45*100</f>
        <v>99.1046099554356</v>
      </c>
      <c r="D48" s="1">
        <f t="shared" si="10"/>
        <v>101.338652509221</v>
      </c>
      <c r="E48" s="1">
        <f t="shared" si="10"/>
        <v>98.7322695298047</v>
      </c>
      <c r="F48" s="1">
        <f t="shared" si="10"/>
        <v>98.7943262674098</v>
      </c>
      <c r="G48" s="1">
        <f t="shared" si="10"/>
        <v>99.1046099554356</v>
      </c>
      <c r="H48" s="1">
        <f t="shared" si="10"/>
        <v>100.407801445144</v>
      </c>
      <c r="I48" s="1"/>
      <c r="J48" s="1"/>
      <c r="K48" s="1"/>
      <c r="L48" s="1"/>
      <c r="M48" s="1"/>
      <c r="N48" s="1"/>
      <c r="O48" s="1"/>
    </row>
    <row r="49" spans="1:15">
      <c r="A49" s="1" t="s">
        <v>26</v>
      </c>
      <c r="B49" s="1">
        <f>B46*100</f>
        <v>80.1152482482576</v>
      </c>
      <c r="C49" s="1">
        <f t="shared" si="10"/>
        <v>82.2872340644381</v>
      </c>
      <c r="D49" s="1">
        <f t="shared" si="10"/>
        <v>86.196808533563</v>
      </c>
      <c r="E49" s="1">
        <f t="shared" si="10"/>
        <v>83.4663120789361</v>
      </c>
      <c r="F49" s="1">
        <f t="shared" si="10"/>
        <v>83.2180851285154</v>
      </c>
      <c r="G49" s="1">
        <f t="shared" si="10"/>
        <v>84.8936170438547</v>
      </c>
      <c r="H49" s="1">
        <f t="shared" si="10"/>
        <v>77.9432624320771</v>
      </c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</sheetData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Plate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2011-01-18T20:51:00Z</dcterms:created>
  <dcterms:modified xsi:type="dcterms:W3CDTF">2022-01-11T02:59:41Z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0AD6270ABE874F11965AB2B7B31DC8A9</vt:lpwstr>
  </property>
  <property fmtid="{D5CDD505-2E9C-101B-9397-08002B2CF9AE}" pid="5" name="KSOProductBuildVer">
    <vt:lpwstr>2052-11.1.0.11194</vt:lpwstr>
  </property>
</Properties>
</file>