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1 WORK\0 Phd Work\5 THESIS\__THESIS REPOSITORY FOR TU DELFT PUBLIC SHARE\"/>
    </mc:Choice>
  </mc:AlternateContent>
  <xr:revisionPtr revIDLastSave="0" documentId="13_ncr:1_{E1319ADB-3D20-491A-9AC0-4D4B173A0BF1}" xr6:coauthVersionLast="47" xr6:coauthVersionMax="47" xr10:uidLastSave="{00000000-0000-0000-0000-000000000000}"/>
  <bookViews>
    <workbookView xWindow="-110" yWindow="-110" windowWidth="19420" windowHeight="10420" tabRatio="904" activeTab="3" xr2:uid="{C2827687-3F71-4E39-A67E-E53E6E731FCF}"/>
  </bookViews>
  <sheets>
    <sheet name="Add attributes - distr" sheetId="20" r:id="rId1"/>
    <sheet name="Add attributes-movement" sheetId="2" r:id="rId2"/>
    <sheet name="M1 &amp; M2" sheetId="22" r:id="rId3"/>
    <sheet name="M3-M4-M5" sheetId="2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25" l="1"/>
  <c r="E15" i="25"/>
  <c r="D16" i="25"/>
  <c r="D17" i="25"/>
  <c r="E17" i="25" s="1"/>
  <c r="D18" i="25"/>
  <c r="D19" i="25"/>
  <c r="E19" i="25" s="1"/>
  <c r="D20" i="25"/>
  <c r="D21" i="25"/>
  <c r="C17" i="25"/>
  <c r="C18" i="25"/>
  <c r="C19" i="25"/>
  <c r="C20" i="25"/>
  <c r="E20" i="25" s="1"/>
  <c r="C16" i="25"/>
  <c r="D15" i="25"/>
  <c r="C15" i="25"/>
  <c r="F7" i="25"/>
  <c r="F6" i="25"/>
  <c r="F3" i="25"/>
  <c r="F4" i="25"/>
  <c r="F5" i="25"/>
  <c r="F8" i="25"/>
  <c r="I21" i="22"/>
  <c r="H21" i="22"/>
  <c r="G21" i="22"/>
  <c r="F21" i="22"/>
  <c r="E21" i="22"/>
  <c r="D21" i="22"/>
  <c r="F24" i="22"/>
  <c r="F36" i="22" s="1"/>
  <c r="F23" i="22"/>
  <c r="F35" i="22" s="1"/>
  <c r="I24" i="22"/>
  <c r="I25" i="22"/>
  <c r="I26" i="22"/>
  <c r="I27" i="22"/>
  <c r="I28" i="22"/>
  <c r="I29" i="22"/>
  <c r="H24" i="22"/>
  <c r="H36" i="22" s="1"/>
  <c r="H25" i="22"/>
  <c r="H37" i="22" s="1"/>
  <c r="H26" i="22"/>
  <c r="H38" i="22" s="1"/>
  <c r="H27" i="22"/>
  <c r="H39" i="22" s="1"/>
  <c r="H28" i="22"/>
  <c r="H40" i="22" s="1"/>
  <c r="H29" i="22"/>
  <c r="H41" i="22" s="1"/>
  <c r="G24" i="22"/>
  <c r="G36" i="22" s="1"/>
  <c r="G25" i="22"/>
  <c r="G37" i="22" s="1"/>
  <c r="G26" i="22"/>
  <c r="G38" i="22" s="1"/>
  <c r="G27" i="22"/>
  <c r="G39" i="22" s="1"/>
  <c r="G28" i="22"/>
  <c r="G29" i="22"/>
  <c r="G41" i="22" s="1"/>
  <c r="F25" i="22"/>
  <c r="F26" i="22"/>
  <c r="F38" i="22" s="1"/>
  <c r="F27" i="22"/>
  <c r="F39" i="22" s="1"/>
  <c r="F28" i="22"/>
  <c r="F40" i="22" s="1"/>
  <c r="F29" i="22"/>
  <c r="F41" i="22" s="1"/>
  <c r="I23" i="22"/>
  <c r="H23" i="22"/>
  <c r="H35" i="22" s="1"/>
  <c r="G23" i="22"/>
  <c r="E23" i="22"/>
  <c r="E35" i="22" s="1"/>
  <c r="D23" i="22"/>
  <c r="D35" i="22" s="1"/>
  <c r="E24" i="22"/>
  <c r="E36" i="22" s="1"/>
  <c r="E25" i="22"/>
  <c r="E26" i="22"/>
  <c r="E27" i="22"/>
  <c r="E28" i="22"/>
  <c r="E29" i="22"/>
  <c r="E41" i="22" s="1"/>
  <c r="D24" i="22"/>
  <c r="D36" i="22" s="1"/>
  <c r="D25" i="22"/>
  <c r="D37" i="22" s="1"/>
  <c r="D26" i="22"/>
  <c r="D38" i="22" s="1"/>
  <c r="D27" i="22"/>
  <c r="D39" i="22" s="1"/>
  <c r="D28" i="22"/>
  <c r="D40" i="22" s="1"/>
  <c r="D29" i="22"/>
  <c r="D41" i="22" s="1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" i="2"/>
  <c r="F5" i="2"/>
  <c r="F4" i="2"/>
  <c r="E37" i="22" l="1"/>
  <c r="F37" i="22"/>
  <c r="G35" i="22"/>
  <c r="G40" i="22"/>
  <c r="E39" i="22"/>
  <c r="E40" i="22"/>
  <c r="E38" i="22"/>
  <c r="E18" i="25"/>
  <c r="E16" i="25"/>
</calcChain>
</file>

<file path=xl/sharedStrings.xml><?xml version="1.0" encoding="utf-8"?>
<sst xmlns="http://schemas.openxmlformats.org/spreadsheetml/2006/main" count="95" uniqueCount="38">
  <si>
    <t>Total data</t>
  </si>
  <si>
    <t># additional variabels</t>
  </si>
  <si>
    <t>6 variables</t>
  </si>
  <si>
    <t>5 variables</t>
  </si>
  <si>
    <t>4 variables</t>
  </si>
  <si>
    <t>2 variables</t>
  </si>
  <si>
    <t>1 variables</t>
  </si>
  <si>
    <t>Models with payment capacity</t>
  </si>
  <si>
    <t># of scenario tested</t>
  </si>
  <si>
    <t>6 scenarios</t>
  </si>
  <si>
    <t>1 scenario</t>
  </si>
  <si>
    <t>15 scenarios</t>
  </si>
  <si>
    <t>3 variables</t>
  </si>
  <si>
    <t>20 scenarios</t>
  </si>
  <si>
    <t>B. Adjusted models to test Hypotesis 1</t>
  </si>
  <si>
    <t>Base model</t>
  </si>
  <si>
    <t>No Change</t>
  </si>
  <si>
    <t>Inclusion Ratio</t>
  </si>
  <si>
    <t>Move To Lower</t>
  </si>
  <si>
    <t>Move To Higher</t>
  </si>
  <si>
    <t>Model with payment capacity</t>
  </si>
  <si>
    <t>Additional variables</t>
  </si>
  <si>
    <t>Risk Class (Adjusted model)</t>
  </si>
  <si>
    <t>Distribution</t>
  </si>
  <si>
    <t>Metric 1: Risk Class Distribution ( %)</t>
  </si>
  <si>
    <t>Metric 2: Risk Class Shifting ( %)</t>
  </si>
  <si>
    <t>Percentace of shifting in each risk class of adjusted model in comparison with basemodel</t>
  </si>
  <si>
    <t>Percentage of distribution in each risk class of adjusted model in comparison with total data</t>
  </si>
  <si>
    <t xml:space="preserve">Baseline model </t>
  </si>
  <si>
    <t>Adjusted model</t>
  </si>
  <si>
    <t># of additional variables</t>
  </si>
  <si>
    <t>% of borrowers move to the lower class in comparison with total data</t>
  </si>
  <si>
    <t>Metric 3</t>
  </si>
  <si>
    <t>Number of borrowers move to lower class</t>
  </si>
  <si>
    <t>Number of borrowers move to higher class</t>
  </si>
  <si>
    <t>Metric 4</t>
  </si>
  <si>
    <t>Metric 5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</si>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</sst>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Aptos Narrow"/>
      <family val="2"/>
      <scheme val="minor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b/>
      <sz val="9"/>
      <color rgb="FF000000"/>
      <name val="Calibri"/>
      <family val="2"/>
    </font>
    <font>
      <sz val="11"/>
      <color theme="1"/>
      <name val="Aptos Narrow"/>
      <family val="2"/>
      <scheme val="minor"/>
    </font>
    <font>
      <sz val="9"/>
      <color rgb="FF000000"/>
      <name val="Calibri"/>
      <family val="2"/>
    </font>
    <font>
      <b/>
      <sz val="9"/>
      <color theme="0" tint="-4.9989318521683403E-2"/>
      <name val="Calibri"/>
      <family val="2"/>
    </font>
    <font>
      <b/>
      <sz val="9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69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43" fontId="1" fillId="0" borderId="0" xfId="1" applyFont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top" wrapText="1"/>
    </xf>
    <xf numFmtId="164" fontId="5" fillId="4" borderId="1" xfId="1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3" fontId="1" fillId="0" borderId="1" xfId="0" applyNumberFormat="1" applyFont="1" applyBorder="1" applyAlignment="1">
      <alignment horizontal="left" vertical="top" wrapText="1"/>
    </xf>
    <xf numFmtId="43" fontId="1" fillId="0" borderId="1" xfId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1" fillId="0" borderId="0" xfId="0" applyFont="1"/>
    <xf numFmtId="0" fontId="2" fillId="3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6" fillId="2" borderId="2" xfId="0" applyFont="1" applyFill="1" applyBorder="1"/>
    <xf numFmtId="0" fontId="6" fillId="2" borderId="6" xfId="0" applyFont="1" applyFill="1" applyBorder="1"/>
    <xf numFmtId="0" fontId="6" fillId="2" borderId="3" xfId="0" applyFont="1" applyFill="1" applyBorder="1"/>
    <xf numFmtId="0" fontId="2" fillId="3" borderId="1" xfId="0" applyFont="1" applyFill="1" applyBorder="1" applyAlignment="1">
      <alignment vertical="top" wrapText="1"/>
    </xf>
    <xf numFmtId="0" fontId="2" fillId="5" borderId="4" xfId="0" applyFont="1" applyFill="1" applyBorder="1" applyAlignment="1">
      <alignment vertical="top" wrapText="1"/>
    </xf>
    <xf numFmtId="0" fontId="2" fillId="6" borderId="10" xfId="0" applyFont="1" applyFill="1" applyBorder="1" applyAlignment="1">
      <alignment vertical="top" wrapText="1"/>
    </xf>
    <xf numFmtId="10" fontId="1" fillId="0" borderId="1" xfId="2" applyNumberFormat="1" applyFont="1" applyFill="1" applyBorder="1" applyAlignment="1">
      <alignment vertical="top" wrapText="1"/>
    </xf>
    <xf numFmtId="10" fontId="1" fillId="0" borderId="4" xfId="2" applyNumberFormat="1" applyFont="1" applyFill="1" applyBorder="1" applyAlignment="1">
      <alignment vertical="top" wrapText="1"/>
    </xf>
    <xf numFmtId="9" fontId="1" fillId="0" borderId="4" xfId="2" applyFont="1" applyFill="1" applyBorder="1" applyAlignment="1">
      <alignment vertical="top" wrapText="1"/>
    </xf>
    <xf numFmtId="0" fontId="2" fillId="5" borderId="1" xfId="0" applyFont="1" applyFill="1" applyBorder="1" applyAlignment="1">
      <alignment vertical="top" wrapText="1"/>
    </xf>
    <xf numFmtId="0" fontId="2" fillId="6" borderId="7" xfId="0" applyFont="1" applyFill="1" applyBorder="1" applyAlignment="1">
      <alignment vertical="top" wrapText="1"/>
    </xf>
    <xf numFmtId="0" fontId="2" fillId="6" borderId="6" xfId="0" applyFont="1" applyFill="1" applyBorder="1" applyAlignment="1">
      <alignment vertical="top" wrapText="1"/>
    </xf>
    <xf numFmtId="0" fontId="2" fillId="6" borderId="3" xfId="0" applyFont="1" applyFill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10" fontId="1" fillId="0" borderId="5" xfId="2" applyNumberFormat="1" applyFont="1" applyBorder="1" applyAlignment="1">
      <alignment vertical="top" wrapText="1"/>
    </xf>
    <xf numFmtId="9" fontId="1" fillId="0" borderId="5" xfId="2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0" fontId="1" fillId="0" borderId="1" xfId="2" applyNumberFormat="1" applyFont="1" applyBorder="1" applyAlignment="1">
      <alignment vertical="top" wrapText="1"/>
    </xf>
    <xf numFmtId="9" fontId="1" fillId="0" borderId="1" xfId="2" applyFont="1" applyBorder="1" applyAlignment="1">
      <alignment vertical="top" wrapText="1"/>
    </xf>
    <xf numFmtId="0" fontId="7" fillId="0" borderId="0" xfId="0" applyFont="1" applyAlignment="1">
      <alignment vertical="top"/>
    </xf>
    <xf numFmtId="0" fontId="3" fillId="4" borderId="1" xfId="0" applyFont="1" applyFill="1" applyBorder="1" applyAlignment="1">
      <alignment horizontal="center" vertical="center" wrapText="1"/>
    </xf>
    <xf numFmtId="164" fontId="3" fillId="4" borderId="1" xfId="1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3" fontId="1" fillId="0" borderId="1" xfId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top"/>
    </xf>
    <xf numFmtId="0" fontId="3" fillId="6" borderId="1" xfId="0" applyFont="1" applyFill="1" applyBorder="1" applyAlignment="1">
      <alignment horizontal="center" vertical="top" wrapText="1"/>
    </xf>
    <xf numFmtId="164" fontId="3" fillId="6" borderId="1" xfId="1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10" fontId="1" fillId="0" borderId="1" xfId="2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3" borderId="9" xfId="0" applyFont="1" applyFill="1" applyBorder="1" applyAlignment="1">
      <alignment vertical="top" wrapText="1"/>
    </xf>
    <xf numFmtId="0" fontId="2" fillId="3" borderId="5" xfId="0" applyFont="1" applyFill="1" applyBorder="1" applyAlignment="1">
      <alignment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2" fillId="3" borderId="11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vertical="top" wrapText="1"/>
    </xf>
    <xf numFmtId="0" fontId="3" fillId="6" borderId="1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82550</xdr:colOff>
      <xdr:row>75</xdr:row>
      <xdr:rowOff>0</xdr:rowOff>
    </xdr:from>
    <xdr:to>
      <xdr:col>8</xdr:col>
      <xdr:colOff>80645</xdr:colOff>
      <xdr:row>98</xdr:row>
      <xdr:rowOff>66040</xdr:rowOff>
    </xdr:to>
    <xdr:pic>
      <xdr:nvPicPr>
        <xdr:cNvPr id="2" name="Picture 1" descr="A graph showing a number of numbers&#10;&#10;Description automatically generated with medium confidence">
          <a:extLst>
            <a:ext uri="{FF2B5EF4-FFF2-40B4-BE49-F238E27FC236}">
              <a16:creationId xmlns:a16="http://schemas.microsoft.com/office/drawing/2014/main" id="{D6C96793-2FEE-012A-23AB-80DD840E45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7100" y="14198600"/>
          <a:ext cx="5357495" cy="35712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BF492-C16A-4C16-8421-4FF0B21A6712}">
  <sheetPr>
    <tabColor rgb="FFC00000"/>
  </sheetPr>
  <dimension ref="B2:H75"/>
  <sheetViews>
    <sheetView zoomScale="85" zoomScaleNormal="85" workbookViewId="0">
      <selection activeCell="E25" sqref="E25"/>
    </sheetView>
  </sheetViews>
  <sheetFormatPr defaultRowHeight="12" x14ac:dyDescent="0.35"/>
  <cols>
    <col min="1" max="7" width="8.7265625" style="1"/>
    <col min="8" max="8" width="9.6328125" style="1" bestFit="1" customWidth="1"/>
    <col min="9" max="16384" width="8.7265625" style="1"/>
  </cols>
  <sheetData>
    <row r="2" spans="2:8" ht="14.5" customHeight="1" x14ac:dyDescent="0.35">
      <c r="B2" s="51" t="s">
        <v>21</v>
      </c>
      <c r="C2" s="48" t="s">
        <v>22</v>
      </c>
      <c r="D2" s="48"/>
      <c r="E2" s="48"/>
      <c r="F2" s="48"/>
      <c r="G2" s="48"/>
      <c r="H2" s="48"/>
    </row>
    <row r="3" spans="2:8" x14ac:dyDescent="0.35">
      <c r="B3" s="51"/>
      <c r="C3" s="4">
        <v>0</v>
      </c>
      <c r="D3" s="4">
        <v>1</v>
      </c>
      <c r="E3" s="4">
        <v>2</v>
      </c>
      <c r="F3" s="4">
        <v>3</v>
      </c>
      <c r="G3" s="4">
        <v>4</v>
      </c>
      <c r="H3" s="4" t="s">
        <v>37</v>
      </c>
    </row>
    <row r="4" spans="2:8" x14ac:dyDescent="0.35">
      <c r="B4" s="50">
        <v>0</v>
      </c>
      <c r="C4" s="4">
        <v>20189</v>
      </c>
      <c r="D4" s="4">
        <v>16475</v>
      </c>
      <c r="E4" s="4">
        <v>15969</v>
      </c>
      <c r="F4" s="4">
        <v>16202</v>
      </c>
      <c r="G4" s="4">
        <v>16772</v>
      </c>
      <c r="H4" s="4">
        <v>85607</v>
      </c>
    </row>
    <row r="5" spans="2:8" x14ac:dyDescent="0.35">
      <c r="B5" s="50"/>
      <c r="C5" s="4">
        <v>20189</v>
      </c>
      <c r="D5" s="4">
        <v>16475</v>
      </c>
      <c r="E5" s="4">
        <v>15969</v>
      </c>
      <c r="F5" s="4">
        <v>16202</v>
      </c>
      <c r="G5" s="4">
        <v>16772</v>
      </c>
      <c r="H5" s="4">
        <v>85607</v>
      </c>
    </row>
    <row r="6" spans="2:8" x14ac:dyDescent="0.35">
      <c r="B6" s="50"/>
      <c r="C6" s="4">
        <v>20211</v>
      </c>
      <c r="D6" s="4">
        <v>16058</v>
      </c>
      <c r="E6" s="4">
        <v>17244</v>
      </c>
      <c r="F6" s="4">
        <v>15868</v>
      </c>
      <c r="G6" s="4">
        <v>16226</v>
      </c>
      <c r="H6" s="4">
        <v>85607</v>
      </c>
    </row>
    <row r="7" spans="2:8" x14ac:dyDescent="0.35">
      <c r="B7" s="50">
        <v>1</v>
      </c>
      <c r="C7" s="4">
        <v>20177</v>
      </c>
      <c r="D7" s="4">
        <v>16579</v>
      </c>
      <c r="E7" s="4">
        <v>15904</v>
      </c>
      <c r="F7" s="4">
        <v>16189</v>
      </c>
      <c r="G7" s="4">
        <v>16758</v>
      </c>
      <c r="H7" s="4">
        <v>85607</v>
      </c>
    </row>
    <row r="8" spans="2:8" x14ac:dyDescent="0.35">
      <c r="B8" s="50"/>
      <c r="C8" s="4">
        <v>20172</v>
      </c>
      <c r="D8" s="4">
        <v>16559</v>
      </c>
      <c r="E8" s="4">
        <v>15924</v>
      </c>
      <c r="F8" s="4">
        <v>16195</v>
      </c>
      <c r="G8" s="4">
        <v>16757</v>
      </c>
      <c r="H8" s="4">
        <v>85607</v>
      </c>
    </row>
    <row r="9" spans="2:8" x14ac:dyDescent="0.35">
      <c r="B9" s="50"/>
      <c r="C9" s="4">
        <v>20177</v>
      </c>
      <c r="D9" s="4">
        <v>16546</v>
      </c>
      <c r="E9" s="4">
        <v>15942</v>
      </c>
      <c r="F9" s="4">
        <v>16187</v>
      </c>
      <c r="G9" s="4">
        <v>16755</v>
      </c>
      <c r="H9" s="4">
        <v>85607</v>
      </c>
    </row>
    <row r="10" spans="2:8" x14ac:dyDescent="0.35">
      <c r="B10" s="50"/>
      <c r="C10" s="4">
        <v>20178</v>
      </c>
      <c r="D10" s="4">
        <v>16580</v>
      </c>
      <c r="E10" s="4">
        <v>15904</v>
      </c>
      <c r="F10" s="4">
        <v>16185</v>
      </c>
      <c r="G10" s="4">
        <v>16760</v>
      </c>
      <c r="H10" s="4">
        <v>85607</v>
      </c>
    </row>
    <row r="11" spans="2:8" x14ac:dyDescent="0.35">
      <c r="B11" s="50"/>
      <c r="C11" s="4">
        <v>20177</v>
      </c>
      <c r="D11" s="4">
        <v>16583</v>
      </c>
      <c r="E11" s="4">
        <v>15909</v>
      </c>
      <c r="F11" s="4">
        <v>16179</v>
      </c>
      <c r="G11" s="4">
        <v>16759</v>
      </c>
      <c r="H11" s="4">
        <v>85607</v>
      </c>
    </row>
    <row r="12" spans="2:8" x14ac:dyDescent="0.35">
      <c r="B12" s="50"/>
      <c r="C12" s="4">
        <v>20177</v>
      </c>
      <c r="D12" s="4">
        <v>16577</v>
      </c>
      <c r="E12" s="4">
        <v>15908</v>
      </c>
      <c r="F12" s="4">
        <v>16187</v>
      </c>
      <c r="G12" s="4">
        <v>16758</v>
      </c>
      <c r="H12" s="4">
        <v>85607</v>
      </c>
    </row>
    <row r="13" spans="2:8" x14ac:dyDescent="0.35">
      <c r="B13" s="50">
        <v>2</v>
      </c>
      <c r="C13" s="4">
        <v>20172</v>
      </c>
      <c r="D13" s="4">
        <v>16557</v>
      </c>
      <c r="E13" s="4">
        <v>15932</v>
      </c>
      <c r="F13" s="4">
        <v>16189</v>
      </c>
      <c r="G13" s="4">
        <v>16757</v>
      </c>
      <c r="H13" s="4">
        <v>85607</v>
      </c>
    </row>
    <row r="14" spans="2:8" x14ac:dyDescent="0.35">
      <c r="B14" s="50"/>
      <c r="C14" s="4">
        <v>20177</v>
      </c>
      <c r="D14" s="4">
        <v>16559</v>
      </c>
      <c r="E14" s="4">
        <v>15931</v>
      </c>
      <c r="F14" s="4">
        <v>16182</v>
      </c>
      <c r="G14" s="4">
        <v>16758</v>
      </c>
      <c r="H14" s="4">
        <v>85607</v>
      </c>
    </row>
    <row r="15" spans="2:8" x14ac:dyDescent="0.35">
      <c r="B15" s="50"/>
      <c r="C15" s="4">
        <v>20178</v>
      </c>
      <c r="D15" s="4">
        <v>16590</v>
      </c>
      <c r="E15" s="4">
        <v>15898</v>
      </c>
      <c r="F15" s="4">
        <v>16183</v>
      </c>
      <c r="G15" s="4">
        <v>16758</v>
      </c>
      <c r="H15" s="4">
        <v>85607</v>
      </c>
    </row>
    <row r="16" spans="2:8" x14ac:dyDescent="0.35">
      <c r="B16" s="50"/>
      <c r="C16" s="4">
        <v>20178</v>
      </c>
      <c r="D16" s="4">
        <v>16584</v>
      </c>
      <c r="E16" s="4">
        <v>15908</v>
      </c>
      <c r="F16" s="4">
        <v>16181</v>
      </c>
      <c r="G16" s="4">
        <v>16756</v>
      </c>
      <c r="H16" s="4">
        <v>85607</v>
      </c>
    </row>
    <row r="17" spans="2:8" x14ac:dyDescent="0.35">
      <c r="B17" s="50"/>
      <c r="C17" s="4">
        <v>20176</v>
      </c>
      <c r="D17" s="4">
        <v>16595</v>
      </c>
      <c r="E17" s="4">
        <v>15893</v>
      </c>
      <c r="F17" s="4">
        <v>16187</v>
      </c>
      <c r="G17" s="4">
        <v>16756</v>
      </c>
      <c r="H17" s="4">
        <v>85607</v>
      </c>
    </row>
    <row r="18" spans="2:8" x14ac:dyDescent="0.35">
      <c r="B18" s="50"/>
      <c r="C18" s="4">
        <v>20173</v>
      </c>
      <c r="D18" s="4">
        <v>16514</v>
      </c>
      <c r="E18" s="4">
        <v>15974</v>
      </c>
      <c r="F18" s="4">
        <v>16187</v>
      </c>
      <c r="G18" s="4">
        <v>16759</v>
      </c>
      <c r="H18" s="4">
        <v>85607</v>
      </c>
    </row>
    <row r="19" spans="2:8" x14ac:dyDescent="0.35">
      <c r="B19" s="50"/>
      <c r="C19" s="4">
        <v>20174</v>
      </c>
      <c r="D19" s="4">
        <v>16544</v>
      </c>
      <c r="E19" s="4">
        <v>15943</v>
      </c>
      <c r="F19" s="4">
        <v>16185</v>
      </c>
      <c r="G19" s="4">
        <v>16761</v>
      </c>
      <c r="H19" s="4">
        <v>85607</v>
      </c>
    </row>
    <row r="20" spans="2:8" x14ac:dyDescent="0.35">
      <c r="B20" s="50"/>
      <c r="C20" s="4">
        <v>20174</v>
      </c>
      <c r="D20" s="4">
        <v>16552</v>
      </c>
      <c r="E20" s="4">
        <v>15937</v>
      </c>
      <c r="F20" s="4">
        <v>16188</v>
      </c>
      <c r="G20" s="4">
        <v>16756</v>
      </c>
      <c r="H20" s="4">
        <v>85607</v>
      </c>
    </row>
    <row r="21" spans="2:8" x14ac:dyDescent="0.35">
      <c r="B21" s="50"/>
      <c r="C21" s="4">
        <v>20174</v>
      </c>
      <c r="D21" s="4">
        <v>16543</v>
      </c>
      <c r="E21" s="4">
        <v>15942</v>
      </c>
      <c r="F21" s="4">
        <v>16188</v>
      </c>
      <c r="G21" s="4">
        <v>16760</v>
      </c>
      <c r="H21" s="4">
        <v>85607</v>
      </c>
    </row>
    <row r="22" spans="2:8" x14ac:dyDescent="0.35">
      <c r="B22" s="50"/>
      <c r="C22" s="4">
        <v>20178</v>
      </c>
      <c r="D22" s="4">
        <v>16548</v>
      </c>
      <c r="E22" s="4">
        <v>15946</v>
      </c>
      <c r="F22" s="4">
        <v>16178</v>
      </c>
      <c r="G22" s="4">
        <v>16757</v>
      </c>
      <c r="H22" s="4">
        <v>85607</v>
      </c>
    </row>
    <row r="23" spans="2:8" x14ac:dyDescent="0.35">
      <c r="B23" s="50"/>
      <c r="C23" s="4">
        <v>20177</v>
      </c>
      <c r="D23" s="4">
        <v>16546</v>
      </c>
      <c r="E23" s="4">
        <v>15941</v>
      </c>
      <c r="F23" s="4">
        <v>16183</v>
      </c>
      <c r="G23" s="4">
        <v>16760</v>
      </c>
      <c r="H23" s="4">
        <v>85607</v>
      </c>
    </row>
    <row r="24" spans="2:8" x14ac:dyDescent="0.35">
      <c r="B24" s="50"/>
      <c r="C24" s="4">
        <v>20178</v>
      </c>
      <c r="D24" s="4">
        <v>16546</v>
      </c>
      <c r="E24" s="4">
        <v>15943</v>
      </c>
      <c r="F24" s="4">
        <v>16181</v>
      </c>
      <c r="G24" s="4">
        <v>16759</v>
      </c>
      <c r="H24" s="4">
        <v>85607</v>
      </c>
    </row>
    <row r="25" spans="2:8" x14ac:dyDescent="0.35">
      <c r="B25" s="50"/>
      <c r="C25" s="4">
        <v>20176</v>
      </c>
      <c r="D25" s="4">
        <v>16585</v>
      </c>
      <c r="E25" s="4">
        <v>15903</v>
      </c>
      <c r="F25" s="4">
        <v>16186</v>
      </c>
      <c r="G25" s="4">
        <v>16757</v>
      </c>
      <c r="H25" s="4">
        <v>85607</v>
      </c>
    </row>
    <row r="26" spans="2:8" x14ac:dyDescent="0.35">
      <c r="B26" s="50"/>
      <c r="C26" s="4">
        <v>20178</v>
      </c>
      <c r="D26" s="4">
        <v>16581</v>
      </c>
      <c r="E26" s="4">
        <v>15906</v>
      </c>
      <c r="F26" s="4">
        <v>16181</v>
      </c>
      <c r="G26" s="4">
        <v>16761</v>
      </c>
      <c r="H26" s="4">
        <v>85607</v>
      </c>
    </row>
    <row r="27" spans="2:8" x14ac:dyDescent="0.35">
      <c r="B27" s="50"/>
      <c r="C27" s="4">
        <v>20177</v>
      </c>
      <c r="D27" s="4">
        <v>16584</v>
      </c>
      <c r="E27" s="4">
        <v>15903</v>
      </c>
      <c r="F27" s="4">
        <v>16184</v>
      </c>
      <c r="G27" s="4">
        <v>16759</v>
      </c>
      <c r="H27" s="4">
        <v>85607</v>
      </c>
    </row>
    <row r="28" spans="2:8" x14ac:dyDescent="0.35">
      <c r="B28" s="50">
        <v>3</v>
      </c>
      <c r="C28" s="4">
        <v>20176</v>
      </c>
      <c r="D28" s="4">
        <v>16533</v>
      </c>
      <c r="E28" s="4">
        <v>15958</v>
      </c>
      <c r="F28" s="4">
        <v>16185</v>
      </c>
      <c r="G28" s="4">
        <v>16755</v>
      </c>
      <c r="H28" s="4">
        <v>85607</v>
      </c>
    </row>
    <row r="29" spans="2:8" x14ac:dyDescent="0.35">
      <c r="B29" s="50"/>
      <c r="C29" s="4">
        <v>20176</v>
      </c>
      <c r="D29" s="4">
        <v>16543</v>
      </c>
      <c r="E29" s="4">
        <v>15944</v>
      </c>
      <c r="F29" s="4">
        <v>16188</v>
      </c>
      <c r="G29" s="4">
        <v>16756</v>
      </c>
      <c r="H29" s="4">
        <v>85607</v>
      </c>
    </row>
    <row r="30" spans="2:8" x14ac:dyDescent="0.35">
      <c r="B30" s="50"/>
      <c r="C30" s="4">
        <v>20173</v>
      </c>
      <c r="D30" s="4">
        <v>16553</v>
      </c>
      <c r="E30" s="4">
        <v>15937</v>
      </c>
      <c r="F30" s="4">
        <v>16192</v>
      </c>
      <c r="G30" s="4">
        <v>16752</v>
      </c>
      <c r="H30" s="4">
        <v>85607</v>
      </c>
    </row>
    <row r="31" spans="2:8" x14ac:dyDescent="0.35">
      <c r="B31" s="50"/>
      <c r="C31" s="4">
        <v>20176</v>
      </c>
      <c r="D31" s="4">
        <v>16549</v>
      </c>
      <c r="E31" s="4">
        <v>15935</v>
      </c>
      <c r="F31" s="4">
        <v>16193</v>
      </c>
      <c r="G31" s="4">
        <v>16754</v>
      </c>
      <c r="H31" s="4">
        <v>85607</v>
      </c>
    </row>
    <row r="32" spans="2:8" x14ac:dyDescent="0.35">
      <c r="B32" s="50"/>
      <c r="C32" s="4">
        <v>20177</v>
      </c>
      <c r="D32" s="4">
        <v>16562</v>
      </c>
      <c r="E32" s="4">
        <v>15930</v>
      </c>
      <c r="F32" s="4">
        <v>16183</v>
      </c>
      <c r="G32" s="4">
        <v>16755</v>
      </c>
      <c r="H32" s="4">
        <v>85607</v>
      </c>
    </row>
    <row r="33" spans="2:8" x14ac:dyDescent="0.35">
      <c r="B33" s="50"/>
      <c r="C33" s="4">
        <v>20177</v>
      </c>
      <c r="D33" s="4">
        <v>16569</v>
      </c>
      <c r="E33" s="4">
        <v>15925</v>
      </c>
      <c r="F33" s="4">
        <v>16177</v>
      </c>
      <c r="G33" s="4">
        <v>16759</v>
      </c>
      <c r="H33" s="4">
        <v>85607</v>
      </c>
    </row>
    <row r="34" spans="2:8" x14ac:dyDescent="0.35">
      <c r="B34" s="50"/>
      <c r="C34" s="4">
        <v>20176</v>
      </c>
      <c r="D34" s="4">
        <v>16552</v>
      </c>
      <c r="E34" s="4">
        <v>15937</v>
      </c>
      <c r="F34" s="4">
        <v>16181</v>
      </c>
      <c r="G34" s="4">
        <v>16761</v>
      </c>
      <c r="H34" s="4">
        <v>85607</v>
      </c>
    </row>
    <row r="35" spans="2:8" x14ac:dyDescent="0.35">
      <c r="B35" s="50"/>
      <c r="C35" s="4">
        <v>20177</v>
      </c>
      <c r="D35" s="4">
        <v>16591</v>
      </c>
      <c r="E35" s="4">
        <v>15897</v>
      </c>
      <c r="F35" s="4">
        <v>16188</v>
      </c>
      <c r="G35" s="4">
        <v>16754</v>
      </c>
      <c r="H35" s="4">
        <v>85607</v>
      </c>
    </row>
    <row r="36" spans="2:8" x14ac:dyDescent="0.35">
      <c r="B36" s="50"/>
      <c r="C36" s="4">
        <v>20177</v>
      </c>
      <c r="D36" s="4">
        <v>16590</v>
      </c>
      <c r="E36" s="4">
        <v>15908</v>
      </c>
      <c r="F36" s="4">
        <v>16171</v>
      </c>
      <c r="G36" s="4">
        <v>16761</v>
      </c>
      <c r="H36" s="4">
        <v>85607</v>
      </c>
    </row>
    <row r="37" spans="2:8" x14ac:dyDescent="0.35">
      <c r="B37" s="50"/>
      <c r="C37" s="4">
        <v>20177</v>
      </c>
      <c r="D37" s="4">
        <v>16587</v>
      </c>
      <c r="E37" s="4">
        <v>15904</v>
      </c>
      <c r="F37" s="4">
        <v>16184</v>
      </c>
      <c r="G37" s="4">
        <v>16755</v>
      </c>
      <c r="H37" s="4">
        <v>85607</v>
      </c>
    </row>
    <row r="38" spans="2:8" x14ac:dyDescent="0.35">
      <c r="B38" s="50"/>
      <c r="C38" s="4">
        <v>20175</v>
      </c>
      <c r="D38" s="4">
        <v>16530</v>
      </c>
      <c r="E38" s="4">
        <v>15957</v>
      </c>
      <c r="F38" s="4">
        <v>16187</v>
      </c>
      <c r="G38" s="4">
        <v>16758</v>
      </c>
      <c r="H38" s="4">
        <v>85607</v>
      </c>
    </row>
    <row r="39" spans="2:8" x14ac:dyDescent="0.35">
      <c r="B39" s="50"/>
      <c r="C39" s="4">
        <v>20175</v>
      </c>
      <c r="D39" s="4">
        <v>16526</v>
      </c>
      <c r="E39" s="4">
        <v>15960</v>
      </c>
      <c r="F39" s="4">
        <v>16189</v>
      </c>
      <c r="G39" s="4">
        <v>16757</v>
      </c>
      <c r="H39" s="4">
        <v>85607</v>
      </c>
    </row>
    <row r="40" spans="2:8" x14ac:dyDescent="0.35">
      <c r="B40" s="50"/>
      <c r="C40" s="4">
        <v>20175</v>
      </c>
      <c r="D40" s="4">
        <v>16521</v>
      </c>
      <c r="E40" s="4">
        <v>15967</v>
      </c>
      <c r="F40" s="4">
        <v>16186</v>
      </c>
      <c r="G40" s="4">
        <v>16758</v>
      </c>
      <c r="H40" s="4">
        <v>85607</v>
      </c>
    </row>
    <row r="41" spans="2:8" x14ac:dyDescent="0.35">
      <c r="B41" s="50"/>
      <c r="C41" s="4">
        <v>20174</v>
      </c>
      <c r="D41" s="4">
        <v>16562</v>
      </c>
      <c r="E41" s="4">
        <v>15922</v>
      </c>
      <c r="F41" s="4">
        <v>16191</v>
      </c>
      <c r="G41" s="4">
        <v>16758</v>
      </c>
      <c r="H41" s="4">
        <v>85607</v>
      </c>
    </row>
    <row r="42" spans="2:8" x14ac:dyDescent="0.35">
      <c r="B42" s="50"/>
      <c r="C42" s="4">
        <v>20175</v>
      </c>
      <c r="D42" s="4">
        <v>16547</v>
      </c>
      <c r="E42" s="4">
        <v>15936</v>
      </c>
      <c r="F42" s="4">
        <v>16195</v>
      </c>
      <c r="G42" s="4">
        <v>16754</v>
      </c>
      <c r="H42" s="4">
        <v>85607</v>
      </c>
    </row>
    <row r="43" spans="2:8" x14ac:dyDescent="0.35">
      <c r="B43" s="50"/>
      <c r="C43" s="4">
        <v>20175</v>
      </c>
      <c r="D43" s="4">
        <v>16553</v>
      </c>
      <c r="E43" s="4">
        <v>15929</v>
      </c>
      <c r="F43" s="4">
        <v>16190</v>
      </c>
      <c r="G43" s="4">
        <v>16760</v>
      </c>
      <c r="H43" s="4">
        <v>85607</v>
      </c>
    </row>
    <row r="44" spans="2:8" x14ac:dyDescent="0.35">
      <c r="B44" s="50"/>
      <c r="C44" s="4">
        <v>20177</v>
      </c>
      <c r="D44" s="4">
        <v>16564</v>
      </c>
      <c r="E44" s="4">
        <v>15931</v>
      </c>
      <c r="F44" s="4">
        <v>16179</v>
      </c>
      <c r="G44" s="4">
        <v>16756</v>
      </c>
      <c r="H44" s="4">
        <v>85607</v>
      </c>
    </row>
    <row r="45" spans="2:8" x14ac:dyDescent="0.35">
      <c r="B45" s="50"/>
      <c r="C45" s="4">
        <v>20177</v>
      </c>
      <c r="D45" s="4">
        <v>16557</v>
      </c>
      <c r="E45" s="4">
        <v>15935</v>
      </c>
      <c r="F45" s="4">
        <v>16184</v>
      </c>
      <c r="G45" s="4">
        <v>16754</v>
      </c>
      <c r="H45" s="4">
        <v>85607</v>
      </c>
    </row>
    <row r="46" spans="2:8" x14ac:dyDescent="0.35">
      <c r="B46" s="50"/>
      <c r="C46" s="4">
        <v>20177</v>
      </c>
      <c r="D46" s="4">
        <v>16556</v>
      </c>
      <c r="E46" s="4">
        <v>15935</v>
      </c>
      <c r="F46" s="4">
        <v>16178</v>
      </c>
      <c r="G46" s="4">
        <v>16761</v>
      </c>
      <c r="H46" s="4">
        <v>85607</v>
      </c>
    </row>
    <row r="47" spans="2:8" x14ac:dyDescent="0.35">
      <c r="B47" s="50"/>
      <c r="C47" s="4">
        <v>20177</v>
      </c>
      <c r="D47" s="4">
        <v>16581</v>
      </c>
      <c r="E47" s="4">
        <v>15904</v>
      </c>
      <c r="F47" s="4">
        <v>16184</v>
      </c>
      <c r="G47" s="4">
        <v>16761</v>
      </c>
      <c r="H47" s="4">
        <v>85607</v>
      </c>
    </row>
    <row r="48" spans="2:8" x14ac:dyDescent="0.35">
      <c r="B48" s="50">
        <v>4</v>
      </c>
      <c r="C48" s="4">
        <v>20177</v>
      </c>
      <c r="D48" s="4">
        <v>16530</v>
      </c>
      <c r="E48" s="4">
        <v>15957</v>
      </c>
      <c r="F48" s="4">
        <v>16185</v>
      </c>
      <c r="G48" s="4">
        <v>16758</v>
      </c>
      <c r="H48" s="4">
        <v>85607</v>
      </c>
    </row>
    <row r="49" spans="2:8" x14ac:dyDescent="0.35">
      <c r="B49" s="50"/>
      <c r="C49" s="4">
        <v>20176</v>
      </c>
      <c r="D49" s="4">
        <v>16532</v>
      </c>
      <c r="E49" s="4">
        <v>15954</v>
      </c>
      <c r="F49" s="4">
        <v>16186</v>
      </c>
      <c r="G49" s="4">
        <v>16759</v>
      </c>
      <c r="H49" s="4">
        <v>85607</v>
      </c>
    </row>
    <row r="50" spans="2:8" x14ac:dyDescent="0.35">
      <c r="B50" s="50"/>
      <c r="C50" s="4">
        <v>20176</v>
      </c>
      <c r="D50" s="4">
        <v>16531</v>
      </c>
      <c r="E50" s="4">
        <v>15955</v>
      </c>
      <c r="F50" s="4">
        <v>16183</v>
      </c>
      <c r="G50" s="4">
        <v>16762</v>
      </c>
      <c r="H50" s="4">
        <v>85607</v>
      </c>
    </row>
    <row r="51" spans="2:8" x14ac:dyDescent="0.35">
      <c r="B51" s="50"/>
      <c r="C51" s="4">
        <v>20177</v>
      </c>
      <c r="D51" s="4">
        <v>16544</v>
      </c>
      <c r="E51" s="4">
        <v>15946</v>
      </c>
      <c r="F51" s="4">
        <v>16188</v>
      </c>
      <c r="G51" s="4">
        <v>16752</v>
      </c>
      <c r="H51" s="4">
        <v>85607</v>
      </c>
    </row>
    <row r="52" spans="2:8" x14ac:dyDescent="0.35">
      <c r="B52" s="50"/>
      <c r="C52" s="4">
        <v>20176</v>
      </c>
      <c r="D52" s="4">
        <v>16557</v>
      </c>
      <c r="E52" s="4">
        <v>15927</v>
      </c>
      <c r="F52" s="4">
        <v>16194</v>
      </c>
      <c r="G52" s="4">
        <v>16753</v>
      </c>
      <c r="H52" s="4">
        <v>85607</v>
      </c>
    </row>
    <row r="53" spans="2:8" x14ac:dyDescent="0.35">
      <c r="B53" s="50"/>
      <c r="C53" s="4">
        <v>20177</v>
      </c>
      <c r="D53" s="4">
        <v>16549</v>
      </c>
      <c r="E53" s="4">
        <v>15937</v>
      </c>
      <c r="F53" s="4">
        <v>16189</v>
      </c>
      <c r="G53" s="4">
        <v>16755</v>
      </c>
      <c r="H53" s="4">
        <v>85607</v>
      </c>
    </row>
    <row r="54" spans="2:8" x14ac:dyDescent="0.35">
      <c r="B54" s="50"/>
      <c r="C54" s="4">
        <v>20178</v>
      </c>
      <c r="D54" s="4">
        <v>16562</v>
      </c>
      <c r="E54" s="4">
        <v>15933</v>
      </c>
      <c r="F54" s="4">
        <v>16178</v>
      </c>
      <c r="G54" s="4">
        <v>16756</v>
      </c>
      <c r="H54" s="4">
        <v>85607</v>
      </c>
    </row>
    <row r="55" spans="2:8" x14ac:dyDescent="0.35">
      <c r="B55" s="50"/>
      <c r="C55" s="4">
        <v>20177</v>
      </c>
      <c r="D55" s="4">
        <v>16566</v>
      </c>
      <c r="E55" s="4">
        <v>15926</v>
      </c>
      <c r="F55" s="4">
        <v>16181</v>
      </c>
      <c r="G55" s="4">
        <v>16757</v>
      </c>
      <c r="H55" s="4">
        <v>85607</v>
      </c>
    </row>
    <row r="56" spans="2:8" x14ac:dyDescent="0.35">
      <c r="B56" s="50"/>
      <c r="C56" s="4">
        <v>20178</v>
      </c>
      <c r="D56" s="4">
        <v>16568</v>
      </c>
      <c r="E56" s="4">
        <v>15931</v>
      </c>
      <c r="F56" s="4">
        <v>16175</v>
      </c>
      <c r="G56" s="4">
        <v>16755</v>
      </c>
      <c r="H56" s="4">
        <v>85607</v>
      </c>
    </row>
    <row r="57" spans="2:8" x14ac:dyDescent="0.35">
      <c r="B57" s="50"/>
      <c r="C57" s="4">
        <v>20177</v>
      </c>
      <c r="D57" s="4">
        <v>16574</v>
      </c>
      <c r="E57" s="4">
        <v>15924</v>
      </c>
      <c r="F57" s="4">
        <v>16180</v>
      </c>
      <c r="G57" s="4">
        <v>16752</v>
      </c>
      <c r="H57" s="4">
        <v>85607</v>
      </c>
    </row>
    <row r="58" spans="2:8" x14ac:dyDescent="0.35">
      <c r="B58" s="50"/>
      <c r="C58" s="4">
        <v>20173</v>
      </c>
      <c r="D58" s="4">
        <v>16525</v>
      </c>
      <c r="E58" s="4">
        <v>15959</v>
      </c>
      <c r="F58" s="4">
        <v>16194</v>
      </c>
      <c r="G58" s="4">
        <v>16756</v>
      </c>
      <c r="H58" s="4">
        <v>85607</v>
      </c>
    </row>
    <row r="59" spans="2:8" x14ac:dyDescent="0.35">
      <c r="B59" s="50"/>
      <c r="C59" s="4">
        <v>20173</v>
      </c>
      <c r="D59" s="4">
        <v>16521</v>
      </c>
      <c r="E59" s="4">
        <v>15966</v>
      </c>
      <c r="F59" s="4">
        <v>16191</v>
      </c>
      <c r="G59" s="4">
        <v>16756</v>
      </c>
      <c r="H59" s="4">
        <v>85607</v>
      </c>
    </row>
    <row r="60" spans="2:8" x14ac:dyDescent="0.35">
      <c r="B60" s="50"/>
      <c r="C60" s="4">
        <v>20174</v>
      </c>
      <c r="D60" s="4">
        <v>16531</v>
      </c>
      <c r="E60" s="4">
        <v>15953</v>
      </c>
      <c r="F60" s="4">
        <v>16193</v>
      </c>
      <c r="G60" s="4">
        <v>16756</v>
      </c>
      <c r="H60" s="4">
        <v>85607</v>
      </c>
    </row>
    <row r="61" spans="2:8" x14ac:dyDescent="0.35">
      <c r="B61" s="50"/>
      <c r="C61" s="4">
        <v>20173</v>
      </c>
      <c r="D61" s="4">
        <v>16554</v>
      </c>
      <c r="E61" s="4">
        <v>15935</v>
      </c>
      <c r="F61" s="4">
        <v>16184</v>
      </c>
      <c r="G61" s="4">
        <v>16761</v>
      </c>
      <c r="H61" s="4">
        <v>85607</v>
      </c>
    </row>
    <row r="62" spans="2:8" x14ac:dyDescent="0.35">
      <c r="B62" s="50"/>
      <c r="C62" s="4">
        <v>20177</v>
      </c>
      <c r="D62" s="4">
        <v>16547</v>
      </c>
      <c r="E62" s="4">
        <v>15949</v>
      </c>
      <c r="F62" s="4">
        <v>16179</v>
      </c>
      <c r="G62" s="4">
        <v>16755</v>
      </c>
      <c r="H62" s="4">
        <v>85607</v>
      </c>
    </row>
    <row r="63" spans="2:8" x14ac:dyDescent="0.35">
      <c r="B63" s="50">
        <v>5</v>
      </c>
      <c r="C63" s="4">
        <v>20175</v>
      </c>
      <c r="D63" s="4">
        <v>16522</v>
      </c>
      <c r="E63" s="4">
        <v>15963</v>
      </c>
      <c r="F63" s="4">
        <v>16187</v>
      </c>
      <c r="G63" s="4">
        <v>16760</v>
      </c>
      <c r="H63" s="4">
        <v>85607</v>
      </c>
    </row>
    <row r="64" spans="2:8" x14ac:dyDescent="0.35">
      <c r="B64" s="50"/>
      <c r="C64" s="4">
        <v>20174</v>
      </c>
      <c r="D64" s="4">
        <v>16540</v>
      </c>
      <c r="E64" s="4">
        <v>15945</v>
      </c>
      <c r="F64" s="4">
        <v>16192</v>
      </c>
      <c r="G64" s="4">
        <v>16756</v>
      </c>
      <c r="H64" s="4">
        <v>85607</v>
      </c>
    </row>
    <row r="65" spans="2:8" x14ac:dyDescent="0.35">
      <c r="B65" s="50"/>
      <c r="C65" s="4">
        <v>20173</v>
      </c>
      <c r="D65" s="4">
        <v>16538</v>
      </c>
      <c r="E65" s="4">
        <v>15950</v>
      </c>
      <c r="F65" s="4">
        <v>16191</v>
      </c>
      <c r="G65" s="4">
        <v>16755</v>
      </c>
      <c r="H65" s="4">
        <v>85607</v>
      </c>
    </row>
    <row r="66" spans="2:8" x14ac:dyDescent="0.35">
      <c r="B66" s="50"/>
      <c r="C66" s="4">
        <v>20176</v>
      </c>
      <c r="D66" s="4">
        <v>16558</v>
      </c>
      <c r="E66" s="4">
        <v>15926</v>
      </c>
      <c r="F66" s="4">
        <v>16193</v>
      </c>
      <c r="G66" s="4">
        <v>16754</v>
      </c>
      <c r="H66" s="4">
        <v>85607</v>
      </c>
    </row>
    <row r="67" spans="2:8" x14ac:dyDescent="0.35">
      <c r="B67" s="50"/>
      <c r="C67" s="4">
        <v>20177</v>
      </c>
      <c r="D67" s="4">
        <v>16565</v>
      </c>
      <c r="E67" s="4">
        <v>15923</v>
      </c>
      <c r="F67" s="4">
        <v>16183</v>
      </c>
      <c r="G67" s="4">
        <v>16759</v>
      </c>
      <c r="H67" s="4">
        <v>85607</v>
      </c>
    </row>
    <row r="68" spans="2:8" x14ac:dyDescent="0.35">
      <c r="B68" s="50"/>
      <c r="C68" s="4">
        <v>20174</v>
      </c>
      <c r="D68" s="4">
        <v>16528</v>
      </c>
      <c r="E68" s="4">
        <v>15962</v>
      </c>
      <c r="F68" s="4">
        <v>16189</v>
      </c>
      <c r="G68" s="4">
        <v>16754</v>
      </c>
      <c r="H68" s="4">
        <v>85607</v>
      </c>
    </row>
    <row r="69" spans="2:8" x14ac:dyDescent="0.35">
      <c r="B69" s="12">
        <v>1</v>
      </c>
      <c r="C69" s="4">
        <v>20177</v>
      </c>
      <c r="D69" s="4">
        <v>16532</v>
      </c>
      <c r="E69" s="4">
        <v>15957</v>
      </c>
      <c r="F69" s="4">
        <v>16185</v>
      </c>
      <c r="G69" s="4">
        <v>16756</v>
      </c>
      <c r="H69" s="4">
        <v>85607</v>
      </c>
    </row>
    <row r="70" spans="2:8" x14ac:dyDescent="0.35">
      <c r="B70" s="49" t="s">
        <v>20</v>
      </c>
      <c r="C70" s="4">
        <v>20178</v>
      </c>
      <c r="D70" s="4">
        <v>16531</v>
      </c>
      <c r="E70" s="4">
        <v>15953</v>
      </c>
      <c r="F70" s="4">
        <v>16199</v>
      </c>
      <c r="G70" s="4">
        <v>16746</v>
      </c>
      <c r="H70" s="4">
        <v>85607</v>
      </c>
    </row>
    <row r="71" spans="2:8" x14ac:dyDescent="0.35">
      <c r="B71" s="49"/>
      <c r="C71" s="4">
        <v>20174</v>
      </c>
      <c r="D71" s="4">
        <v>16504</v>
      </c>
      <c r="E71" s="4">
        <v>15977</v>
      </c>
      <c r="F71" s="4">
        <v>16197</v>
      </c>
      <c r="G71" s="4">
        <v>16755</v>
      </c>
      <c r="H71" s="4">
        <v>85607</v>
      </c>
    </row>
    <row r="72" spans="2:8" x14ac:dyDescent="0.35">
      <c r="B72" s="49"/>
      <c r="C72" s="4">
        <v>20178</v>
      </c>
      <c r="D72" s="4">
        <v>16521</v>
      </c>
      <c r="E72" s="4">
        <v>15964</v>
      </c>
      <c r="F72" s="4">
        <v>16190</v>
      </c>
      <c r="G72" s="4">
        <v>16754</v>
      </c>
      <c r="H72" s="4">
        <v>85607</v>
      </c>
    </row>
    <row r="73" spans="2:8" x14ac:dyDescent="0.35">
      <c r="B73" s="49"/>
      <c r="C73" s="4">
        <v>20178</v>
      </c>
      <c r="D73" s="4">
        <v>16533</v>
      </c>
      <c r="E73" s="4">
        <v>15949</v>
      </c>
      <c r="F73" s="4">
        <v>16197</v>
      </c>
      <c r="G73" s="4">
        <v>16750</v>
      </c>
      <c r="H73" s="4">
        <v>85607</v>
      </c>
    </row>
    <row r="74" spans="2:8" x14ac:dyDescent="0.35">
      <c r="B74" s="49"/>
      <c r="C74" s="4">
        <v>20177</v>
      </c>
      <c r="D74" s="4">
        <v>16523</v>
      </c>
      <c r="E74" s="4">
        <v>15958</v>
      </c>
      <c r="F74" s="4">
        <v>16201</v>
      </c>
      <c r="G74" s="4">
        <v>16748</v>
      </c>
      <c r="H74" s="4">
        <v>85607</v>
      </c>
    </row>
    <row r="75" spans="2:8" x14ac:dyDescent="0.35">
      <c r="B75" s="49"/>
      <c r="C75" s="4">
        <v>20178</v>
      </c>
      <c r="D75" s="4">
        <v>16533</v>
      </c>
      <c r="E75" s="4">
        <v>15947</v>
      </c>
      <c r="F75" s="4">
        <v>16201</v>
      </c>
      <c r="G75" s="4">
        <v>16748</v>
      </c>
      <c r="H75" s="4">
        <v>85607</v>
      </c>
    </row>
  </sheetData>
  <mergeCells count="9">
    <mergeCell ref="C2:H2"/>
    <mergeCell ref="B70:B75"/>
    <mergeCell ref="B4:B6"/>
    <mergeCell ref="B7:B12"/>
    <mergeCell ref="B13:B27"/>
    <mergeCell ref="B28:B47"/>
    <mergeCell ref="B48:B62"/>
    <mergeCell ref="B63:B68"/>
    <mergeCell ref="B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44D3B-3B85-4CE2-AF7E-CC2ACFA59EB8}">
  <sheetPr>
    <tabColor theme="9" tint="-0.499984740745262"/>
  </sheetPr>
  <dimension ref="B3:F74"/>
  <sheetViews>
    <sheetView zoomScaleNormal="100" workbookViewId="0">
      <selection activeCell="D13" sqref="D13"/>
    </sheetView>
  </sheetViews>
  <sheetFormatPr defaultRowHeight="12" x14ac:dyDescent="0.35"/>
  <cols>
    <col min="1" max="1" width="8.7265625" style="1"/>
    <col min="2" max="2" width="9.36328125" style="1" customWidth="1"/>
    <col min="3" max="3" width="12.453125" style="1" bestFit="1" customWidth="1"/>
    <col min="4" max="4" width="12.90625" style="1" bestFit="1" customWidth="1"/>
    <col min="5" max="5" width="9.08984375" style="1" bestFit="1" customWidth="1"/>
    <col min="6" max="6" width="15.453125" style="3" bestFit="1" customWidth="1"/>
    <col min="7" max="16384" width="8.7265625" style="1"/>
  </cols>
  <sheetData>
    <row r="3" spans="2:6" ht="24" x14ac:dyDescent="0.35">
      <c r="B3" s="5" t="s">
        <v>21</v>
      </c>
      <c r="C3" s="6" t="s">
        <v>18</v>
      </c>
      <c r="D3" s="6" t="s">
        <v>19</v>
      </c>
      <c r="E3" s="6" t="s">
        <v>16</v>
      </c>
      <c r="F3" s="7" t="s">
        <v>17</v>
      </c>
    </row>
    <row r="4" spans="2:6" x14ac:dyDescent="0.35">
      <c r="B4" s="52">
        <v>0</v>
      </c>
      <c r="C4" s="4">
        <v>0</v>
      </c>
      <c r="D4" s="4">
        <v>0</v>
      </c>
      <c r="E4" s="9">
        <v>85607</v>
      </c>
      <c r="F4" s="10" t="str">
        <f>IFERROR(C4/D4, "N/A, division by 0")</f>
        <v>N/A, division by 0</v>
      </c>
    </row>
    <row r="5" spans="2:6" x14ac:dyDescent="0.35">
      <c r="B5" s="52"/>
      <c r="C5" s="4">
        <v>0</v>
      </c>
      <c r="D5" s="4">
        <v>0</v>
      </c>
      <c r="E5" s="9">
        <v>85607</v>
      </c>
      <c r="F5" s="10" t="str">
        <f>IFERROR(C5/D5, "N/A, division by 0")</f>
        <v>N/A, division by 0</v>
      </c>
    </row>
    <row r="6" spans="2:6" x14ac:dyDescent="0.35">
      <c r="B6" s="52">
        <v>1</v>
      </c>
      <c r="C6" s="4">
        <v>301</v>
      </c>
      <c r="D6" s="4">
        <v>189</v>
      </c>
      <c r="E6" s="9">
        <v>85117</v>
      </c>
      <c r="F6" s="10">
        <f>IFERROR(C6/D6, "N/A, division by 0")</f>
        <v>1.5925925925925926</v>
      </c>
    </row>
    <row r="7" spans="2:6" x14ac:dyDescent="0.35">
      <c r="B7" s="52"/>
      <c r="C7" s="4">
        <v>279</v>
      </c>
      <c r="D7" s="4">
        <v>194</v>
      </c>
      <c r="E7" s="9">
        <v>85134</v>
      </c>
      <c r="F7" s="10">
        <f t="shared" ref="F7:F68" si="0">IFERROR(C7/D7, "N/A, division by 0")</f>
        <v>1.4381443298969072</v>
      </c>
    </row>
    <row r="8" spans="2:6" x14ac:dyDescent="0.35">
      <c r="B8" s="52"/>
      <c r="C8" s="4">
        <v>282</v>
      </c>
      <c r="D8" s="4">
        <v>197</v>
      </c>
      <c r="E8" s="9">
        <v>85128</v>
      </c>
      <c r="F8" s="10">
        <f t="shared" si="0"/>
        <v>1.4314720812182742</v>
      </c>
    </row>
    <row r="9" spans="2:6" x14ac:dyDescent="0.35">
      <c r="B9" s="52"/>
      <c r="C9" s="4">
        <v>299</v>
      </c>
      <c r="D9" s="4">
        <v>184</v>
      </c>
      <c r="E9" s="9">
        <v>85124</v>
      </c>
      <c r="F9" s="10">
        <f t="shared" si="0"/>
        <v>1.625</v>
      </c>
    </row>
    <row r="10" spans="2:6" x14ac:dyDescent="0.35">
      <c r="B10" s="52"/>
      <c r="C10" s="4">
        <v>302</v>
      </c>
      <c r="D10" s="4">
        <v>182</v>
      </c>
      <c r="E10" s="9">
        <v>85123</v>
      </c>
      <c r="F10" s="10">
        <f t="shared" si="0"/>
        <v>1.6593406593406594</v>
      </c>
    </row>
    <row r="11" spans="2:6" x14ac:dyDescent="0.35">
      <c r="B11" s="52"/>
      <c r="C11" s="4">
        <v>299</v>
      </c>
      <c r="D11" s="4">
        <v>189</v>
      </c>
      <c r="E11" s="9">
        <v>85119</v>
      </c>
      <c r="F11" s="10">
        <f t="shared" si="0"/>
        <v>1.5820105820105821</v>
      </c>
    </row>
    <row r="12" spans="2:6" x14ac:dyDescent="0.35">
      <c r="B12" s="52">
        <v>2</v>
      </c>
      <c r="C12" s="4">
        <v>278</v>
      </c>
      <c r="D12" s="4">
        <v>192</v>
      </c>
      <c r="E12" s="9">
        <v>85137</v>
      </c>
      <c r="F12" s="10">
        <f t="shared" si="0"/>
        <v>1.4479166666666667</v>
      </c>
    </row>
    <row r="13" spans="2:6" x14ac:dyDescent="0.35">
      <c r="B13" s="52"/>
      <c r="C13" s="4">
        <v>287</v>
      </c>
      <c r="D13" s="4">
        <v>192</v>
      </c>
      <c r="E13" s="9">
        <v>85128</v>
      </c>
      <c r="F13" s="10">
        <f t="shared" si="0"/>
        <v>1.4947916666666667</v>
      </c>
    </row>
    <row r="14" spans="2:6" x14ac:dyDescent="0.35">
      <c r="B14" s="52"/>
      <c r="C14" s="4">
        <v>309</v>
      </c>
      <c r="D14" s="4">
        <v>181</v>
      </c>
      <c r="E14" s="9">
        <v>85117</v>
      </c>
      <c r="F14" s="10">
        <f t="shared" si="0"/>
        <v>1.7071823204419889</v>
      </c>
    </row>
    <row r="15" spans="2:6" x14ac:dyDescent="0.35">
      <c r="B15" s="52"/>
      <c r="C15" s="4">
        <v>311</v>
      </c>
      <c r="D15" s="4">
        <v>186</v>
      </c>
      <c r="E15" s="9">
        <v>85110</v>
      </c>
      <c r="F15" s="10">
        <f t="shared" si="0"/>
        <v>1.6720430107526882</v>
      </c>
    </row>
    <row r="16" spans="2:6" x14ac:dyDescent="0.35">
      <c r="B16" s="52"/>
      <c r="C16" s="4">
        <v>313</v>
      </c>
      <c r="D16" s="4">
        <v>182</v>
      </c>
      <c r="E16" s="9">
        <v>85112</v>
      </c>
      <c r="F16" s="10">
        <f t="shared" si="0"/>
        <v>1.7197802197802199</v>
      </c>
    </row>
    <row r="17" spans="2:6" x14ac:dyDescent="0.35">
      <c r="B17" s="52"/>
      <c r="C17" s="4">
        <v>245</v>
      </c>
      <c r="D17" s="4">
        <v>201</v>
      </c>
      <c r="E17" s="9">
        <v>85161</v>
      </c>
      <c r="F17" s="10">
        <f t="shared" si="0"/>
        <v>1.2189054726368158</v>
      </c>
    </row>
    <row r="18" spans="2:6" x14ac:dyDescent="0.35">
      <c r="B18" s="52"/>
      <c r="C18" s="4">
        <v>269</v>
      </c>
      <c r="D18" s="4">
        <v>195</v>
      </c>
      <c r="E18" s="9">
        <v>85143</v>
      </c>
      <c r="F18" s="10">
        <f t="shared" si="0"/>
        <v>1.3794871794871795</v>
      </c>
    </row>
    <row r="19" spans="2:6" x14ac:dyDescent="0.35">
      <c r="B19" s="52"/>
      <c r="C19" s="4">
        <v>274</v>
      </c>
      <c r="D19" s="4">
        <v>191</v>
      </c>
      <c r="E19" s="9">
        <v>85142</v>
      </c>
      <c r="F19" s="10">
        <f t="shared" si="0"/>
        <v>1.4345549738219896</v>
      </c>
    </row>
    <row r="20" spans="2:6" x14ac:dyDescent="0.35">
      <c r="B20" s="52"/>
      <c r="C20" s="4">
        <v>271</v>
      </c>
      <c r="D20" s="4">
        <v>200</v>
      </c>
      <c r="E20" s="9">
        <v>85136</v>
      </c>
      <c r="F20" s="10">
        <f t="shared" si="0"/>
        <v>1.355</v>
      </c>
    </row>
    <row r="21" spans="2:6" x14ac:dyDescent="0.35">
      <c r="B21" s="52"/>
      <c r="C21" s="4">
        <v>286</v>
      </c>
      <c r="D21" s="4">
        <v>198</v>
      </c>
      <c r="E21" s="9">
        <v>85123</v>
      </c>
      <c r="F21" s="10">
        <f t="shared" si="0"/>
        <v>1.4444444444444444</v>
      </c>
    </row>
    <row r="22" spans="2:6" x14ac:dyDescent="0.35">
      <c r="B22" s="52"/>
      <c r="C22" s="4">
        <v>281</v>
      </c>
      <c r="D22" s="4">
        <v>203</v>
      </c>
      <c r="E22" s="9">
        <v>85123</v>
      </c>
      <c r="F22" s="10">
        <f t="shared" si="0"/>
        <v>1.3842364532019704</v>
      </c>
    </row>
    <row r="23" spans="2:6" x14ac:dyDescent="0.35">
      <c r="B23" s="52"/>
      <c r="C23" s="4">
        <v>285</v>
      </c>
      <c r="D23" s="4">
        <v>201</v>
      </c>
      <c r="E23" s="9">
        <v>85121</v>
      </c>
      <c r="F23" s="10">
        <f t="shared" si="0"/>
        <v>1.4179104477611941</v>
      </c>
    </row>
    <row r="24" spans="2:6" x14ac:dyDescent="0.35">
      <c r="B24" s="52"/>
      <c r="C24" s="4">
        <v>301</v>
      </c>
      <c r="D24" s="4">
        <v>183</v>
      </c>
      <c r="E24" s="9">
        <v>85123</v>
      </c>
      <c r="F24" s="10">
        <f t="shared" si="0"/>
        <v>1.644808743169399</v>
      </c>
    </row>
    <row r="25" spans="2:6" x14ac:dyDescent="0.35">
      <c r="B25" s="52"/>
      <c r="C25" s="4">
        <v>300</v>
      </c>
      <c r="D25" s="4">
        <v>184</v>
      </c>
      <c r="E25" s="9">
        <v>85123</v>
      </c>
      <c r="F25" s="10">
        <f t="shared" si="0"/>
        <v>1.6304347826086956</v>
      </c>
    </row>
    <row r="26" spans="2:6" x14ac:dyDescent="0.35">
      <c r="B26" s="52"/>
      <c r="C26" s="4">
        <v>302</v>
      </c>
      <c r="D26" s="4">
        <v>186</v>
      </c>
      <c r="E26" s="9">
        <v>85119</v>
      </c>
      <c r="F26" s="10">
        <f t="shared" si="0"/>
        <v>1.6236559139784945</v>
      </c>
    </row>
    <row r="27" spans="2:6" x14ac:dyDescent="0.35">
      <c r="B27" s="52">
        <v>3</v>
      </c>
      <c r="C27" s="4">
        <v>264</v>
      </c>
      <c r="D27" s="4">
        <v>189</v>
      </c>
      <c r="E27" s="9">
        <v>85154</v>
      </c>
      <c r="F27" s="10">
        <f t="shared" si="0"/>
        <v>1.3968253968253967</v>
      </c>
    </row>
    <row r="28" spans="2:6" x14ac:dyDescent="0.35">
      <c r="B28" s="52"/>
      <c r="C28" s="4">
        <v>282</v>
      </c>
      <c r="D28" s="4">
        <v>200</v>
      </c>
      <c r="E28" s="9">
        <v>85125</v>
      </c>
      <c r="F28" s="10">
        <f t="shared" si="0"/>
        <v>1.41</v>
      </c>
    </row>
    <row r="29" spans="2:6" x14ac:dyDescent="0.35">
      <c r="B29" s="52"/>
      <c r="C29" s="4">
        <v>283</v>
      </c>
      <c r="D29" s="4">
        <v>193</v>
      </c>
      <c r="E29" s="9">
        <v>85131</v>
      </c>
      <c r="F29" s="10">
        <f t="shared" si="0"/>
        <v>1.4663212435233162</v>
      </c>
    </row>
    <row r="30" spans="2:6" x14ac:dyDescent="0.35">
      <c r="B30" s="52"/>
      <c r="C30" s="4">
        <v>282</v>
      </c>
      <c r="D30" s="4">
        <v>192</v>
      </c>
      <c r="E30" s="9">
        <v>85133</v>
      </c>
      <c r="F30" s="10">
        <f t="shared" si="0"/>
        <v>1.46875</v>
      </c>
    </row>
    <row r="31" spans="2:6" x14ac:dyDescent="0.35">
      <c r="B31" s="52"/>
      <c r="C31" s="4">
        <v>293</v>
      </c>
      <c r="D31" s="4">
        <v>193</v>
      </c>
      <c r="E31" s="9">
        <v>85121</v>
      </c>
      <c r="F31" s="10">
        <f t="shared" si="0"/>
        <v>1.5181347150259068</v>
      </c>
    </row>
    <row r="32" spans="2:6" x14ac:dyDescent="0.35">
      <c r="B32" s="52"/>
      <c r="C32" s="4">
        <v>297</v>
      </c>
      <c r="D32" s="4">
        <v>188</v>
      </c>
      <c r="E32" s="9">
        <v>85122</v>
      </c>
      <c r="F32" s="10">
        <f t="shared" si="0"/>
        <v>1.5797872340425532</v>
      </c>
    </row>
    <row r="33" spans="2:6" x14ac:dyDescent="0.35">
      <c r="B33" s="52"/>
      <c r="C33" s="4">
        <v>286</v>
      </c>
      <c r="D33" s="4">
        <v>200</v>
      </c>
      <c r="E33" s="9">
        <v>85121</v>
      </c>
      <c r="F33" s="10">
        <f t="shared" si="0"/>
        <v>1.43</v>
      </c>
    </row>
    <row r="34" spans="2:6" x14ac:dyDescent="0.35">
      <c r="B34" s="52"/>
      <c r="C34" s="4">
        <v>316</v>
      </c>
      <c r="D34" s="4">
        <v>187</v>
      </c>
      <c r="E34" s="9">
        <v>85104</v>
      </c>
      <c r="F34" s="10">
        <f t="shared" si="0"/>
        <v>1.6898395721925135</v>
      </c>
    </row>
    <row r="35" spans="2:6" x14ac:dyDescent="0.35">
      <c r="B35" s="52"/>
      <c r="C35" s="4">
        <v>313</v>
      </c>
      <c r="D35" s="4">
        <v>186</v>
      </c>
      <c r="E35" s="9">
        <v>85108</v>
      </c>
      <c r="F35" s="10">
        <f t="shared" si="0"/>
        <v>1.6827956989247312</v>
      </c>
    </row>
    <row r="36" spans="2:6" x14ac:dyDescent="0.35">
      <c r="B36" s="52"/>
      <c r="C36" s="4">
        <v>313</v>
      </c>
      <c r="D36" s="4">
        <v>188</v>
      </c>
      <c r="E36" s="9">
        <v>85106</v>
      </c>
      <c r="F36" s="10">
        <f t="shared" si="0"/>
        <v>1.6648936170212767</v>
      </c>
    </row>
    <row r="37" spans="2:6" x14ac:dyDescent="0.35">
      <c r="B37" s="52"/>
      <c r="C37" s="4">
        <v>256</v>
      </c>
      <c r="D37" s="4">
        <v>192</v>
      </c>
      <c r="E37" s="9">
        <v>85159</v>
      </c>
      <c r="F37" s="10">
        <f t="shared" si="0"/>
        <v>1.3333333333333333</v>
      </c>
    </row>
    <row r="38" spans="2:6" x14ac:dyDescent="0.35">
      <c r="B38" s="52"/>
      <c r="C38" s="4">
        <v>262</v>
      </c>
      <c r="D38" s="4">
        <v>202</v>
      </c>
      <c r="E38" s="9">
        <v>85143</v>
      </c>
      <c r="F38" s="10">
        <f t="shared" si="0"/>
        <v>1.2970297029702971</v>
      </c>
    </row>
    <row r="39" spans="2:6" x14ac:dyDescent="0.35">
      <c r="B39" s="52"/>
      <c r="C39" s="4">
        <v>258</v>
      </c>
      <c r="D39" s="4">
        <v>202</v>
      </c>
      <c r="E39" s="9">
        <v>85147</v>
      </c>
      <c r="F39" s="10">
        <f t="shared" si="0"/>
        <v>1.2772277227722773</v>
      </c>
    </row>
    <row r="40" spans="2:6" x14ac:dyDescent="0.35">
      <c r="B40" s="52"/>
      <c r="C40" s="4">
        <v>282</v>
      </c>
      <c r="D40" s="4">
        <v>191</v>
      </c>
      <c r="E40" s="9">
        <v>85134</v>
      </c>
      <c r="F40" s="10">
        <f t="shared" si="0"/>
        <v>1.4764397905759161</v>
      </c>
    </row>
    <row r="41" spans="2:6" x14ac:dyDescent="0.35">
      <c r="B41" s="52"/>
      <c r="C41" s="4">
        <v>280</v>
      </c>
      <c r="D41" s="4">
        <v>197</v>
      </c>
      <c r="E41" s="9">
        <v>85130</v>
      </c>
      <c r="F41" s="10">
        <f t="shared" si="0"/>
        <v>1.4213197969543148</v>
      </c>
    </row>
    <row r="42" spans="2:6" x14ac:dyDescent="0.35">
      <c r="B42" s="52"/>
      <c r="C42" s="4">
        <v>278</v>
      </c>
      <c r="D42" s="4">
        <v>196</v>
      </c>
      <c r="E42" s="9">
        <v>85133</v>
      </c>
      <c r="F42" s="10">
        <f t="shared" si="0"/>
        <v>1.4183673469387754</v>
      </c>
    </row>
    <row r="43" spans="2:6" x14ac:dyDescent="0.35">
      <c r="B43" s="52"/>
      <c r="C43" s="4">
        <v>292</v>
      </c>
      <c r="D43" s="4">
        <v>185</v>
      </c>
      <c r="E43" s="9">
        <v>85130</v>
      </c>
      <c r="F43" s="10">
        <f t="shared" si="0"/>
        <v>1.5783783783783785</v>
      </c>
    </row>
    <row r="44" spans="2:6" x14ac:dyDescent="0.35">
      <c r="B44" s="52"/>
      <c r="C44" s="4">
        <v>285</v>
      </c>
      <c r="D44" s="4">
        <v>186</v>
      </c>
      <c r="E44" s="9">
        <v>85136</v>
      </c>
      <c r="F44" s="10">
        <f t="shared" si="0"/>
        <v>1.532258064516129</v>
      </c>
    </row>
    <row r="45" spans="2:6" x14ac:dyDescent="0.35">
      <c r="B45" s="52"/>
      <c r="C45" s="4">
        <v>289</v>
      </c>
      <c r="D45" s="4">
        <v>196</v>
      </c>
      <c r="E45" s="9">
        <v>85122</v>
      </c>
      <c r="F45" s="10">
        <f t="shared" si="0"/>
        <v>1.4744897959183674</v>
      </c>
    </row>
    <row r="46" spans="2:6" x14ac:dyDescent="0.35">
      <c r="B46" s="52"/>
      <c r="C46" s="4">
        <v>301</v>
      </c>
      <c r="D46" s="4">
        <v>192</v>
      </c>
      <c r="E46" s="9">
        <v>85114</v>
      </c>
      <c r="F46" s="10">
        <f t="shared" si="0"/>
        <v>1.5677083333333333</v>
      </c>
    </row>
    <row r="47" spans="2:6" x14ac:dyDescent="0.35">
      <c r="B47" s="52">
        <v>4</v>
      </c>
      <c r="C47" s="4">
        <v>255</v>
      </c>
      <c r="D47" s="4">
        <v>192</v>
      </c>
      <c r="E47" s="9">
        <v>85160</v>
      </c>
      <c r="F47" s="10">
        <f t="shared" si="0"/>
        <v>1.328125</v>
      </c>
    </row>
    <row r="48" spans="2:6" x14ac:dyDescent="0.35">
      <c r="B48" s="52"/>
      <c r="C48" s="4">
        <v>267</v>
      </c>
      <c r="D48" s="4">
        <v>197</v>
      </c>
      <c r="E48" s="9">
        <v>85143</v>
      </c>
      <c r="F48" s="10">
        <f t="shared" si="0"/>
        <v>1.3553299492385786</v>
      </c>
    </row>
    <row r="49" spans="2:6" x14ac:dyDescent="0.35">
      <c r="B49" s="52"/>
      <c r="C49" s="4">
        <v>262</v>
      </c>
      <c r="D49" s="4">
        <v>195</v>
      </c>
      <c r="E49" s="9">
        <v>85150</v>
      </c>
      <c r="F49" s="10">
        <f t="shared" si="0"/>
        <v>1.3435897435897435</v>
      </c>
    </row>
    <row r="50" spans="2:6" x14ac:dyDescent="0.35">
      <c r="B50" s="52"/>
      <c r="C50" s="4">
        <v>284</v>
      </c>
      <c r="D50" s="4">
        <v>194</v>
      </c>
      <c r="E50" s="9">
        <v>85129</v>
      </c>
      <c r="F50" s="10">
        <f t="shared" si="0"/>
        <v>1.4639175257731958</v>
      </c>
    </row>
    <row r="51" spans="2:6" x14ac:dyDescent="0.35">
      <c r="B51" s="52"/>
      <c r="C51" s="4">
        <v>289</v>
      </c>
      <c r="D51" s="4">
        <v>193</v>
      </c>
      <c r="E51" s="9">
        <v>85125</v>
      </c>
      <c r="F51" s="10">
        <f t="shared" si="0"/>
        <v>1.4974093264248705</v>
      </c>
    </row>
    <row r="52" spans="2:6" x14ac:dyDescent="0.35">
      <c r="B52" s="52"/>
      <c r="C52" s="4">
        <v>286</v>
      </c>
      <c r="D52" s="4">
        <v>195</v>
      </c>
      <c r="E52" s="9">
        <v>85126</v>
      </c>
      <c r="F52" s="10">
        <f t="shared" si="0"/>
        <v>1.4666666666666666</v>
      </c>
    </row>
    <row r="53" spans="2:6" x14ac:dyDescent="0.35">
      <c r="B53" s="52"/>
      <c r="C53" s="4">
        <v>287</v>
      </c>
      <c r="D53" s="4">
        <v>183</v>
      </c>
      <c r="E53" s="9">
        <v>85137</v>
      </c>
      <c r="F53" s="10">
        <f t="shared" si="0"/>
        <v>1.5683060109289617</v>
      </c>
    </row>
    <row r="54" spans="2:6" x14ac:dyDescent="0.35">
      <c r="B54" s="52"/>
      <c r="C54" s="4">
        <v>286</v>
      </c>
      <c r="D54" s="4">
        <v>185</v>
      </c>
      <c r="E54" s="9">
        <v>85136</v>
      </c>
      <c r="F54" s="10">
        <f t="shared" si="0"/>
        <v>1.5459459459459459</v>
      </c>
    </row>
    <row r="55" spans="2:6" x14ac:dyDescent="0.35">
      <c r="B55" s="52"/>
      <c r="C55" s="4">
        <v>297</v>
      </c>
      <c r="D55" s="4">
        <v>183</v>
      </c>
      <c r="E55" s="9">
        <v>85127</v>
      </c>
      <c r="F55" s="10">
        <f t="shared" si="0"/>
        <v>1.6229508196721312</v>
      </c>
    </row>
    <row r="56" spans="2:6" x14ac:dyDescent="0.35">
      <c r="B56" s="52"/>
      <c r="C56" s="4">
        <v>308</v>
      </c>
      <c r="D56" s="4">
        <v>187</v>
      </c>
      <c r="E56" s="9">
        <v>85112</v>
      </c>
      <c r="F56" s="10">
        <f t="shared" si="0"/>
        <v>1.6470588235294117</v>
      </c>
    </row>
    <row r="57" spans="2:6" x14ac:dyDescent="0.35">
      <c r="B57" s="52"/>
      <c r="C57" s="4">
        <v>253</v>
      </c>
      <c r="D57" s="4">
        <v>199</v>
      </c>
      <c r="E57" s="9">
        <v>85155</v>
      </c>
      <c r="F57" s="10">
        <f t="shared" si="0"/>
        <v>1.2713567839195981</v>
      </c>
    </row>
    <row r="58" spans="2:6" x14ac:dyDescent="0.35">
      <c r="B58" s="52"/>
      <c r="C58" s="4">
        <v>252</v>
      </c>
      <c r="D58" s="4">
        <v>200</v>
      </c>
      <c r="E58" s="9">
        <v>85155</v>
      </c>
      <c r="F58" s="10">
        <f t="shared" si="0"/>
        <v>1.26</v>
      </c>
    </row>
    <row r="59" spans="2:6" x14ac:dyDescent="0.35">
      <c r="B59" s="52"/>
      <c r="C59" s="4">
        <v>254</v>
      </c>
      <c r="D59" s="4">
        <v>194</v>
      </c>
      <c r="E59" s="9">
        <v>85159</v>
      </c>
      <c r="F59" s="10">
        <f t="shared" si="0"/>
        <v>1.3092783505154639</v>
      </c>
    </row>
    <row r="60" spans="2:6" x14ac:dyDescent="0.35">
      <c r="B60" s="52"/>
      <c r="C60" s="4">
        <v>277</v>
      </c>
      <c r="D60" s="4">
        <v>195</v>
      </c>
      <c r="E60" s="9">
        <v>85135</v>
      </c>
      <c r="F60" s="10">
        <f t="shared" si="0"/>
        <v>1.4205128205128206</v>
      </c>
    </row>
    <row r="61" spans="2:6" x14ac:dyDescent="0.35">
      <c r="B61" s="52"/>
      <c r="C61" s="4">
        <v>286</v>
      </c>
      <c r="D61" s="4">
        <v>196</v>
      </c>
      <c r="E61" s="9">
        <v>85125</v>
      </c>
      <c r="F61" s="10">
        <f t="shared" si="0"/>
        <v>1.4591836734693877</v>
      </c>
    </row>
    <row r="62" spans="2:6" x14ac:dyDescent="0.35">
      <c r="B62" s="52">
        <v>5</v>
      </c>
      <c r="C62" s="4">
        <v>255</v>
      </c>
      <c r="D62" s="4">
        <v>202</v>
      </c>
      <c r="E62" s="9">
        <v>85150</v>
      </c>
      <c r="F62" s="10">
        <f t="shared" si="0"/>
        <v>1.2623762376237624</v>
      </c>
    </row>
    <row r="63" spans="2:6" x14ac:dyDescent="0.35">
      <c r="B63" s="52"/>
      <c r="C63" s="4">
        <v>268</v>
      </c>
      <c r="D63" s="4">
        <v>199</v>
      </c>
      <c r="E63" s="9">
        <v>85140</v>
      </c>
      <c r="F63" s="10">
        <f t="shared" si="0"/>
        <v>1.3467336683417086</v>
      </c>
    </row>
    <row r="64" spans="2:6" x14ac:dyDescent="0.35">
      <c r="B64" s="52"/>
      <c r="C64" s="4">
        <v>262</v>
      </c>
      <c r="D64" s="4">
        <v>196</v>
      </c>
      <c r="E64" s="9">
        <v>85149</v>
      </c>
      <c r="F64" s="10">
        <f t="shared" si="0"/>
        <v>1.3367346938775511</v>
      </c>
    </row>
    <row r="65" spans="2:6" x14ac:dyDescent="0.35">
      <c r="B65" s="52"/>
      <c r="C65" s="4">
        <v>290</v>
      </c>
      <c r="D65" s="4">
        <v>192</v>
      </c>
      <c r="E65" s="9">
        <v>85125</v>
      </c>
      <c r="F65" s="10">
        <f t="shared" si="0"/>
        <v>1.5104166666666667</v>
      </c>
    </row>
    <row r="66" spans="2:6" x14ac:dyDescent="0.35">
      <c r="B66" s="52"/>
      <c r="C66" s="4">
        <v>286</v>
      </c>
      <c r="D66" s="4">
        <v>188</v>
      </c>
      <c r="E66" s="9">
        <v>85133</v>
      </c>
      <c r="F66" s="10">
        <f t="shared" si="0"/>
        <v>1.5212765957446808</v>
      </c>
    </row>
    <row r="67" spans="2:6" x14ac:dyDescent="0.35">
      <c r="B67" s="52"/>
      <c r="C67" s="4">
        <v>265</v>
      </c>
      <c r="D67" s="4">
        <v>200</v>
      </c>
      <c r="E67" s="9">
        <v>85142</v>
      </c>
      <c r="F67" s="10">
        <f t="shared" si="0"/>
        <v>1.325</v>
      </c>
    </row>
    <row r="68" spans="2:6" x14ac:dyDescent="0.35">
      <c r="B68" s="8">
        <v>6</v>
      </c>
      <c r="C68" s="4">
        <v>267</v>
      </c>
      <c r="D68" s="4">
        <v>193</v>
      </c>
      <c r="E68" s="9">
        <v>85147</v>
      </c>
      <c r="F68" s="10">
        <f t="shared" si="0"/>
        <v>1.383419689119171</v>
      </c>
    </row>
    <row r="69" spans="2:6" x14ac:dyDescent="0.35">
      <c r="B69" s="49" t="s">
        <v>20</v>
      </c>
      <c r="C69" s="11">
        <v>271</v>
      </c>
      <c r="D69" s="11">
        <v>194</v>
      </c>
      <c r="E69" s="11">
        <v>85142</v>
      </c>
      <c r="F69" s="10">
        <v>1.3969069999999999</v>
      </c>
    </row>
    <row r="70" spans="2:6" x14ac:dyDescent="0.35">
      <c r="B70" s="49"/>
      <c r="C70" s="11">
        <v>244</v>
      </c>
      <c r="D70" s="11">
        <v>210</v>
      </c>
      <c r="E70" s="11">
        <v>85153</v>
      </c>
      <c r="F70" s="10">
        <v>1.161905</v>
      </c>
    </row>
    <row r="71" spans="2:6" x14ac:dyDescent="0.35">
      <c r="B71" s="49"/>
      <c r="C71" s="11">
        <v>253</v>
      </c>
      <c r="D71" s="11">
        <v>190</v>
      </c>
      <c r="E71" s="11">
        <v>85164</v>
      </c>
      <c r="F71" s="10">
        <v>1.3315790000000001</v>
      </c>
    </row>
    <row r="72" spans="2:6" x14ac:dyDescent="0.35">
      <c r="B72" s="49"/>
      <c r="C72" s="11">
        <v>264</v>
      </c>
      <c r="D72" s="11">
        <v>188</v>
      </c>
      <c r="E72" s="11">
        <v>85155</v>
      </c>
      <c r="F72" s="10">
        <v>1.404255</v>
      </c>
    </row>
    <row r="73" spans="2:6" x14ac:dyDescent="0.35">
      <c r="B73" s="49"/>
      <c r="C73" s="11">
        <v>260</v>
      </c>
      <c r="D73" s="11">
        <v>197</v>
      </c>
      <c r="E73" s="11">
        <v>85150</v>
      </c>
      <c r="F73" s="10">
        <v>1.3197970000000001</v>
      </c>
    </row>
    <row r="74" spans="2:6" x14ac:dyDescent="0.35">
      <c r="B74" s="49"/>
      <c r="C74" s="11">
        <v>264</v>
      </c>
      <c r="D74" s="11">
        <v>188</v>
      </c>
      <c r="E74" s="11">
        <v>85155</v>
      </c>
      <c r="F74" s="10">
        <v>1.404255</v>
      </c>
    </row>
  </sheetData>
  <mergeCells count="7">
    <mergeCell ref="B69:B74"/>
    <mergeCell ref="B4:B5"/>
    <mergeCell ref="B6:B11"/>
    <mergeCell ref="B27:B46"/>
    <mergeCell ref="B47:B61"/>
    <mergeCell ref="B62:B67"/>
    <mergeCell ref="B12:B2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FB9B0-E56A-46C5-BE12-6933814B0131}">
  <dimension ref="B3:I41"/>
  <sheetViews>
    <sheetView topLeftCell="A30" zoomScaleNormal="100" workbookViewId="0">
      <selection activeCell="J41" sqref="J41"/>
    </sheetView>
  </sheetViews>
  <sheetFormatPr defaultRowHeight="12" x14ac:dyDescent="0.3"/>
  <cols>
    <col min="1" max="1" width="8.7265625" style="13"/>
    <col min="2" max="2" width="18.36328125" style="13" customWidth="1"/>
    <col min="3" max="3" width="10.54296875" style="13" bestFit="1" customWidth="1"/>
    <col min="4" max="4" width="6.1796875" style="13" bestFit="1" customWidth="1"/>
    <col min="5" max="7" width="10.36328125" style="13" bestFit="1" customWidth="1"/>
    <col min="8" max="8" width="6.1796875" style="13" bestFit="1" customWidth="1"/>
    <col min="9" max="16384" width="8.7265625" style="13"/>
  </cols>
  <sheetData>
    <row r="3" spans="2:9" ht="36" customHeight="1" x14ac:dyDescent="0.3">
      <c r="B3" s="55" t="s">
        <v>1</v>
      </c>
      <c r="C3" s="55" t="s">
        <v>8</v>
      </c>
      <c r="D3" s="57" t="s">
        <v>23</v>
      </c>
      <c r="E3" s="57"/>
      <c r="F3" s="57"/>
      <c r="G3" s="57"/>
      <c r="H3" s="57"/>
      <c r="I3" s="57"/>
    </row>
    <row r="4" spans="2:9" x14ac:dyDescent="0.3">
      <c r="B4" s="56"/>
      <c r="C4" s="56"/>
      <c r="D4" s="14">
        <v>0</v>
      </c>
      <c r="E4" s="14">
        <v>1</v>
      </c>
      <c r="F4" s="14">
        <v>2</v>
      </c>
      <c r="G4" s="14">
        <v>3</v>
      </c>
      <c r="H4" s="14">
        <v>4</v>
      </c>
      <c r="I4" s="14" t="s">
        <v>0</v>
      </c>
    </row>
    <row r="5" spans="2:9" ht="15" customHeight="1" x14ac:dyDescent="0.3">
      <c r="B5" s="58" t="s">
        <v>15</v>
      </c>
      <c r="C5" s="58"/>
      <c r="D5" s="16">
        <v>20189</v>
      </c>
      <c r="E5" s="16">
        <v>16475</v>
      </c>
      <c r="F5" s="16">
        <v>15969</v>
      </c>
      <c r="G5" s="16">
        <v>16202</v>
      </c>
      <c r="H5" s="16">
        <v>16772</v>
      </c>
      <c r="I5" s="16">
        <v>85607</v>
      </c>
    </row>
    <row r="6" spans="2:9" ht="15" customHeight="1" x14ac:dyDescent="0.3">
      <c r="B6" s="17" t="s">
        <v>14</v>
      </c>
      <c r="C6" s="18"/>
      <c r="D6" s="18"/>
      <c r="E6" s="18"/>
      <c r="F6" s="18"/>
      <c r="G6" s="18"/>
      <c r="H6" s="18"/>
      <c r="I6" s="19"/>
    </row>
    <row r="7" spans="2:9" x14ac:dyDescent="0.3">
      <c r="B7" s="16" t="s">
        <v>2</v>
      </c>
      <c r="C7" s="16" t="s">
        <v>10</v>
      </c>
      <c r="D7" s="16">
        <v>20177</v>
      </c>
      <c r="E7" s="16">
        <v>16532</v>
      </c>
      <c r="F7" s="16">
        <v>15957</v>
      </c>
      <c r="G7" s="16">
        <v>16185</v>
      </c>
      <c r="H7" s="16">
        <v>16756</v>
      </c>
      <c r="I7" s="16">
        <v>85607</v>
      </c>
    </row>
    <row r="8" spans="2:9" x14ac:dyDescent="0.3">
      <c r="B8" s="16" t="s">
        <v>3</v>
      </c>
      <c r="C8" s="16" t="s">
        <v>9</v>
      </c>
      <c r="D8" s="16">
        <v>20175</v>
      </c>
      <c r="E8" s="16">
        <v>16522</v>
      </c>
      <c r="F8" s="16">
        <v>15963</v>
      </c>
      <c r="G8" s="16">
        <v>16187</v>
      </c>
      <c r="H8" s="16">
        <v>16760</v>
      </c>
      <c r="I8" s="16">
        <v>85607</v>
      </c>
    </row>
    <row r="9" spans="2:9" x14ac:dyDescent="0.3">
      <c r="B9" s="16" t="s">
        <v>4</v>
      </c>
      <c r="C9" s="16" t="s">
        <v>11</v>
      </c>
      <c r="D9" s="16">
        <v>20176</v>
      </c>
      <c r="E9" s="16">
        <v>16531</v>
      </c>
      <c r="F9" s="16">
        <v>15955</v>
      </c>
      <c r="G9" s="16">
        <v>16183</v>
      </c>
      <c r="H9" s="16">
        <v>16762</v>
      </c>
      <c r="I9" s="16">
        <v>85607</v>
      </c>
    </row>
    <row r="10" spans="2:9" x14ac:dyDescent="0.3">
      <c r="B10" s="16" t="s">
        <v>12</v>
      </c>
      <c r="C10" s="16" t="s">
        <v>13</v>
      </c>
      <c r="D10" s="16">
        <v>20176</v>
      </c>
      <c r="E10" s="16">
        <v>16533</v>
      </c>
      <c r="F10" s="16">
        <v>15958</v>
      </c>
      <c r="G10" s="16">
        <v>16185</v>
      </c>
      <c r="H10" s="16">
        <v>16755</v>
      </c>
      <c r="I10" s="16">
        <v>85607</v>
      </c>
    </row>
    <row r="11" spans="2:9" x14ac:dyDescent="0.3">
      <c r="B11" s="16" t="s">
        <v>5</v>
      </c>
      <c r="C11" s="16" t="s">
        <v>11</v>
      </c>
      <c r="D11" s="16">
        <v>20172</v>
      </c>
      <c r="E11" s="16">
        <v>16557</v>
      </c>
      <c r="F11" s="16">
        <v>15932</v>
      </c>
      <c r="G11" s="16">
        <v>16189</v>
      </c>
      <c r="H11" s="16">
        <v>16757</v>
      </c>
      <c r="I11" s="16">
        <v>85607</v>
      </c>
    </row>
    <row r="12" spans="2:9" x14ac:dyDescent="0.3">
      <c r="B12" s="16" t="s">
        <v>6</v>
      </c>
      <c r="C12" s="16" t="s">
        <v>9</v>
      </c>
      <c r="D12" s="16">
        <v>20177</v>
      </c>
      <c r="E12" s="16">
        <v>16579</v>
      </c>
      <c r="F12" s="16">
        <v>15904</v>
      </c>
      <c r="G12" s="16">
        <v>16189</v>
      </c>
      <c r="H12" s="16">
        <v>16758</v>
      </c>
      <c r="I12" s="16">
        <v>85607</v>
      </c>
    </row>
    <row r="13" spans="2:9" ht="24" x14ac:dyDescent="0.3">
      <c r="B13" s="16" t="s">
        <v>7</v>
      </c>
      <c r="C13" s="16" t="s">
        <v>9</v>
      </c>
      <c r="D13" s="16">
        <v>20178</v>
      </c>
      <c r="E13" s="16">
        <v>16531</v>
      </c>
      <c r="F13" s="16">
        <v>15953</v>
      </c>
      <c r="G13" s="16">
        <v>16199</v>
      </c>
      <c r="H13" s="16">
        <v>16746</v>
      </c>
      <c r="I13" s="16">
        <v>85607</v>
      </c>
    </row>
    <row r="18" spans="2:9" x14ac:dyDescent="0.3">
      <c r="B18" s="53" t="s">
        <v>24</v>
      </c>
      <c r="C18" s="54"/>
      <c r="D18" s="54"/>
      <c r="E18" s="54"/>
      <c r="F18" s="54"/>
      <c r="G18" s="54"/>
      <c r="H18" s="54"/>
      <c r="I18" s="54"/>
    </row>
    <row r="19" spans="2:9" ht="29.5" customHeight="1" x14ac:dyDescent="0.3">
      <c r="B19" s="67" t="s">
        <v>1</v>
      </c>
      <c r="C19" s="67" t="s">
        <v>8</v>
      </c>
      <c r="D19" s="64" t="s">
        <v>27</v>
      </c>
      <c r="E19" s="65"/>
      <c r="F19" s="65"/>
      <c r="G19" s="65"/>
      <c r="H19" s="65"/>
      <c r="I19" s="66"/>
    </row>
    <row r="20" spans="2:9" x14ac:dyDescent="0.3">
      <c r="B20" s="59"/>
      <c r="C20" s="59"/>
      <c r="D20" s="20">
        <v>0</v>
      </c>
      <c r="E20" s="20">
        <v>1</v>
      </c>
      <c r="F20" s="20">
        <v>2</v>
      </c>
      <c r="G20" s="20">
        <v>3</v>
      </c>
      <c r="H20" s="20">
        <v>4</v>
      </c>
      <c r="I20" s="20" t="s">
        <v>0</v>
      </c>
    </row>
    <row r="21" spans="2:9" x14ac:dyDescent="0.3">
      <c r="B21" s="21" t="s">
        <v>28</v>
      </c>
      <c r="C21" s="22"/>
      <c r="D21" s="23">
        <f>D5/I5</f>
        <v>0.23583351828705595</v>
      </c>
      <c r="E21" s="24">
        <f>E5/I5</f>
        <v>0.19244921560152792</v>
      </c>
      <c r="F21" s="24">
        <f>F5/I5</f>
        <v>0.18653848400247644</v>
      </c>
      <c r="G21" s="24">
        <f>G5/I5</f>
        <v>0.18926022404709894</v>
      </c>
      <c r="H21" s="24">
        <f>H5/I5</f>
        <v>0.19591855806184075</v>
      </c>
      <c r="I21" s="25">
        <f>I5/I5</f>
        <v>1</v>
      </c>
    </row>
    <row r="22" spans="2:9" x14ac:dyDescent="0.3">
      <c r="B22" s="26" t="s">
        <v>29</v>
      </c>
      <c r="C22" s="27"/>
      <c r="D22" s="28"/>
      <c r="E22" s="28"/>
      <c r="F22" s="28"/>
      <c r="G22" s="28"/>
      <c r="H22" s="28"/>
      <c r="I22" s="29"/>
    </row>
    <row r="23" spans="2:9" x14ac:dyDescent="0.3">
      <c r="B23" s="30" t="s">
        <v>2</v>
      </c>
      <c r="C23" s="30" t="s">
        <v>10</v>
      </c>
      <c r="D23" s="31">
        <f t="shared" ref="D23:D29" si="0">D7/I7</f>
        <v>0.23569334283411403</v>
      </c>
      <c r="E23" s="31">
        <f t="shared" ref="E23:E29" si="1">E7/I7</f>
        <v>0.19311504900300208</v>
      </c>
      <c r="F23" s="31">
        <f t="shared" ref="F23:F29" si="2">F7/I7</f>
        <v>0.18639830854953451</v>
      </c>
      <c r="G23" s="31">
        <f t="shared" ref="G23:G29" si="3">G7/I7</f>
        <v>0.18906164215543123</v>
      </c>
      <c r="H23" s="31">
        <f t="shared" ref="H23:H29" si="4">H7/I7</f>
        <v>0.19573165745791815</v>
      </c>
      <c r="I23" s="32">
        <f t="shared" ref="I23:I29" si="5">I7/I7</f>
        <v>1</v>
      </c>
    </row>
    <row r="24" spans="2:9" x14ac:dyDescent="0.3">
      <c r="B24" s="33" t="s">
        <v>3</v>
      </c>
      <c r="C24" s="33" t="s">
        <v>9</v>
      </c>
      <c r="D24" s="34">
        <f t="shared" si="0"/>
        <v>0.23566998025862371</v>
      </c>
      <c r="E24" s="34">
        <f t="shared" si="1"/>
        <v>0.19299823612555048</v>
      </c>
      <c r="F24" s="34">
        <f t="shared" si="2"/>
        <v>0.18646839627600548</v>
      </c>
      <c r="G24" s="34">
        <f t="shared" si="3"/>
        <v>0.18908500473092155</v>
      </c>
      <c r="H24" s="34">
        <f t="shared" si="4"/>
        <v>0.19577838260889879</v>
      </c>
      <c r="I24" s="35">
        <f t="shared" si="5"/>
        <v>1</v>
      </c>
    </row>
    <row r="25" spans="2:9" x14ac:dyDescent="0.3">
      <c r="B25" s="33" t="s">
        <v>4</v>
      </c>
      <c r="C25" s="33" t="s">
        <v>11</v>
      </c>
      <c r="D25" s="34">
        <f t="shared" si="0"/>
        <v>0.23568166154636888</v>
      </c>
      <c r="E25" s="34">
        <f t="shared" si="1"/>
        <v>0.19310336771525693</v>
      </c>
      <c r="F25" s="34">
        <f t="shared" si="2"/>
        <v>0.18637494597404416</v>
      </c>
      <c r="G25" s="34">
        <f t="shared" si="3"/>
        <v>0.1890382795799409</v>
      </c>
      <c r="H25" s="34">
        <f t="shared" si="4"/>
        <v>0.19580174518438911</v>
      </c>
      <c r="I25" s="35">
        <f t="shared" si="5"/>
        <v>1</v>
      </c>
    </row>
    <row r="26" spans="2:9" x14ac:dyDescent="0.3">
      <c r="B26" s="33" t="s">
        <v>12</v>
      </c>
      <c r="C26" s="33" t="s">
        <v>13</v>
      </c>
      <c r="D26" s="34">
        <f t="shared" si="0"/>
        <v>0.23568166154636888</v>
      </c>
      <c r="E26" s="34">
        <f t="shared" si="1"/>
        <v>0.19312673029074726</v>
      </c>
      <c r="F26" s="34">
        <f t="shared" si="2"/>
        <v>0.18640998983727966</v>
      </c>
      <c r="G26" s="34">
        <f t="shared" si="3"/>
        <v>0.18906164215543123</v>
      </c>
      <c r="H26" s="34">
        <f t="shared" si="4"/>
        <v>0.195719976170173</v>
      </c>
      <c r="I26" s="35">
        <f t="shared" si="5"/>
        <v>1</v>
      </c>
    </row>
    <row r="27" spans="2:9" x14ac:dyDescent="0.3">
      <c r="B27" s="33" t="s">
        <v>5</v>
      </c>
      <c r="C27" s="33" t="s">
        <v>11</v>
      </c>
      <c r="D27" s="34">
        <f t="shared" si="0"/>
        <v>0.23563493639538824</v>
      </c>
      <c r="E27" s="34">
        <f t="shared" si="1"/>
        <v>0.19340708119663111</v>
      </c>
      <c r="F27" s="34">
        <f t="shared" si="2"/>
        <v>0.18610627635590549</v>
      </c>
      <c r="G27" s="34">
        <f t="shared" si="3"/>
        <v>0.18910836730641187</v>
      </c>
      <c r="H27" s="34">
        <f t="shared" si="4"/>
        <v>0.19574333874566333</v>
      </c>
      <c r="I27" s="35">
        <f t="shared" si="5"/>
        <v>1</v>
      </c>
    </row>
    <row r="28" spans="2:9" x14ac:dyDescent="0.3">
      <c r="B28" s="33" t="s">
        <v>6</v>
      </c>
      <c r="C28" s="33" t="s">
        <v>9</v>
      </c>
      <c r="D28" s="34">
        <f t="shared" si="0"/>
        <v>0.23569334283411403</v>
      </c>
      <c r="E28" s="34">
        <f t="shared" si="1"/>
        <v>0.19366406952702467</v>
      </c>
      <c r="F28" s="34">
        <f t="shared" si="2"/>
        <v>0.18577920029904096</v>
      </c>
      <c r="G28" s="34">
        <f t="shared" si="3"/>
        <v>0.18910836730641187</v>
      </c>
      <c r="H28" s="34">
        <f t="shared" si="4"/>
        <v>0.19575502003340847</v>
      </c>
      <c r="I28" s="35">
        <f t="shared" si="5"/>
        <v>1</v>
      </c>
    </row>
    <row r="29" spans="2:9" ht="24" x14ac:dyDescent="0.3">
      <c r="B29" s="33" t="s">
        <v>7</v>
      </c>
      <c r="C29" s="33" t="s">
        <v>9</v>
      </c>
      <c r="D29" s="34">
        <f t="shared" si="0"/>
        <v>0.2357050241218592</v>
      </c>
      <c r="E29" s="34">
        <f t="shared" si="1"/>
        <v>0.19310336771525693</v>
      </c>
      <c r="F29" s="34">
        <f t="shared" si="2"/>
        <v>0.18635158339855384</v>
      </c>
      <c r="G29" s="34">
        <f t="shared" si="3"/>
        <v>0.18922518018386347</v>
      </c>
      <c r="H29" s="34">
        <f t="shared" si="4"/>
        <v>0.19561484458046655</v>
      </c>
      <c r="I29" s="35">
        <f t="shared" si="5"/>
        <v>1</v>
      </c>
    </row>
    <row r="32" spans="2:9" x14ac:dyDescent="0.3">
      <c r="B32" s="36" t="s">
        <v>25</v>
      </c>
      <c r="C32" s="36"/>
      <c r="D32" s="36"/>
      <c r="E32" s="36"/>
      <c r="F32" s="36"/>
      <c r="G32" s="36"/>
      <c r="H32" s="36"/>
      <c r="I32" s="36"/>
    </row>
    <row r="33" spans="2:8" ht="28" customHeight="1" x14ac:dyDescent="0.3">
      <c r="B33" s="59" t="s">
        <v>1</v>
      </c>
      <c r="C33" s="59" t="s">
        <v>8</v>
      </c>
      <c r="D33" s="61" t="s">
        <v>26</v>
      </c>
      <c r="E33" s="62"/>
      <c r="F33" s="62"/>
      <c r="G33" s="62"/>
      <c r="H33" s="63"/>
    </row>
    <row r="34" spans="2:8" x14ac:dyDescent="0.3">
      <c r="B34" s="60"/>
      <c r="C34" s="60"/>
      <c r="D34" s="20">
        <v>0</v>
      </c>
      <c r="E34" s="20">
        <v>1</v>
      </c>
      <c r="F34" s="20">
        <v>2</v>
      </c>
      <c r="G34" s="20">
        <v>3</v>
      </c>
      <c r="H34" s="20">
        <v>4</v>
      </c>
    </row>
    <row r="35" spans="2:8" x14ac:dyDescent="0.3">
      <c r="B35" s="33" t="s">
        <v>2</v>
      </c>
      <c r="C35" s="33" t="s">
        <v>10</v>
      </c>
      <c r="D35" s="34">
        <f>(D23-D21)/D21</f>
        <v>-5.9438307989496703E-4</v>
      </c>
      <c r="E35" s="34">
        <f>(E23-E21)/E21</f>
        <v>3.4597875569043254E-3</v>
      </c>
      <c r="F35" s="34">
        <f>(F23-F21)/F21</f>
        <v>-7.5145594589513982E-4</v>
      </c>
      <c r="G35" s="34">
        <f t="shared" ref="G35:H35" si="6">(G23-G21)/G21</f>
        <v>-1.0492531786198056E-3</v>
      </c>
      <c r="H35" s="34">
        <f t="shared" si="6"/>
        <v>-9.5397090388753237E-4</v>
      </c>
    </row>
    <row r="36" spans="2:8" x14ac:dyDescent="0.3">
      <c r="B36" s="33" t="s">
        <v>3</v>
      </c>
      <c r="C36" s="33" t="s">
        <v>9</v>
      </c>
      <c r="D36" s="34">
        <f>(D24-D21)/D21</f>
        <v>-6.9344692654412822E-4</v>
      </c>
      <c r="E36" s="34">
        <f>(E24-E21)/E21</f>
        <v>2.8528072837632284E-3</v>
      </c>
      <c r="F36" s="34">
        <f t="shared" ref="F36:H36" si="7">(F24-F21)/F21</f>
        <v>-3.7572797294756991E-4</v>
      </c>
      <c r="G36" s="34">
        <f t="shared" si="7"/>
        <v>-9.2581162819393742E-4</v>
      </c>
      <c r="H36" s="34">
        <f t="shared" si="7"/>
        <v>-7.1547817791568476E-4</v>
      </c>
    </row>
    <row r="37" spans="2:8" x14ac:dyDescent="0.3">
      <c r="B37" s="33" t="s">
        <v>4</v>
      </c>
      <c r="C37" s="33" t="s">
        <v>11</v>
      </c>
      <c r="D37" s="34">
        <f>(D25-D21)/D21</f>
        <v>-6.4391500321948881E-4</v>
      </c>
      <c r="E37" s="34">
        <f>(E25-E21)/E21</f>
        <v>3.3990895295902875E-3</v>
      </c>
      <c r="F37" s="34">
        <f t="shared" ref="F37:H37" si="8">(F25-F21)/F21</f>
        <v>-8.7669860354447858E-4</v>
      </c>
      <c r="G37" s="34">
        <f t="shared" si="8"/>
        <v>-1.1726947290456736E-3</v>
      </c>
      <c r="H37" s="34">
        <f t="shared" si="8"/>
        <v>-5.9623181492976084E-4</v>
      </c>
    </row>
    <row r="38" spans="2:8" x14ac:dyDescent="0.3">
      <c r="B38" s="33" t="s">
        <v>12</v>
      </c>
      <c r="C38" s="33" t="s">
        <v>13</v>
      </c>
      <c r="D38" s="34">
        <f>(D26-D21)/D21</f>
        <v>-6.4391500321948881E-4</v>
      </c>
      <c r="E38" s="34">
        <f>(E26-E21)/E21</f>
        <v>3.5204855842185072E-3</v>
      </c>
      <c r="F38" s="34">
        <f t="shared" ref="F38:H38" si="9">(F26-F21)/F21</f>
        <v>-6.8883461707061925E-4</v>
      </c>
      <c r="G38" s="34">
        <f t="shared" si="9"/>
        <v>-1.0492531786198056E-3</v>
      </c>
      <c r="H38" s="34">
        <f t="shared" si="9"/>
        <v>-1.0135940853804235E-3</v>
      </c>
    </row>
    <row r="39" spans="2:8" x14ac:dyDescent="0.3">
      <c r="B39" s="33" t="s">
        <v>5</v>
      </c>
      <c r="C39" s="33" t="s">
        <v>11</v>
      </c>
      <c r="D39" s="34">
        <f>(D27-D21)/D21</f>
        <v>-8.4204269651781108E-4</v>
      </c>
      <c r="E39" s="34">
        <f t="shared" ref="E39:H39" si="10">(E27-E21)/E21</f>
        <v>4.9772382397571396E-3</v>
      </c>
      <c r="F39" s="34">
        <f t="shared" si="10"/>
        <v>-2.3169891665100889E-3</v>
      </c>
      <c r="G39" s="34">
        <f t="shared" si="10"/>
        <v>-8.0237007776806928E-4</v>
      </c>
      <c r="H39" s="34">
        <f t="shared" si="10"/>
        <v>-8.9434772239449967E-4</v>
      </c>
    </row>
    <row r="40" spans="2:8" x14ac:dyDescent="0.3">
      <c r="B40" s="33" t="s">
        <v>6</v>
      </c>
      <c r="C40" s="33" t="s">
        <v>9</v>
      </c>
      <c r="D40" s="34">
        <f>(D28-D21)/D21</f>
        <v>-5.9438307989496703E-4</v>
      </c>
      <c r="E40" s="34">
        <f t="shared" ref="E40:H40" si="11">(E28-E21)/E21</f>
        <v>6.3125948406676981E-3</v>
      </c>
      <c r="F40" s="34">
        <f t="shared" si="11"/>
        <v>-4.0703863735988971E-3</v>
      </c>
      <c r="G40" s="34">
        <f t="shared" si="11"/>
        <v>-8.0237007776806928E-4</v>
      </c>
      <c r="H40" s="34">
        <f t="shared" si="11"/>
        <v>-8.3472454090160856E-4</v>
      </c>
    </row>
    <row r="41" spans="2:8" ht="24" x14ac:dyDescent="0.3">
      <c r="B41" s="33" t="s">
        <v>7</v>
      </c>
      <c r="C41" s="33" t="s">
        <v>9</v>
      </c>
      <c r="D41" s="34">
        <f>(D29-D21)/D21</f>
        <v>-5.4485115657032762E-4</v>
      </c>
      <c r="E41" s="34">
        <f t="shared" ref="E41:H41" si="12">(E29-E21)/E21</f>
        <v>3.3990895295902875E-3</v>
      </c>
      <c r="F41" s="34">
        <f t="shared" si="12"/>
        <v>-1.0019412611936686E-3</v>
      </c>
      <c r="G41" s="34">
        <f t="shared" si="12"/>
        <v>-1.8516232563872882E-4</v>
      </c>
      <c r="H41" s="34">
        <f t="shared" si="12"/>
        <v>-1.5502027188171517E-3</v>
      </c>
    </row>
  </sheetData>
  <mergeCells count="11">
    <mergeCell ref="B33:B34"/>
    <mergeCell ref="C33:C34"/>
    <mergeCell ref="D33:H33"/>
    <mergeCell ref="D19:I19"/>
    <mergeCell ref="B19:B20"/>
    <mergeCell ref="C19:C20"/>
    <mergeCell ref="B18:I18"/>
    <mergeCell ref="B3:B4"/>
    <mergeCell ref="C3:C4"/>
    <mergeCell ref="D3:I3"/>
    <mergeCell ref="B5:C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1CA3C-9850-40FD-8C1C-A95F7E661058}">
  <dimension ref="B2:F21"/>
  <sheetViews>
    <sheetView tabSelected="1" topLeftCell="A9" workbookViewId="0">
      <selection sqref="A1:XFD1048576"/>
    </sheetView>
  </sheetViews>
  <sheetFormatPr defaultRowHeight="12" x14ac:dyDescent="0.3"/>
  <cols>
    <col min="1" max="1" width="8.7265625" style="13"/>
    <col min="2" max="2" width="20.6328125" style="13" bestFit="1" customWidth="1"/>
    <col min="3" max="4" width="21.90625" style="13" bestFit="1" customWidth="1"/>
    <col min="5" max="16384" width="8.7265625" style="13"/>
  </cols>
  <sheetData>
    <row r="2" spans="2:6" ht="40" customHeight="1" x14ac:dyDescent="0.3">
      <c r="B2" s="37" t="s">
        <v>30</v>
      </c>
      <c r="C2" s="37" t="s">
        <v>33</v>
      </c>
      <c r="D2" s="37" t="s">
        <v>34</v>
      </c>
      <c r="E2" s="37" t="s">
        <v>16</v>
      </c>
      <c r="F2" s="38" t="s">
        <v>17</v>
      </c>
    </row>
    <row r="3" spans="2:6" x14ac:dyDescent="0.3">
      <c r="B3" s="15" t="s">
        <v>2</v>
      </c>
      <c r="C3" s="39">
        <v>267</v>
      </c>
      <c r="D3" s="39">
        <v>193</v>
      </c>
      <c r="E3" s="40">
        <v>85147</v>
      </c>
      <c r="F3" s="41">
        <f t="shared" ref="F3" si="0">IFERROR(C3/D3, "N/A, division by 0")</f>
        <v>1.383419689119171</v>
      </c>
    </row>
    <row r="4" spans="2:6" x14ac:dyDescent="0.3">
      <c r="B4" s="15" t="s">
        <v>3</v>
      </c>
      <c r="C4" s="39">
        <v>255</v>
      </c>
      <c r="D4" s="39">
        <v>202</v>
      </c>
      <c r="E4" s="40">
        <v>85150</v>
      </c>
      <c r="F4" s="41">
        <f>IFERROR(C4/D4, "N/A, division by 0")</f>
        <v>1.2623762376237624</v>
      </c>
    </row>
    <row r="5" spans="2:6" x14ac:dyDescent="0.3">
      <c r="B5" s="15" t="s">
        <v>4</v>
      </c>
      <c r="C5" s="39">
        <v>255</v>
      </c>
      <c r="D5" s="39">
        <v>192</v>
      </c>
      <c r="E5" s="40">
        <v>85160</v>
      </c>
      <c r="F5" s="41">
        <f>IFERROR(C5/D5, "N/A, division by 0")</f>
        <v>1.328125</v>
      </c>
    </row>
    <row r="6" spans="2:6" x14ac:dyDescent="0.3">
      <c r="B6" s="15" t="s">
        <v>12</v>
      </c>
      <c r="C6" s="39">
        <v>264</v>
      </c>
      <c r="D6" s="39">
        <v>189</v>
      </c>
      <c r="E6" s="40">
        <v>85154</v>
      </c>
      <c r="F6" s="41">
        <f>IFERROR(C6/D6, "N/A, division by 0")</f>
        <v>1.3968253968253967</v>
      </c>
    </row>
    <row r="7" spans="2:6" x14ac:dyDescent="0.3">
      <c r="B7" s="15" t="s">
        <v>5</v>
      </c>
      <c r="C7" s="39">
        <v>278</v>
      </c>
      <c r="D7" s="39">
        <v>192</v>
      </c>
      <c r="E7" s="40">
        <v>85137</v>
      </c>
      <c r="F7" s="41">
        <f t="shared" ref="F7" si="1">IFERROR(C7/D7, "N/A, division by 0")</f>
        <v>1.4479166666666667</v>
      </c>
    </row>
    <row r="8" spans="2:6" x14ac:dyDescent="0.3">
      <c r="B8" s="15" t="s">
        <v>6</v>
      </c>
      <c r="C8" s="39">
        <v>301</v>
      </c>
      <c r="D8" s="39">
        <v>189</v>
      </c>
      <c r="E8" s="40">
        <v>85117</v>
      </c>
      <c r="F8" s="41">
        <f>IFERROR(C8/D8, "N/A, division by 0")</f>
        <v>1.5925925925925926</v>
      </c>
    </row>
    <row r="9" spans="2:6" ht="24" x14ac:dyDescent="0.3">
      <c r="B9" s="15" t="s">
        <v>7</v>
      </c>
      <c r="C9" s="42">
        <v>271</v>
      </c>
      <c r="D9" s="42">
        <v>194</v>
      </c>
      <c r="E9" s="42">
        <v>85142</v>
      </c>
      <c r="F9" s="41">
        <v>1.3969069999999999</v>
      </c>
    </row>
    <row r="10" spans="2:6" x14ac:dyDescent="0.3">
      <c r="B10" s="2"/>
      <c r="C10" s="1"/>
      <c r="D10" s="1"/>
      <c r="E10" s="1"/>
      <c r="F10" s="3"/>
    </row>
    <row r="11" spans="2:6" x14ac:dyDescent="0.3">
      <c r="B11" s="2"/>
      <c r="C11" s="1"/>
      <c r="D11" s="1"/>
      <c r="E11" s="1"/>
      <c r="F11" s="3"/>
    </row>
    <row r="12" spans="2:6" x14ac:dyDescent="0.3">
      <c r="B12" s="2"/>
      <c r="C12" s="1"/>
      <c r="D12" s="1"/>
      <c r="E12" s="1"/>
      <c r="F12" s="3"/>
    </row>
    <row r="13" spans="2:6" ht="14.5" customHeight="1" x14ac:dyDescent="0.3">
      <c r="B13" s="68" t="s">
        <v>30</v>
      </c>
      <c r="C13" s="43" t="s">
        <v>32</v>
      </c>
      <c r="D13" s="43" t="s">
        <v>35</v>
      </c>
      <c r="E13" s="43" t="s">
        <v>36</v>
      </c>
    </row>
    <row r="14" spans="2:6" s="46" customFormat="1" ht="43.5" customHeight="1" x14ac:dyDescent="0.35">
      <c r="B14" s="68"/>
      <c r="C14" s="44" t="s">
        <v>31</v>
      </c>
      <c r="D14" s="44" t="s">
        <v>31</v>
      </c>
      <c r="E14" s="45" t="s">
        <v>17</v>
      </c>
    </row>
    <row r="15" spans="2:6" x14ac:dyDescent="0.3">
      <c r="B15" s="33" t="s">
        <v>2</v>
      </c>
      <c r="C15" s="47">
        <f>C3/(SUM(C3+D3+E3))</f>
        <v>3.118903827957994E-3</v>
      </c>
      <c r="D15" s="47">
        <f>D3/(SUM(D3+E3+F3))</f>
        <v>2.2615054064787157E-3</v>
      </c>
      <c r="E15" s="10">
        <f>IFERROR(C15/D15, "N/A, division by 0")</f>
        <v>1.3791272923880793</v>
      </c>
    </row>
    <row r="16" spans="2:6" x14ac:dyDescent="0.3">
      <c r="B16" s="33" t="s">
        <v>3</v>
      </c>
      <c r="C16" s="47">
        <f>C4/(SUM(C4+D4+E4))</f>
        <v>2.978728375016062E-3</v>
      </c>
      <c r="D16" s="47">
        <f t="shared" ref="D16:D21" si="2">D4/(SUM(D4+E4+F4))</f>
        <v>2.3666347878957801E-3</v>
      </c>
      <c r="E16" s="10">
        <f>IFERROR(C16/D16, "N/A, division by 0")</f>
        <v>1.2586345769321281</v>
      </c>
    </row>
    <row r="17" spans="2:5" x14ac:dyDescent="0.3">
      <c r="B17" s="33" t="s">
        <v>4</v>
      </c>
      <c r="C17" s="47">
        <f t="shared" ref="C17:C20" si="3">C5/(SUM(C5+D5+E5))</f>
        <v>2.978728375016062E-3</v>
      </c>
      <c r="D17" s="47">
        <f t="shared" si="2"/>
        <v>2.24947291708199E-3</v>
      </c>
      <c r="E17" s="10">
        <f>IFERROR(C17/D17, "N/A, division by 0")</f>
        <v>1.3241894811874686</v>
      </c>
    </row>
    <row r="18" spans="2:5" x14ac:dyDescent="0.3">
      <c r="B18" s="33" t="s">
        <v>12</v>
      </c>
      <c r="C18" s="47">
        <f t="shared" si="3"/>
        <v>3.0838599647225111E-3</v>
      </c>
      <c r="D18" s="47">
        <f t="shared" si="2"/>
        <v>2.2145566320735575E-3</v>
      </c>
      <c r="E18" s="10">
        <f>IFERROR(C18/D18, "N/A, division by 0")</f>
        <v>1.3925405745144563</v>
      </c>
    </row>
    <row r="19" spans="2:5" x14ac:dyDescent="0.3">
      <c r="B19" s="33" t="s">
        <v>5</v>
      </c>
      <c r="C19" s="47">
        <f t="shared" si="3"/>
        <v>3.2473979931547654E-3</v>
      </c>
      <c r="D19" s="47">
        <f t="shared" si="2"/>
        <v>2.2500760828948925E-3</v>
      </c>
      <c r="E19" s="10">
        <f t="shared" ref="E19" si="4">IFERROR(C19/D19, "N/A, division by 0")</f>
        <v>1.4432391943728156</v>
      </c>
    </row>
    <row r="20" spans="2:5" x14ac:dyDescent="0.3">
      <c r="B20" s="33" t="s">
        <v>6</v>
      </c>
      <c r="C20" s="47">
        <f t="shared" si="3"/>
        <v>3.5160676112934689E-3</v>
      </c>
      <c r="D20" s="47">
        <f t="shared" si="2"/>
        <v>2.2155120576736469E-3</v>
      </c>
      <c r="E20" s="10">
        <f>IFERROR(C20/D20, "N/A, division by 0")</f>
        <v>1.5870225572075847</v>
      </c>
    </row>
    <row r="21" spans="2:5" ht="24" x14ac:dyDescent="0.3">
      <c r="B21" s="33" t="s">
        <v>7</v>
      </c>
      <c r="C21" s="47">
        <f>C9/(SUM(C9+D9+E9))</f>
        <v>3.1656289789386382E-3</v>
      </c>
      <c r="D21" s="47">
        <f t="shared" si="2"/>
        <v>2.2733292440525179E-3</v>
      </c>
      <c r="E21" s="10">
        <v>1.3969069999999999</v>
      </c>
    </row>
  </sheetData>
  <mergeCells count="1">
    <mergeCell ref="B13:B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Add attributes - distr</vt:lpstr>
      <vt:lpstr>Add attributes-movement</vt:lpstr>
      <vt:lpstr>M1 &amp; M2</vt:lpstr>
      <vt:lpstr>M3-M4-M5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Reni Sulastri</dc:creator>
  <cp:lastModifiedBy>Reni Sulastri</cp:lastModifiedBy>
  <dcterms:created xsi:type="dcterms:W3CDTF">2024-10-16T19:34:54Z</dcterms:created>
  <dcterms:modified xsi:type="dcterms:W3CDTF">2025-04-03T22:34:45Z</dcterms:modified>
</cp:coreProperties>
</file>