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rticle reprotoxicité\Données brutes-reprotoxicité\"/>
    </mc:Choice>
  </mc:AlternateContent>
  <bookViews>
    <workbookView xWindow="0" yWindow="0" windowWidth="10950" windowHeight="5460" firstSheet="2" activeTab="5"/>
  </bookViews>
  <sheets>
    <sheet name="cocoons hatching test-1" sheetId="1" r:id="rId1"/>
    <sheet name="Chi-2_1" sheetId="5" r:id="rId2"/>
    <sheet name="cocoons hatching test-2" sheetId="6" r:id="rId3"/>
    <sheet name="Chi-square_test_2" sheetId="14" r:id="rId4"/>
    <sheet name="cocoons hatching test-3" sheetId="8" r:id="rId5"/>
    <sheet name="stat_for_the three test" sheetId="10" r:id="rId6"/>
    <sheet name="Chi-square for three tests" sheetId="11" r:id="rId7"/>
    <sheet name="Chi-square_test-3" sheetId="15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0" l="1"/>
  <c r="F16" i="10"/>
  <c r="F10" i="1"/>
  <c r="G10" i="1"/>
  <c r="H7" i="10"/>
  <c r="H8" i="10" s="1"/>
  <c r="G7" i="10"/>
  <c r="G8" i="10" s="1"/>
  <c r="H6" i="10"/>
  <c r="G6" i="10"/>
  <c r="G10" i="10" s="1"/>
  <c r="H11" i="8"/>
  <c r="G11" i="8"/>
  <c r="H10" i="8"/>
  <c r="G10" i="8"/>
  <c r="G10" i="6"/>
  <c r="H10" i="6"/>
  <c r="G11" i="6"/>
  <c r="H11" i="6"/>
  <c r="H16" i="1" l="1"/>
  <c r="G11" i="1"/>
  <c r="F11" i="1"/>
</calcChain>
</file>

<file path=xl/comments1.xml><?xml version="1.0" encoding="utf-8"?>
<comments xmlns="http://schemas.openxmlformats.org/spreadsheetml/2006/main">
  <authors>
    <author xml:space="preserve"> </author>
  </authors>
  <commentList>
    <comment ref="C12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25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40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50" authorId="0" shapeId="0">
      <text>
        <r>
          <rPr>
            <sz val="8"/>
            <color indexed="81"/>
            <rFont val="Tahoma"/>
            <family val="2"/>
          </rPr>
          <t>probability under the null hypothesis to obtain
a result as extreme as the observed result
towards the right-tail or the left-tail of the distribution
Reject the null hypothesis when the probability is lower than the alpha level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C12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25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40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50" authorId="0" shapeId="0">
      <text>
        <r>
          <rPr>
            <sz val="8"/>
            <color indexed="81"/>
            <rFont val="Tahoma"/>
            <family val="2"/>
          </rPr>
          <t>probability under the null hypothesis to obtain
a result as extreme as the observed result
towards the right-tail or the left-tail of the distribution
Reject the null hypothesis when the probability is lower than the alpha level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C12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25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>Critical value:
Value of the statistic under the null hypothesis for
the probability 1-alpha (right-tailed test).
Reject the null hypothesis when the observed value
is greater than the critical value.</t>
        </r>
      </text>
    </comment>
    <comment ref="C40" authorId="0" shapeId="0">
      <text>
        <r>
          <rPr>
            <sz val="8"/>
            <color indexed="81"/>
            <rFont val="Tahoma"/>
            <family val="2"/>
          </rPr>
          <t>One-tailed p-value:
Probability under the null hypothesis to obtain
a result as extreme as the observed result,
towards the right-tail of the distribution.
Reject the null hypothesis when the probability
is lower than the alpha level.</t>
        </r>
      </text>
    </comment>
    <comment ref="C50" authorId="0" shapeId="0">
      <text>
        <r>
          <rPr>
            <sz val="8"/>
            <color indexed="81"/>
            <rFont val="Tahoma"/>
            <family val="2"/>
          </rPr>
          <t>probability under the null hypothesis to obtain
a result as extreme as the observed result
towards the right-tail or the left-tail of the distribution
Reject the null hypothesis when the probability is lower than the alpha level</t>
        </r>
      </text>
    </comment>
  </commentList>
</comments>
</file>

<file path=xl/sharedStrings.xml><?xml version="1.0" encoding="utf-8"?>
<sst xmlns="http://schemas.openxmlformats.org/spreadsheetml/2006/main" count="1109" uniqueCount="239">
  <si>
    <t>non</t>
  </si>
  <si>
    <t>Le tableau étant carré, le Kappa de Cohen est calculé</t>
  </si>
  <si>
    <t>Le tableau étant 2 × 2, des statistiques spécifiques sont calculées</t>
  </si>
  <si>
    <t>Tests d'indépendance entre les lignes et les colonnes du tableau de contingence :</t>
  </si>
  <si>
    <t>Test du Khi² :</t>
  </si>
  <si>
    <t>Khi² (valeur observée)</t>
  </si>
  <si>
    <t>Khi² (valeur critique)</t>
  </si>
  <si>
    <t>ddl</t>
  </si>
  <si>
    <t>p-value unilatérale</t>
  </si>
  <si>
    <t>Alpha</t>
  </si>
  <si>
    <t>Conclusion :</t>
  </si>
  <si>
    <t>Autrement dit, la dépendance entre les lignes et les colonnes est significative.</t>
  </si>
  <si>
    <t>Test du rapport de vraisemblance du Khi² (G² de Wilks) :</t>
  </si>
  <si>
    <t>G² de Wilks (valeur observée)</t>
  </si>
  <si>
    <t>G² de Wilks (valeur critique)</t>
  </si>
  <si>
    <t>Test du Khi² avec correction de continuité de Yates :</t>
  </si>
  <si>
    <t>Tableau des statistiques testant l'indépendance lignes/colonnes :</t>
  </si>
  <si>
    <t>Valeur</t>
  </si>
  <si>
    <t>p-value</t>
  </si>
  <si>
    <t>Khi²</t>
  </si>
  <si>
    <t>G² de Wilks</t>
  </si>
  <si>
    <t>En gras, statistiques propres aux tableaux de contingence 2 × 2</t>
  </si>
  <si>
    <t>Tableau des coefficients :</t>
  </si>
  <si>
    <t>Coefficient</t>
  </si>
  <si>
    <t>V de Cramer</t>
  </si>
  <si>
    <t>T de Tschuprow</t>
  </si>
  <si>
    <t>Coefficient de contingence</t>
  </si>
  <si>
    <t>U de Theil (R|C)</t>
  </si>
  <si>
    <t>U de Theil (C|R)</t>
  </si>
  <si>
    <t>U de Theil moyen</t>
  </si>
  <si>
    <t>Tau de Goodman &amp; Kruskal (R|C)</t>
  </si>
  <si>
    <t>Tau de Goodman &amp; Kruskal (C|R)</t>
  </si>
  <si>
    <t>Tau de Goodman &amp; Kruskal moyen</t>
  </si>
  <si>
    <t>Kappa de Cohen</t>
  </si>
  <si>
    <t>Odds ratio</t>
  </si>
  <si>
    <t>Ln(odds ratio)</t>
  </si>
  <si>
    <t>Q de Yule</t>
  </si>
  <si>
    <t>Y de Yule</t>
  </si>
  <si>
    <t>Phi de Pearson</t>
  </si>
  <si>
    <t>En gras, coefficients propres aux tableaux de contingence 2 × 2</t>
  </si>
  <si>
    <t>no</t>
  </si>
  <si>
    <t>yes</t>
  </si>
  <si>
    <t>control_1</t>
  </si>
  <si>
    <t>control_2</t>
  </si>
  <si>
    <t>control_3</t>
  </si>
  <si>
    <t>control_4</t>
  </si>
  <si>
    <t>control_5</t>
  </si>
  <si>
    <t>control_6</t>
  </si>
  <si>
    <t>control_7</t>
  </si>
  <si>
    <t>control_8</t>
  </si>
  <si>
    <t>control_9</t>
  </si>
  <si>
    <t>control_10</t>
  </si>
  <si>
    <t>control_11</t>
  </si>
  <si>
    <t>control_12</t>
  </si>
  <si>
    <t>control_13</t>
  </si>
  <si>
    <t>control_14</t>
  </si>
  <si>
    <t>control_15</t>
  </si>
  <si>
    <t>control_16</t>
  </si>
  <si>
    <t>control_17</t>
  </si>
  <si>
    <t>control_18</t>
  </si>
  <si>
    <t>control_19</t>
  </si>
  <si>
    <t>control_20</t>
  </si>
  <si>
    <t>control_21</t>
  </si>
  <si>
    <t>control_22</t>
  </si>
  <si>
    <t>control_23</t>
  </si>
  <si>
    <t>control_24</t>
  </si>
  <si>
    <t>control_25</t>
  </si>
  <si>
    <t>control_26</t>
  </si>
  <si>
    <t>control_27</t>
  </si>
  <si>
    <t>control_28</t>
  </si>
  <si>
    <t>control_29</t>
  </si>
  <si>
    <t>control_30</t>
  </si>
  <si>
    <t>control_31</t>
  </si>
  <si>
    <t>control_32</t>
  </si>
  <si>
    <t>control_33</t>
  </si>
  <si>
    <t>control_34</t>
  </si>
  <si>
    <t>control_35</t>
  </si>
  <si>
    <t>control_36</t>
  </si>
  <si>
    <t>control_37</t>
  </si>
  <si>
    <t>control_38</t>
  </si>
  <si>
    <t>control_39</t>
  </si>
  <si>
    <t>control_40</t>
  </si>
  <si>
    <t>control_41</t>
  </si>
  <si>
    <t>control_42</t>
  </si>
  <si>
    <t>control_43</t>
  </si>
  <si>
    <t>control_44</t>
  </si>
  <si>
    <t>control_45</t>
  </si>
  <si>
    <t>control_46</t>
  </si>
  <si>
    <t>control_47</t>
  </si>
  <si>
    <t>control_48</t>
  </si>
  <si>
    <t>control_49</t>
  </si>
  <si>
    <t>control_50</t>
  </si>
  <si>
    <t>control_51</t>
  </si>
  <si>
    <t>control_52</t>
  </si>
  <si>
    <t>control_53</t>
  </si>
  <si>
    <t>control_54</t>
  </si>
  <si>
    <t>control_55</t>
  </si>
  <si>
    <t>control_56</t>
  </si>
  <si>
    <t>control_57</t>
  </si>
  <si>
    <t>control_58</t>
  </si>
  <si>
    <t>control_59</t>
  </si>
  <si>
    <t>control_60</t>
  </si>
  <si>
    <t>contaminated Medium (GBH RAPID MAX 1.48g/l)</t>
  </si>
  <si>
    <t>milieu_1</t>
  </si>
  <si>
    <t>milieu_2</t>
  </si>
  <si>
    <t>milieu_3</t>
  </si>
  <si>
    <t>milieu_4</t>
  </si>
  <si>
    <t>milieu_5</t>
  </si>
  <si>
    <t>milieu_6</t>
  </si>
  <si>
    <t>milieu_7</t>
  </si>
  <si>
    <t>milieu_8</t>
  </si>
  <si>
    <t>milieu_9</t>
  </si>
  <si>
    <t>milieu_10</t>
  </si>
  <si>
    <t>milieu_11</t>
  </si>
  <si>
    <t>milieu_12</t>
  </si>
  <si>
    <t>milieu_13</t>
  </si>
  <si>
    <t>milieu_14</t>
  </si>
  <si>
    <t>milieu_15</t>
  </si>
  <si>
    <t>milieu_16</t>
  </si>
  <si>
    <t>milieu_17</t>
  </si>
  <si>
    <t>milieu_18</t>
  </si>
  <si>
    <t>milieu_19</t>
  </si>
  <si>
    <t>milieu_20</t>
  </si>
  <si>
    <t>milieu_21</t>
  </si>
  <si>
    <t>milieu_22</t>
  </si>
  <si>
    <t>milieu_23</t>
  </si>
  <si>
    <t>milieu_24</t>
  </si>
  <si>
    <t>milieu_25</t>
  </si>
  <si>
    <t>milieu_26</t>
  </si>
  <si>
    <t>milieu_27</t>
  </si>
  <si>
    <t>milieu_28</t>
  </si>
  <si>
    <t>milieu_29</t>
  </si>
  <si>
    <t>milieu_30</t>
  </si>
  <si>
    <t>milieu_31</t>
  </si>
  <si>
    <t>milieu_32</t>
  </si>
  <si>
    <t>milieu_33</t>
  </si>
  <si>
    <t>milieu_34</t>
  </si>
  <si>
    <t>milieu_35</t>
  </si>
  <si>
    <t>milieu_36</t>
  </si>
  <si>
    <t>milieu_37</t>
  </si>
  <si>
    <t>milieu_38</t>
  </si>
  <si>
    <t>milieu_39</t>
  </si>
  <si>
    <t>milieu_40</t>
  </si>
  <si>
    <t>milieu_41</t>
  </si>
  <si>
    <t>milieu_42</t>
  </si>
  <si>
    <t>milieu_43</t>
  </si>
  <si>
    <t>milieu_44</t>
  </si>
  <si>
    <t>milieu_45</t>
  </si>
  <si>
    <t>milieu_46</t>
  </si>
  <si>
    <t>milieu_47</t>
  </si>
  <si>
    <t>milieu_48</t>
  </si>
  <si>
    <t>milieu_49</t>
  </si>
  <si>
    <t>milieu_50</t>
  </si>
  <si>
    <t>milieu_51</t>
  </si>
  <si>
    <t>milieu_52</t>
  </si>
  <si>
    <t>milieu_53</t>
  </si>
  <si>
    <t>milieu_54</t>
  </si>
  <si>
    <t>milieu_55</t>
  </si>
  <si>
    <t>milieu_56</t>
  </si>
  <si>
    <t>milieu_57</t>
  </si>
  <si>
    <t>milieu_58</t>
  </si>
  <si>
    <t>milieu_59</t>
  </si>
  <si>
    <t>milieu_60</t>
  </si>
  <si>
    <t>Control</t>
  </si>
  <si>
    <t>Contaminated Medium (GBH RAPID MAX 1.48g/l)</t>
  </si>
  <si>
    <t>Hachted cocoons</t>
  </si>
  <si>
    <t>Non Hachted cocoons</t>
  </si>
  <si>
    <t>Number</t>
  </si>
  <si>
    <t xml:space="preserve">Hachting rate </t>
  </si>
  <si>
    <t>Hatching (yes/No)</t>
  </si>
  <si>
    <t>XLSTAT 7.5 - Tests sur les tableaux de contingence (khi²...) - le 2022/03/10 à 02:11:49 PM</t>
  </si>
  <si>
    <t>Données : classeur = Classeur1 / feuille = Feuil1 / plage = $C$5:$D$6 / 2 lignes et 2 colonnes</t>
  </si>
  <si>
    <t>&lt; 0.0001</t>
  </si>
  <si>
    <t>Au seuil de signification Alpha=0.050 on peut rejeter l'hypothèse nulle d'indépendance entre les lignes et les colonnes.</t>
  </si>
  <si>
    <t>Test exact de Fisher :</t>
  </si>
  <si>
    <t>Khi² avec correction de Yates</t>
  </si>
  <si>
    <t>Test exact de Fisher (unilatéral)</t>
  </si>
  <si>
    <t>Intervalle de confiance à 95.00% de l'odds ratio :</t>
  </si>
  <si>
    <t>Intervalle de confiance à 95.00% de Ln(odds ratio) :</t>
  </si>
  <si>
    <t>no+AA43:D61</t>
  </si>
  <si>
    <t>Test_3</t>
  </si>
  <si>
    <t>Test_2</t>
  </si>
  <si>
    <t>Test_1</t>
  </si>
  <si>
    <t>average</t>
  </si>
  <si>
    <t>SD</t>
  </si>
  <si>
    <t>accuracy</t>
  </si>
  <si>
    <t xml:space="preserve">Reduction </t>
  </si>
  <si>
    <t>XLSTAT 7.5 - Tests on Contingency Tables (Chi-square...) - 2022/03/15 at 10:31:28 AM</t>
  </si>
  <si>
    <t>Data: workbook = hatching Rate.xlsx / sheet = stat_for_the three test / range = $J$7:$K$8 / 2 rows and 2 columns</t>
  </si>
  <si>
    <t>In case of square table, the Cohen's Kappa is calculated</t>
  </si>
  <si>
    <t>In case of 2 × 2 table, specific statistics are calculated</t>
  </si>
  <si>
    <t>Independence tests between the rows and columns in the contingency table:</t>
  </si>
  <si>
    <t>Chi-square test:</t>
  </si>
  <si>
    <t>Chi-square (observed value)</t>
  </si>
  <si>
    <t>Chi-square (critical value)</t>
  </si>
  <si>
    <t>DF</t>
  </si>
  <si>
    <t>One-tailed p-value</t>
  </si>
  <si>
    <t>Conclusion:</t>
  </si>
  <si>
    <t>At the level of significance Alpha=0.050 the decision is to reject the null hypothesis of independence between the rows and the columns.</t>
  </si>
  <si>
    <t>In other words, the dependence between the rows and the columns is significant.</t>
  </si>
  <si>
    <t>Chi-square likelihood ratio test (Wilks' G²):</t>
  </si>
  <si>
    <t>Wilks' G² (observed value)</t>
  </si>
  <si>
    <t>Wilks' G² (critical value)</t>
  </si>
  <si>
    <t>Chi-square test (with Yates' correction for continuity):</t>
  </si>
  <si>
    <t>At the level of significance Alpha=0.050 the decision is to not reject the null hypothesis of independence between the rows and the columns.</t>
  </si>
  <si>
    <t>In other words, the dependence between the rows and the columns is not significant.</t>
  </si>
  <si>
    <t>Fisher's exact test:</t>
  </si>
  <si>
    <t>Table of the statistics testing the independence rows/columns:</t>
  </si>
  <si>
    <t>Value</t>
  </si>
  <si>
    <t>Chi-square</t>
  </si>
  <si>
    <t>Wilks' G²</t>
  </si>
  <si>
    <t>Chi-square with Yates' correction for continuity</t>
  </si>
  <si>
    <t>Fisher's exact test (one-tailed)</t>
  </si>
  <si>
    <t>In bold, statistics specific to 2 × 2 contingency tables</t>
  </si>
  <si>
    <t>Table of observed frequencies:</t>
  </si>
  <si>
    <t>Total</t>
  </si>
  <si>
    <t>Table of theoretical frequencies:</t>
  </si>
  <si>
    <t>Table of contributions to Chi-square:</t>
  </si>
  <si>
    <t>Table of the coefficients:</t>
  </si>
  <si>
    <t>Cramer's V</t>
  </si>
  <si>
    <t>Tschuprow's T</t>
  </si>
  <si>
    <t>Contingency coefficient</t>
  </si>
  <si>
    <t>Theil's U (R|C)</t>
  </si>
  <si>
    <t>Theil's U (C|R)</t>
  </si>
  <si>
    <t>Averaged Theil's U</t>
  </si>
  <si>
    <t>Goodman and Kruskal tau (R|C)</t>
  </si>
  <si>
    <t>Goodman and Kruskal tau (C|R)</t>
  </si>
  <si>
    <t>Averaged Goodman and Kruskal tau</t>
  </si>
  <si>
    <t>Cohen's Kappa</t>
  </si>
  <si>
    <t>Yule's Q</t>
  </si>
  <si>
    <t>Yule's Y</t>
  </si>
  <si>
    <t>Pearson's Phi</t>
  </si>
  <si>
    <t>In bold, coefficients specific to 2 × 2 contingency tables</t>
  </si>
  <si>
    <t>Confidence interval at 95.00% of the odds ratio:</t>
  </si>
  <si>
    <t>Confidence interval at 95.00% of the Ln(odds ratio):</t>
  </si>
  <si>
    <t>Data: workbook = hatching Rate.xlsx / sheet = cocoons hatching test-3 / range = $G$9:$H$10 / 2 rows and 2 columns</t>
  </si>
  <si>
    <t>Data: workbook = hatching Rate.xlsx / sheet = cocoons hatching test-2 / range = $G$9:$H$10 / 2 rows and 2 columns</t>
  </si>
  <si>
    <t>XLSTAT 7.5 - Tests on Contingency Tables (Chi-square...) - 2022/03/15 at 10:37:47 AM</t>
  </si>
  <si>
    <t>XLSTAT 7.5 - Tests on Contingency Tables (Chi-square...) - 2022/03/15 at 10:38:44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</si>
</sst>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\à\ 0.000;\à\ \-0.000"/>
    <numFmt numFmtId="166" formatCode="\t\o\ 0.000;\t\o\ \-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 applyFont="1" applyFill="1" applyBorder="1" applyAlignment="1">
      <alignment horizontal="left"/>
    </xf>
    <xf numFmtId="0" fontId="0" fillId="0" borderId="0" xfId="0" applyFont="1"/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2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2" xfId="0" applyNumberFormat="1" applyBorder="1" applyAlignment="1">
      <alignment horizontal="left"/>
    </xf>
    <xf numFmtId="1" fontId="0" fillId="0" borderId="0" xfId="0" applyNumberFormat="1" applyAlignment="1">
      <alignment horizontal="right"/>
    </xf>
    <xf numFmtId="0" fontId="0" fillId="0" borderId="2" xfId="0" applyNumberFormat="1" applyBorder="1" applyAlignment="1">
      <alignment horizontal="right"/>
    </xf>
    <xf numFmtId="49" fontId="0" fillId="0" borderId="3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right"/>
    </xf>
    <xf numFmtId="49" fontId="0" fillId="0" borderId="0" xfId="0" applyNumberFormat="1" applyFont="1" applyAlignment="1">
      <alignment horizontal="left"/>
    </xf>
    <xf numFmtId="0" fontId="3" fillId="0" borderId="0" xfId="0" applyFont="1"/>
    <xf numFmtId="49" fontId="1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/>
    </xf>
    <xf numFmtId="164" fontId="0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left"/>
    </xf>
    <xf numFmtId="0" fontId="0" fillId="0" borderId="0" xfId="0" applyFill="1" applyAlignment="1"/>
    <xf numFmtId="0" fontId="0" fillId="2" borderId="0" xfId="0" applyFill="1"/>
    <xf numFmtId="0" fontId="4" fillId="2" borderId="0" xfId="0" applyFont="1" applyFill="1"/>
    <xf numFmtId="0" fontId="0" fillId="2" borderId="0" xfId="0" applyFill="1" applyAlignment="1">
      <alignment horizontal="center"/>
    </xf>
    <xf numFmtId="0" fontId="1" fillId="3" borderId="0" xfId="0" applyFont="1" applyFill="1"/>
    <xf numFmtId="0" fontId="4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0" xfId="0" applyAlignment="1">
      <alignment horizontal="center" vertical="top" wrapText="1"/>
    </xf>
    <xf numFmtId="0" fontId="0" fillId="0" borderId="0" xfId="0" applyNumberFormat="1" applyAlignment="1">
      <alignment horizontal="right"/>
    </xf>
    <xf numFmtId="49" fontId="0" fillId="0" borderId="4" xfId="0" applyNumberFormat="1" applyBorder="1" applyAlignment="1">
      <alignment horizontal="left"/>
    </xf>
    <xf numFmtId="0" fontId="0" fillId="0" borderId="4" xfId="0" applyNumberFormat="1" applyBorder="1" applyAlignment="1">
      <alignment horizontal="right"/>
    </xf>
    <xf numFmtId="49" fontId="0" fillId="0" borderId="5" xfId="0" applyNumberFormat="1" applyFont="1" applyBorder="1" applyAlignment="1">
      <alignment horizontal="center"/>
    </xf>
    <xf numFmtId="0" fontId="0" fillId="0" borderId="6" xfId="0" applyNumberFormat="1" applyBorder="1" applyAlignment="1">
      <alignment horizontal="right"/>
    </xf>
    <xf numFmtId="0" fontId="0" fillId="0" borderId="7" xfId="0" applyNumberFormat="1" applyBorder="1" applyAlignment="1">
      <alignment horizontal="right"/>
    </xf>
    <xf numFmtId="0" fontId="0" fillId="0" borderId="0" xfId="0" applyNumberFormat="1"/>
    <xf numFmtId="164" fontId="0" fillId="0" borderId="4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6" fontId="0" fillId="0" borderId="0" xfId="0" applyNumberFormat="1" applyFont="1" applyAlignment="1">
      <alignment horizontal="left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F10" sqref="F10:G10"/>
    </sheetView>
  </sheetViews>
  <sheetFormatPr baseColWidth="10" defaultRowHeight="15" x14ac:dyDescent="0.25"/>
  <cols>
    <col min="3" max="3" width="16.5703125" customWidth="1"/>
    <col min="4" max="4" width="15.7109375" customWidth="1"/>
    <col min="5" max="5" width="21.140625" customWidth="1"/>
    <col min="6" max="6" width="16.42578125" customWidth="1"/>
    <col min="7" max="7" width="43" customWidth="1"/>
    <col min="8" max="8" width="16.5703125" customWidth="1"/>
    <col min="11" max="11" width="16.140625" customWidth="1"/>
  </cols>
  <sheetData>
    <row r="1" spans="1:8" x14ac:dyDescent="0.25">
      <c r="A1" t="s">
        <v>163</v>
      </c>
      <c r="B1" t="s">
        <v>169</v>
      </c>
      <c r="C1" t="s">
        <v>102</v>
      </c>
      <c r="D1" t="s">
        <v>169</v>
      </c>
    </row>
    <row r="2" spans="1:8" x14ac:dyDescent="0.25">
      <c r="A2" t="s">
        <v>42</v>
      </c>
      <c r="B2" t="s">
        <v>40</v>
      </c>
      <c r="C2" t="s">
        <v>103</v>
      </c>
      <c r="D2" t="s">
        <v>41</v>
      </c>
    </row>
    <row r="3" spans="1:8" x14ac:dyDescent="0.25">
      <c r="A3" t="s">
        <v>43</v>
      </c>
      <c r="B3" t="s">
        <v>41</v>
      </c>
      <c r="C3" t="s">
        <v>104</v>
      </c>
      <c r="D3" t="s">
        <v>41</v>
      </c>
    </row>
    <row r="4" spans="1:8" x14ac:dyDescent="0.25">
      <c r="A4" t="s">
        <v>44</v>
      </c>
      <c r="B4" t="s">
        <v>41</v>
      </c>
      <c r="C4" t="s">
        <v>105</v>
      </c>
      <c r="D4" t="s">
        <v>41</v>
      </c>
    </row>
    <row r="5" spans="1:8" x14ac:dyDescent="0.25">
      <c r="A5" t="s">
        <v>45</v>
      </c>
      <c r="B5" t="s">
        <v>41</v>
      </c>
      <c r="C5" t="s">
        <v>106</v>
      </c>
      <c r="D5" t="s">
        <v>40</v>
      </c>
    </row>
    <row r="6" spans="1:8" x14ac:dyDescent="0.25">
      <c r="A6" t="s">
        <v>46</v>
      </c>
      <c r="B6" t="s">
        <v>41</v>
      </c>
      <c r="C6" t="s">
        <v>107</v>
      </c>
      <c r="D6" t="s">
        <v>41</v>
      </c>
    </row>
    <row r="7" spans="1:8" x14ac:dyDescent="0.25">
      <c r="A7" t="s">
        <v>47</v>
      </c>
      <c r="B7" t="s">
        <v>40</v>
      </c>
      <c r="C7" t="s">
        <v>108</v>
      </c>
      <c r="D7" t="s">
        <v>40</v>
      </c>
    </row>
    <row r="8" spans="1:8" ht="15.75" x14ac:dyDescent="0.25">
      <c r="A8" t="s">
        <v>48</v>
      </c>
      <c r="B8" t="s">
        <v>41</v>
      </c>
      <c r="C8" t="s">
        <v>109</v>
      </c>
      <c r="D8" t="s">
        <v>41</v>
      </c>
      <c r="E8" s="20" t="s">
        <v>167</v>
      </c>
      <c r="F8" s="21" t="s">
        <v>163</v>
      </c>
      <c r="G8" s="21" t="s">
        <v>164</v>
      </c>
    </row>
    <row r="9" spans="1:8" x14ac:dyDescent="0.25">
      <c r="A9" t="s">
        <v>49</v>
      </c>
      <c r="B9" t="s">
        <v>41</v>
      </c>
      <c r="C9" t="s">
        <v>110</v>
      </c>
      <c r="D9" t="s">
        <v>41</v>
      </c>
      <c r="E9" s="20" t="s">
        <v>165</v>
      </c>
      <c r="F9" s="22">
        <v>34</v>
      </c>
      <c r="G9" s="22">
        <v>19</v>
      </c>
    </row>
    <row r="10" spans="1:8" x14ac:dyDescent="0.25">
      <c r="A10" t="s">
        <v>50</v>
      </c>
      <c r="B10" t="s">
        <v>41</v>
      </c>
      <c r="C10" t="s">
        <v>111</v>
      </c>
      <c r="D10" t="s">
        <v>40</v>
      </c>
      <c r="E10" s="20" t="s">
        <v>166</v>
      </c>
      <c r="F10" s="22">
        <f>60-F9</f>
        <v>26</v>
      </c>
      <c r="G10" s="22">
        <f>60-G9</f>
        <v>41</v>
      </c>
    </row>
    <row r="11" spans="1:8" x14ac:dyDescent="0.25">
      <c r="A11" t="s">
        <v>51</v>
      </c>
      <c r="B11" t="s">
        <v>41</v>
      </c>
      <c r="C11" t="s">
        <v>112</v>
      </c>
      <c r="D11" t="s">
        <v>40</v>
      </c>
      <c r="E11" s="23" t="s">
        <v>168</v>
      </c>
      <c r="F11" s="23">
        <f>F9*100/60</f>
        <v>56.666666666666664</v>
      </c>
      <c r="G11" s="23">
        <f>G9*100/60</f>
        <v>31.666666666666668</v>
      </c>
    </row>
    <row r="12" spans="1:8" x14ac:dyDescent="0.25">
      <c r="A12" t="s">
        <v>52</v>
      </c>
      <c r="B12" t="s">
        <v>40</v>
      </c>
      <c r="C12" t="s">
        <v>113</v>
      </c>
      <c r="D12" t="s">
        <v>40</v>
      </c>
    </row>
    <row r="13" spans="1:8" x14ac:dyDescent="0.25">
      <c r="A13" t="s">
        <v>53</v>
      </c>
      <c r="B13" t="s">
        <v>41</v>
      </c>
      <c r="C13" t="s">
        <v>114</v>
      </c>
      <c r="D13" t="s">
        <v>41</v>
      </c>
    </row>
    <row r="14" spans="1:8" x14ac:dyDescent="0.25">
      <c r="A14" t="s">
        <v>54</v>
      </c>
      <c r="B14" t="s">
        <v>41</v>
      </c>
      <c r="C14" t="s">
        <v>115</v>
      </c>
      <c r="D14" t="s">
        <v>40</v>
      </c>
    </row>
    <row r="15" spans="1:8" x14ac:dyDescent="0.25">
      <c r="A15" t="s">
        <v>55</v>
      </c>
      <c r="B15" t="s">
        <v>41</v>
      </c>
      <c r="C15" t="s">
        <v>116</v>
      </c>
      <c r="D15" t="s">
        <v>40</v>
      </c>
    </row>
    <row r="16" spans="1:8" x14ac:dyDescent="0.25">
      <c r="A16" t="s">
        <v>56</v>
      </c>
      <c r="B16" t="s">
        <v>40</v>
      </c>
      <c r="C16" t="s">
        <v>117</v>
      </c>
      <c r="D16" t="s">
        <v>41</v>
      </c>
      <c r="H16">
        <f>60-16</f>
        <v>44</v>
      </c>
    </row>
    <row r="17" spans="1:4" x14ac:dyDescent="0.25">
      <c r="A17" t="s">
        <v>57</v>
      </c>
      <c r="B17" t="s">
        <v>41</v>
      </c>
      <c r="C17" t="s">
        <v>118</v>
      </c>
      <c r="D17" t="s">
        <v>40</v>
      </c>
    </row>
    <row r="18" spans="1:4" x14ac:dyDescent="0.25">
      <c r="A18" t="s">
        <v>58</v>
      </c>
      <c r="B18" t="s">
        <v>40</v>
      </c>
      <c r="C18" t="s">
        <v>119</v>
      </c>
      <c r="D18" t="s">
        <v>41</v>
      </c>
    </row>
    <row r="19" spans="1:4" x14ac:dyDescent="0.25">
      <c r="A19" t="s">
        <v>59</v>
      </c>
      <c r="B19" t="s">
        <v>41</v>
      </c>
      <c r="C19" t="s">
        <v>120</v>
      </c>
      <c r="D19" t="s">
        <v>40</v>
      </c>
    </row>
    <row r="20" spans="1:4" x14ac:dyDescent="0.25">
      <c r="A20" t="s">
        <v>60</v>
      </c>
      <c r="B20" t="s">
        <v>40</v>
      </c>
      <c r="C20" t="s">
        <v>121</v>
      </c>
      <c r="D20" t="s">
        <v>40</v>
      </c>
    </row>
    <row r="21" spans="1:4" x14ac:dyDescent="0.25">
      <c r="A21" t="s">
        <v>61</v>
      </c>
      <c r="B21" t="s">
        <v>41</v>
      </c>
      <c r="C21" t="s">
        <v>122</v>
      </c>
      <c r="D21" t="s">
        <v>40</v>
      </c>
    </row>
    <row r="22" spans="1:4" x14ac:dyDescent="0.25">
      <c r="A22" t="s">
        <v>62</v>
      </c>
      <c r="B22" t="s">
        <v>41</v>
      </c>
      <c r="C22" t="s">
        <v>123</v>
      </c>
      <c r="D22" t="s">
        <v>0</v>
      </c>
    </row>
    <row r="23" spans="1:4" x14ac:dyDescent="0.25">
      <c r="A23" t="s">
        <v>63</v>
      </c>
      <c r="B23" t="s">
        <v>41</v>
      </c>
      <c r="C23" t="s">
        <v>124</v>
      </c>
      <c r="D23" t="s">
        <v>40</v>
      </c>
    </row>
    <row r="24" spans="1:4" x14ac:dyDescent="0.25">
      <c r="A24" t="s">
        <v>64</v>
      </c>
      <c r="B24" t="s">
        <v>40</v>
      </c>
      <c r="C24" t="s">
        <v>125</v>
      </c>
      <c r="D24" t="s">
        <v>40</v>
      </c>
    </row>
    <row r="25" spans="1:4" x14ac:dyDescent="0.25">
      <c r="A25" t="s">
        <v>65</v>
      </c>
      <c r="B25" t="s">
        <v>41</v>
      </c>
      <c r="C25" t="s">
        <v>126</v>
      </c>
      <c r="D25" t="s">
        <v>40</v>
      </c>
    </row>
    <row r="26" spans="1:4" x14ac:dyDescent="0.25">
      <c r="A26" t="s">
        <v>66</v>
      </c>
      <c r="B26" t="s">
        <v>40</v>
      </c>
      <c r="C26" t="s">
        <v>127</v>
      </c>
      <c r="D26" t="s">
        <v>41</v>
      </c>
    </row>
    <row r="27" spans="1:4" x14ac:dyDescent="0.25">
      <c r="A27" t="s">
        <v>67</v>
      </c>
      <c r="B27" t="s">
        <v>40</v>
      </c>
      <c r="C27" t="s">
        <v>128</v>
      </c>
      <c r="D27" t="s">
        <v>40</v>
      </c>
    </row>
    <row r="28" spans="1:4" x14ac:dyDescent="0.25">
      <c r="A28" t="s">
        <v>68</v>
      </c>
      <c r="B28" t="s">
        <v>40</v>
      </c>
      <c r="C28" t="s">
        <v>129</v>
      </c>
      <c r="D28" t="s">
        <v>40</v>
      </c>
    </row>
    <row r="29" spans="1:4" x14ac:dyDescent="0.25">
      <c r="A29" t="s">
        <v>69</v>
      </c>
      <c r="B29" t="s">
        <v>40</v>
      </c>
      <c r="C29" t="s">
        <v>130</v>
      </c>
      <c r="D29" t="s">
        <v>40</v>
      </c>
    </row>
    <row r="30" spans="1:4" x14ac:dyDescent="0.25">
      <c r="A30" t="s">
        <v>70</v>
      </c>
      <c r="B30" t="s">
        <v>41</v>
      </c>
      <c r="C30" t="s">
        <v>131</v>
      </c>
      <c r="D30" t="s">
        <v>40</v>
      </c>
    </row>
    <row r="31" spans="1:4" x14ac:dyDescent="0.25">
      <c r="A31" t="s">
        <v>71</v>
      </c>
      <c r="B31" t="s">
        <v>40</v>
      </c>
      <c r="C31" t="s">
        <v>132</v>
      </c>
      <c r="D31" t="s">
        <v>40</v>
      </c>
    </row>
    <row r="32" spans="1:4" x14ac:dyDescent="0.25">
      <c r="A32" t="s">
        <v>72</v>
      </c>
      <c r="B32" t="s">
        <v>41</v>
      </c>
      <c r="C32" t="s">
        <v>133</v>
      </c>
      <c r="D32" t="s">
        <v>40</v>
      </c>
    </row>
    <row r="33" spans="1:9" x14ac:dyDescent="0.25">
      <c r="A33" t="s">
        <v>73</v>
      </c>
      <c r="B33" t="s">
        <v>40</v>
      </c>
      <c r="C33" t="s">
        <v>134</v>
      </c>
      <c r="D33" t="s">
        <v>40</v>
      </c>
      <c r="H33" s="19"/>
      <c r="I33" s="19"/>
    </row>
    <row r="34" spans="1:9" x14ac:dyDescent="0.25">
      <c r="A34" t="s">
        <v>74</v>
      </c>
      <c r="B34" t="s">
        <v>41</v>
      </c>
      <c r="C34" t="s">
        <v>135</v>
      </c>
      <c r="D34" t="s">
        <v>41</v>
      </c>
    </row>
    <row r="35" spans="1:9" x14ac:dyDescent="0.25">
      <c r="A35" t="s">
        <v>75</v>
      </c>
      <c r="B35" t="s">
        <v>41</v>
      </c>
      <c r="C35" t="s">
        <v>136</v>
      </c>
      <c r="D35" t="s">
        <v>41</v>
      </c>
    </row>
    <row r="36" spans="1:9" x14ac:dyDescent="0.25">
      <c r="A36" t="s">
        <v>76</v>
      </c>
      <c r="B36" t="s">
        <v>41</v>
      </c>
      <c r="C36" t="s">
        <v>137</v>
      </c>
      <c r="D36" t="s">
        <v>40</v>
      </c>
    </row>
    <row r="37" spans="1:9" x14ac:dyDescent="0.25">
      <c r="A37" t="s">
        <v>77</v>
      </c>
      <c r="B37" t="s">
        <v>40</v>
      </c>
      <c r="C37" t="s">
        <v>138</v>
      </c>
      <c r="D37" t="s">
        <v>40</v>
      </c>
    </row>
    <row r="38" spans="1:9" x14ac:dyDescent="0.25">
      <c r="A38" t="s">
        <v>78</v>
      </c>
      <c r="B38" t="s">
        <v>41</v>
      </c>
      <c r="C38" t="s">
        <v>139</v>
      </c>
      <c r="D38" t="s">
        <v>40</v>
      </c>
    </row>
    <row r="39" spans="1:9" x14ac:dyDescent="0.25">
      <c r="A39" t="s">
        <v>79</v>
      </c>
      <c r="B39" t="s">
        <v>40</v>
      </c>
      <c r="C39" t="s">
        <v>140</v>
      </c>
      <c r="D39" t="s">
        <v>41</v>
      </c>
    </row>
    <row r="40" spans="1:9" x14ac:dyDescent="0.25">
      <c r="A40" t="s">
        <v>80</v>
      </c>
      <c r="B40" t="s">
        <v>41</v>
      </c>
      <c r="C40" t="s">
        <v>141</v>
      </c>
      <c r="D40" t="s">
        <v>40</v>
      </c>
    </row>
    <row r="41" spans="1:9" x14ac:dyDescent="0.25">
      <c r="A41" t="s">
        <v>81</v>
      </c>
      <c r="B41" t="s">
        <v>40</v>
      </c>
      <c r="C41" t="s">
        <v>142</v>
      </c>
      <c r="D41" t="s">
        <v>41</v>
      </c>
    </row>
    <row r="42" spans="1:9" x14ac:dyDescent="0.25">
      <c r="A42" t="s">
        <v>82</v>
      </c>
      <c r="B42" t="s">
        <v>41</v>
      </c>
      <c r="C42" t="s">
        <v>143</v>
      </c>
      <c r="D42" t="s">
        <v>40</v>
      </c>
    </row>
    <row r="43" spans="1:9" x14ac:dyDescent="0.25">
      <c r="A43" t="s">
        <v>83</v>
      </c>
      <c r="B43" t="s">
        <v>41</v>
      </c>
      <c r="C43" t="s">
        <v>144</v>
      </c>
      <c r="D43" t="s">
        <v>40</v>
      </c>
    </row>
    <row r="44" spans="1:9" x14ac:dyDescent="0.25">
      <c r="A44" t="s">
        <v>84</v>
      </c>
      <c r="B44" t="s">
        <v>41</v>
      </c>
      <c r="C44" t="s">
        <v>145</v>
      </c>
      <c r="D44" t="s">
        <v>41</v>
      </c>
    </row>
    <row r="45" spans="1:9" x14ac:dyDescent="0.25">
      <c r="A45" t="s">
        <v>85</v>
      </c>
      <c r="B45" t="s">
        <v>40</v>
      </c>
      <c r="C45" t="s">
        <v>146</v>
      </c>
      <c r="D45" t="s">
        <v>41</v>
      </c>
    </row>
    <row r="46" spans="1:9" x14ac:dyDescent="0.25">
      <c r="A46" t="s">
        <v>86</v>
      </c>
      <c r="B46" t="s">
        <v>41</v>
      </c>
      <c r="C46" t="s">
        <v>147</v>
      </c>
      <c r="D46" t="s">
        <v>40</v>
      </c>
    </row>
    <row r="47" spans="1:9" x14ac:dyDescent="0.25">
      <c r="A47" t="s">
        <v>87</v>
      </c>
      <c r="B47" t="s">
        <v>40</v>
      </c>
      <c r="C47" t="s">
        <v>148</v>
      </c>
      <c r="D47" t="s">
        <v>40</v>
      </c>
    </row>
    <row r="48" spans="1:9" x14ac:dyDescent="0.25">
      <c r="A48" t="s">
        <v>88</v>
      </c>
      <c r="B48" t="s">
        <v>40</v>
      </c>
      <c r="C48" t="s">
        <v>149</v>
      </c>
      <c r="D48" t="s">
        <v>40</v>
      </c>
    </row>
    <row r="49" spans="1:4" x14ac:dyDescent="0.25">
      <c r="A49" t="s">
        <v>89</v>
      </c>
      <c r="B49" t="s">
        <v>40</v>
      </c>
      <c r="C49" t="s">
        <v>150</v>
      </c>
      <c r="D49" t="s">
        <v>40</v>
      </c>
    </row>
    <row r="50" spans="1:4" x14ac:dyDescent="0.25">
      <c r="A50" t="s">
        <v>90</v>
      </c>
      <c r="B50" t="s">
        <v>41</v>
      </c>
      <c r="C50" t="s">
        <v>151</v>
      </c>
      <c r="D50" t="s">
        <v>40</v>
      </c>
    </row>
    <row r="51" spans="1:4" x14ac:dyDescent="0.25">
      <c r="A51" t="s">
        <v>91</v>
      </c>
      <c r="B51" t="s">
        <v>41</v>
      </c>
      <c r="C51" t="s">
        <v>152</v>
      </c>
      <c r="D51" t="s">
        <v>40</v>
      </c>
    </row>
    <row r="52" spans="1:4" x14ac:dyDescent="0.25">
      <c r="A52" t="s">
        <v>92</v>
      </c>
      <c r="B52" t="s">
        <v>41</v>
      </c>
      <c r="C52" t="s">
        <v>153</v>
      </c>
      <c r="D52" t="s">
        <v>40</v>
      </c>
    </row>
    <row r="53" spans="1:4" x14ac:dyDescent="0.25">
      <c r="A53" t="s">
        <v>93</v>
      </c>
      <c r="B53" t="s">
        <v>41</v>
      </c>
      <c r="C53" t="s">
        <v>154</v>
      </c>
      <c r="D53" t="s">
        <v>41</v>
      </c>
    </row>
    <row r="54" spans="1:4" x14ac:dyDescent="0.25">
      <c r="A54" t="s">
        <v>94</v>
      </c>
      <c r="B54" t="s">
        <v>41</v>
      </c>
      <c r="C54" t="s">
        <v>155</v>
      </c>
      <c r="D54" t="s">
        <v>40</v>
      </c>
    </row>
    <row r="55" spans="1:4" x14ac:dyDescent="0.25">
      <c r="A55" t="s">
        <v>95</v>
      </c>
      <c r="B55" t="s">
        <v>40</v>
      </c>
      <c r="C55" t="s">
        <v>156</v>
      </c>
      <c r="D55" t="s">
        <v>41</v>
      </c>
    </row>
    <row r="56" spans="1:4" x14ac:dyDescent="0.25">
      <c r="A56" t="s">
        <v>96</v>
      </c>
      <c r="B56" t="s">
        <v>41</v>
      </c>
      <c r="C56" t="s">
        <v>157</v>
      </c>
      <c r="D56" t="s">
        <v>40</v>
      </c>
    </row>
    <row r="57" spans="1:4" x14ac:dyDescent="0.25">
      <c r="A57" t="s">
        <v>97</v>
      </c>
      <c r="B57" t="s">
        <v>40</v>
      </c>
      <c r="C57" t="s">
        <v>158</v>
      </c>
      <c r="D57" t="s">
        <v>40</v>
      </c>
    </row>
    <row r="58" spans="1:4" x14ac:dyDescent="0.25">
      <c r="A58" t="s">
        <v>98</v>
      </c>
      <c r="B58" t="s">
        <v>41</v>
      </c>
      <c r="C58" t="s">
        <v>159</v>
      </c>
      <c r="D58" t="s">
        <v>40</v>
      </c>
    </row>
    <row r="59" spans="1:4" x14ac:dyDescent="0.25">
      <c r="A59" t="s">
        <v>99</v>
      </c>
      <c r="B59" t="s">
        <v>41</v>
      </c>
      <c r="C59" t="s">
        <v>160</v>
      </c>
      <c r="D59" t="s">
        <v>41</v>
      </c>
    </row>
    <row r="60" spans="1:4" x14ac:dyDescent="0.25">
      <c r="A60" t="s">
        <v>100</v>
      </c>
      <c r="B60" t="s">
        <v>40</v>
      </c>
      <c r="C60" t="s">
        <v>161</v>
      </c>
      <c r="D60" t="s">
        <v>41</v>
      </c>
    </row>
    <row r="61" spans="1:4" x14ac:dyDescent="0.25">
      <c r="A61" t="s">
        <v>101</v>
      </c>
      <c r="B61" t="s">
        <v>41</v>
      </c>
      <c r="C61" t="s">
        <v>162</v>
      </c>
      <c r="D61" t="s">
        <v>179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1"/>
  <sheetViews>
    <sheetView topLeftCell="A4" workbookViewId="0">
      <selection activeCell="C14" sqref="C14"/>
    </sheetView>
  </sheetViews>
  <sheetFormatPr baseColWidth="10" defaultRowHeight="15" x14ac:dyDescent="0.25"/>
  <cols>
    <col min="2" max="2" width="17.7109375" customWidth="1"/>
    <col min="3" max="3" width="18.28515625" customWidth="1"/>
  </cols>
  <sheetData>
    <row r="1" spans="2:3" x14ac:dyDescent="0.25">
      <c r="B1" s="1" t="s">
        <v>170</v>
      </c>
    </row>
    <row r="2" spans="2:3" x14ac:dyDescent="0.25">
      <c r="B2" s="1" t="s">
        <v>171</v>
      </c>
    </row>
    <row r="3" spans="2:3" x14ac:dyDescent="0.25">
      <c r="B3" s="1" t="s">
        <v>1</v>
      </c>
    </row>
    <row r="4" spans="2:3" x14ac:dyDescent="0.25">
      <c r="B4" s="1" t="s">
        <v>2</v>
      </c>
    </row>
    <row r="7" spans="2:3" x14ac:dyDescent="0.25">
      <c r="B7" s="2" t="s">
        <v>3</v>
      </c>
    </row>
    <row r="9" spans="2:3" x14ac:dyDescent="0.25">
      <c r="B9" s="2" t="s">
        <v>4</v>
      </c>
    </row>
    <row r="10" spans="2:3" ht="15.75" thickBot="1" x14ac:dyDescent="0.3"/>
    <row r="11" spans="2:3" x14ac:dyDescent="0.25">
      <c r="B11" s="6" t="s">
        <v>5</v>
      </c>
      <c r="C11" s="3">
        <v>15.20633333333333</v>
      </c>
    </row>
    <row r="12" spans="2:3" x14ac:dyDescent="0.25">
      <c r="B12" s="7" t="s">
        <v>6</v>
      </c>
      <c r="C12" s="4">
        <v>3.8414591496175148</v>
      </c>
    </row>
    <row r="13" spans="2:3" x14ac:dyDescent="0.25">
      <c r="B13" s="7" t="s">
        <v>7</v>
      </c>
      <c r="C13" s="9">
        <v>1</v>
      </c>
    </row>
    <row r="14" spans="2:3" x14ac:dyDescent="0.25">
      <c r="B14" s="7" t="s">
        <v>8</v>
      </c>
      <c r="C14" s="4" t="s">
        <v>172</v>
      </c>
    </row>
    <row r="15" spans="2:3" ht="15.75" thickBot="1" x14ac:dyDescent="0.3">
      <c r="B15" s="8" t="s">
        <v>9</v>
      </c>
      <c r="C15" s="10">
        <v>0.05</v>
      </c>
    </row>
    <row r="17" spans="2:3" x14ac:dyDescent="0.25">
      <c r="B17" s="2" t="s">
        <v>10</v>
      </c>
    </row>
    <row r="18" spans="2:3" x14ac:dyDescent="0.25">
      <c r="B18" s="2" t="s">
        <v>173</v>
      </c>
    </row>
    <row r="19" spans="2:3" x14ac:dyDescent="0.25">
      <c r="B19" s="2" t="s">
        <v>11</v>
      </c>
    </row>
    <row r="22" spans="2:3" x14ac:dyDescent="0.25">
      <c r="B22" s="2" t="s">
        <v>12</v>
      </c>
    </row>
    <row r="23" spans="2:3" ht="15.75" thickBot="1" x14ac:dyDescent="0.3"/>
    <row r="24" spans="2:3" x14ac:dyDescent="0.25">
      <c r="B24" s="6" t="s">
        <v>13</v>
      </c>
      <c r="C24" s="3">
        <v>15.535620038037242</v>
      </c>
    </row>
    <row r="25" spans="2:3" x14ac:dyDescent="0.25">
      <c r="B25" s="7" t="s">
        <v>14</v>
      </c>
      <c r="C25" s="4">
        <v>3.8414591496175148</v>
      </c>
    </row>
    <row r="26" spans="2:3" x14ac:dyDescent="0.25">
      <c r="B26" s="7" t="s">
        <v>7</v>
      </c>
      <c r="C26" s="9">
        <v>1</v>
      </c>
    </row>
    <row r="27" spans="2:3" x14ac:dyDescent="0.25">
      <c r="B27" s="7" t="s">
        <v>8</v>
      </c>
      <c r="C27" s="4" t="s">
        <v>172</v>
      </c>
    </row>
    <row r="28" spans="2:3" ht="15.75" thickBot="1" x14ac:dyDescent="0.3">
      <c r="B28" s="8" t="s">
        <v>9</v>
      </c>
      <c r="C28" s="10">
        <v>0.05</v>
      </c>
    </row>
    <row r="30" spans="2:3" x14ac:dyDescent="0.25">
      <c r="B30" s="2" t="s">
        <v>10</v>
      </c>
    </row>
    <row r="31" spans="2:3" x14ac:dyDescent="0.25">
      <c r="B31" s="2" t="s">
        <v>173</v>
      </c>
    </row>
    <row r="32" spans="2:3" x14ac:dyDescent="0.25">
      <c r="B32" s="2" t="s">
        <v>11</v>
      </c>
    </row>
    <row r="35" spans="2:3" x14ac:dyDescent="0.25">
      <c r="B35" s="2" t="s">
        <v>15</v>
      </c>
    </row>
    <row r="36" spans="2:3" ht="15.75" thickBot="1" x14ac:dyDescent="0.3"/>
    <row r="37" spans="2:3" x14ac:dyDescent="0.25">
      <c r="B37" s="6" t="s">
        <v>5</v>
      </c>
      <c r="C37" s="3">
        <v>13.76797395833333</v>
      </c>
    </row>
    <row r="38" spans="2:3" x14ac:dyDescent="0.25">
      <c r="B38" s="7" t="s">
        <v>6</v>
      </c>
      <c r="C38" s="4">
        <v>3.8414591496175148</v>
      </c>
    </row>
    <row r="39" spans="2:3" x14ac:dyDescent="0.25">
      <c r="B39" s="7" t="s">
        <v>7</v>
      </c>
      <c r="C39" s="9">
        <v>1</v>
      </c>
    </row>
    <row r="40" spans="2:3" x14ac:dyDescent="0.25">
      <c r="B40" s="7" t="s">
        <v>8</v>
      </c>
      <c r="C40" s="4">
        <v>2.0683227814006231E-4</v>
      </c>
    </row>
    <row r="41" spans="2:3" ht="15.75" thickBot="1" x14ac:dyDescent="0.3">
      <c r="B41" s="8" t="s">
        <v>9</v>
      </c>
      <c r="C41" s="10">
        <v>0.05</v>
      </c>
    </row>
    <row r="43" spans="2:3" x14ac:dyDescent="0.25">
      <c r="B43" s="2" t="s">
        <v>10</v>
      </c>
    </row>
    <row r="44" spans="2:3" x14ac:dyDescent="0.25">
      <c r="B44" s="2" t="s">
        <v>173</v>
      </c>
    </row>
    <row r="45" spans="2:3" x14ac:dyDescent="0.25">
      <c r="B45" s="2" t="s">
        <v>11</v>
      </c>
    </row>
    <row r="48" spans="2:3" x14ac:dyDescent="0.25">
      <c r="B48" s="2" t="s">
        <v>174</v>
      </c>
    </row>
    <row r="49" spans="2:5" ht="15.75" thickBot="1" x14ac:dyDescent="0.3"/>
    <row r="50" spans="2:5" x14ac:dyDescent="0.25">
      <c r="B50" s="6" t="s">
        <v>8</v>
      </c>
      <c r="C50" s="3" t="s">
        <v>172</v>
      </c>
    </row>
    <row r="51" spans="2:5" ht="15.75" thickBot="1" x14ac:dyDescent="0.3">
      <c r="B51" s="8" t="s">
        <v>9</v>
      </c>
      <c r="C51" s="10">
        <v>0.05</v>
      </c>
    </row>
    <row r="53" spans="2:5" x14ac:dyDescent="0.25">
      <c r="B53" s="2" t="s">
        <v>10</v>
      </c>
    </row>
    <row r="54" spans="2:5" x14ac:dyDescent="0.25">
      <c r="B54" s="2" t="s">
        <v>173</v>
      </c>
    </row>
    <row r="55" spans="2:5" x14ac:dyDescent="0.25">
      <c r="B55" s="2" t="s">
        <v>11</v>
      </c>
    </row>
    <row r="58" spans="2:5" x14ac:dyDescent="0.25">
      <c r="B58" s="2" t="s">
        <v>16</v>
      </c>
    </row>
    <row r="59" spans="2:5" ht="15.75" thickBot="1" x14ac:dyDescent="0.3"/>
    <row r="60" spans="2:5" x14ac:dyDescent="0.25">
      <c r="B60" s="11"/>
      <c r="C60" s="11" t="s">
        <v>17</v>
      </c>
      <c r="D60" s="11" t="s">
        <v>7</v>
      </c>
      <c r="E60" s="11" t="s">
        <v>18</v>
      </c>
    </row>
    <row r="61" spans="2:5" x14ac:dyDescent="0.25">
      <c r="B61" s="13" t="s">
        <v>19</v>
      </c>
      <c r="C61" s="4">
        <v>15.20633333333333</v>
      </c>
      <c r="D61" s="9">
        <v>1</v>
      </c>
      <c r="E61" s="4" t="s">
        <v>172</v>
      </c>
    </row>
    <row r="62" spans="2:5" x14ac:dyDescent="0.25">
      <c r="B62" s="13" t="s">
        <v>20</v>
      </c>
      <c r="C62" s="4">
        <v>15.535620038037242</v>
      </c>
      <c r="D62" s="9">
        <v>1</v>
      </c>
      <c r="E62" s="4" t="s">
        <v>172</v>
      </c>
    </row>
    <row r="63" spans="2:5" x14ac:dyDescent="0.25">
      <c r="B63" s="15" t="s">
        <v>175</v>
      </c>
      <c r="C63" s="4">
        <v>13.76797395833333</v>
      </c>
      <c r="D63" s="9">
        <v>1</v>
      </c>
      <c r="E63" s="4">
        <v>2.0683227814006231E-4</v>
      </c>
    </row>
    <row r="64" spans="2:5" ht="15.75" thickBot="1" x14ac:dyDescent="0.3">
      <c r="B64" s="16" t="s">
        <v>176</v>
      </c>
      <c r="C64" s="5">
        <v>15.20633333333333</v>
      </c>
      <c r="D64" s="12"/>
      <c r="E64" s="5" t="s">
        <v>172</v>
      </c>
    </row>
    <row r="65" spans="2:3" x14ac:dyDescent="0.25">
      <c r="B65" s="14" t="s">
        <v>21</v>
      </c>
    </row>
    <row r="68" spans="2:3" x14ac:dyDescent="0.25">
      <c r="B68" s="2" t="s">
        <v>22</v>
      </c>
    </row>
    <row r="69" spans="2:3" ht="15.75" thickBot="1" x14ac:dyDescent="0.3"/>
    <row r="70" spans="2:3" x14ac:dyDescent="0.25">
      <c r="B70" s="11" t="s">
        <v>23</v>
      </c>
      <c r="C70" s="11" t="s">
        <v>17</v>
      </c>
    </row>
    <row r="71" spans="2:3" x14ac:dyDescent="0.25">
      <c r="B71" s="13" t="s">
        <v>24</v>
      </c>
      <c r="C71" s="4">
        <v>0.3652244363249656</v>
      </c>
    </row>
    <row r="72" spans="2:3" x14ac:dyDescent="0.25">
      <c r="B72" s="13" t="s">
        <v>25</v>
      </c>
      <c r="C72" s="4">
        <v>0.3652244363249656</v>
      </c>
    </row>
    <row r="73" spans="2:3" x14ac:dyDescent="0.25">
      <c r="B73" s="13" t="s">
        <v>26</v>
      </c>
      <c r="C73" s="4">
        <v>0.34306021235136519</v>
      </c>
    </row>
    <row r="74" spans="2:3" x14ac:dyDescent="0.25">
      <c r="B74" s="13" t="s">
        <v>27</v>
      </c>
      <c r="C74" s="4">
        <v>9.9387315796486769E-2</v>
      </c>
    </row>
    <row r="75" spans="2:3" x14ac:dyDescent="0.25">
      <c r="B75" s="13" t="s">
        <v>28</v>
      </c>
      <c r="C75" s="4">
        <v>9.8500255493249408E-2</v>
      </c>
    </row>
    <row r="76" spans="2:3" x14ac:dyDescent="0.25">
      <c r="B76" s="13" t="s">
        <v>29</v>
      </c>
      <c r="C76" s="4">
        <v>9.8941797455371266E-2</v>
      </c>
    </row>
    <row r="77" spans="2:3" x14ac:dyDescent="0.25">
      <c r="B77" s="13" t="s">
        <v>30</v>
      </c>
      <c r="C77" s="4">
        <v>0.13338888888888906</v>
      </c>
    </row>
    <row r="78" spans="2:3" x14ac:dyDescent="0.25">
      <c r="B78" s="13" t="s">
        <v>31</v>
      </c>
      <c r="C78" s="4">
        <v>0.13338888888888906</v>
      </c>
    </row>
    <row r="79" spans="2:3" x14ac:dyDescent="0.25">
      <c r="B79" s="13" t="s">
        <v>32</v>
      </c>
      <c r="C79" s="4">
        <v>0.13338888888888906</v>
      </c>
    </row>
    <row r="80" spans="2:3" x14ac:dyDescent="0.25">
      <c r="B80" s="13" t="s">
        <v>33</v>
      </c>
      <c r="C80" s="4">
        <v>0.36431226765799263</v>
      </c>
    </row>
    <row r="81" spans="2:7" x14ac:dyDescent="0.25">
      <c r="B81" s="15" t="s">
        <v>34</v>
      </c>
      <c r="C81" s="4">
        <v>4.6749999999999998</v>
      </c>
    </row>
    <row r="82" spans="2:7" x14ac:dyDescent="0.25">
      <c r="B82" s="15" t="s">
        <v>35</v>
      </c>
      <c r="C82" s="4">
        <v>1.5422291627406504</v>
      </c>
    </row>
    <row r="83" spans="2:7" x14ac:dyDescent="0.25">
      <c r="B83" s="15" t="s">
        <v>36</v>
      </c>
      <c r="C83" s="4">
        <v>0.64757709251101325</v>
      </c>
    </row>
    <row r="84" spans="2:7" x14ac:dyDescent="0.25">
      <c r="B84" s="15" t="s">
        <v>37</v>
      </c>
      <c r="C84" s="4">
        <v>0.36752390147267189</v>
      </c>
    </row>
    <row r="85" spans="2:7" ht="15.75" thickBot="1" x14ac:dyDescent="0.3">
      <c r="B85" s="16" t="s">
        <v>38</v>
      </c>
      <c r="C85" s="5">
        <v>0.36522443632496565</v>
      </c>
    </row>
    <row r="86" spans="2:7" x14ac:dyDescent="0.25">
      <c r="B86" s="14" t="s">
        <v>39</v>
      </c>
    </row>
    <row r="89" spans="2:7" x14ac:dyDescent="0.25">
      <c r="B89" s="13" t="s">
        <v>177</v>
      </c>
      <c r="F89" s="17">
        <v>2.1105727270371273</v>
      </c>
      <c r="G89" s="18">
        <v>10.355305325432427</v>
      </c>
    </row>
    <row r="91" spans="2:7" x14ac:dyDescent="0.25">
      <c r="B91" s="13" t="s">
        <v>178</v>
      </c>
      <c r="F91" s="17">
        <v>0.74695934527101715</v>
      </c>
      <c r="G91" s="18">
        <v>2.3374989802102837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activeCell="I18" sqref="I18"/>
    </sheetView>
  </sheetViews>
  <sheetFormatPr baseColWidth="10" defaultRowHeight="15" x14ac:dyDescent="0.25"/>
  <cols>
    <col min="6" max="6" width="14.85546875" customWidth="1"/>
    <col min="7" max="7" width="24.42578125" customWidth="1"/>
    <col min="8" max="8" width="51.5703125" customWidth="1"/>
  </cols>
  <sheetData>
    <row r="1" spans="1:8" x14ac:dyDescent="0.25">
      <c r="A1" t="s">
        <v>163</v>
      </c>
      <c r="B1" t="s">
        <v>169</v>
      </c>
      <c r="C1" t="s">
        <v>102</v>
      </c>
      <c r="D1" t="s">
        <v>169</v>
      </c>
    </row>
    <row r="2" spans="1:8" x14ac:dyDescent="0.25">
      <c r="A2" t="s">
        <v>42</v>
      </c>
      <c r="B2" t="s">
        <v>41</v>
      </c>
      <c r="C2" t="s">
        <v>103</v>
      </c>
      <c r="D2" t="s">
        <v>41</v>
      </c>
    </row>
    <row r="3" spans="1:8" x14ac:dyDescent="0.25">
      <c r="A3" t="s">
        <v>43</v>
      </c>
      <c r="B3" t="s">
        <v>40</v>
      </c>
      <c r="C3" t="s">
        <v>104</v>
      </c>
      <c r="D3" t="s">
        <v>40</v>
      </c>
    </row>
    <row r="4" spans="1:8" x14ac:dyDescent="0.25">
      <c r="A4" t="s">
        <v>44</v>
      </c>
      <c r="B4" t="s">
        <v>40</v>
      </c>
      <c r="C4" t="s">
        <v>105</v>
      </c>
      <c r="D4" t="s">
        <v>40</v>
      </c>
    </row>
    <row r="5" spans="1:8" x14ac:dyDescent="0.25">
      <c r="A5" t="s">
        <v>45</v>
      </c>
      <c r="B5" t="s">
        <v>41</v>
      </c>
      <c r="C5" t="s">
        <v>106</v>
      </c>
      <c r="D5" t="s">
        <v>40</v>
      </c>
    </row>
    <row r="6" spans="1:8" x14ac:dyDescent="0.25">
      <c r="A6" t="s">
        <v>46</v>
      </c>
      <c r="B6" t="s">
        <v>41</v>
      </c>
      <c r="C6" t="s">
        <v>107</v>
      </c>
      <c r="D6" t="s">
        <v>41</v>
      </c>
    </row>
    <row r="7" spans="1:8" x14ac:dyDescent="0.25">
      <c r="A7" t="s">
        <v>47</v>
      </c>
      <c r="B7" t="s">
        <v>40</v>
      </c>
      <c r="C7" t="s">
        <v>108</v>
      </c>
      <c r="D7" t="s">
        <v>40</v>
      </c>
      <c r="F7" s="20" t="s">
        <v>167</v>
      </c>
    </row>
    <row r="8" spans="1:8" ht="15.75" x14ac:dyDescent="0.25">
      <c r="A8" t="s">
        <v>48</v>
      </c>
      <c r="B8" t="s">
        <v>40</v>
      </c>
      <c r="C8" t="s">
        <v>109</v>
      </c>
      <c r="D8" t="s">
        <v>40</v>
      </c>
      <c r="G8" s="24" t="s">
        <v>163</v>
      </c>
      <c r="H8" s="24" t="s">
        <v>164</v>
      </c>
    </row>
    <row r="9" spans="1:8" x14ac:dyDescent="0.25">
      <c r="A9" t="s">
        <v>49</v>
      </c>
      <c r="B9" t="s">
        <v>40</v>
      </c>
      <c r="C9" t="s">
        <v>110</v>
      </c>
      <c r="D9" t="s">
        <v>40</v>
      </c>
      <c r="F9" s="20" t="s">
        <v>165</v>
      </c>
      <c r="G9" s="22">
        <v>37</v>
      </c>
      <c r="H9" s="22">
        <v>28</v>
      </c>
    </row>
    <row r="10" spans="1:8" x14ac:dyDescent="0.25">
      <c r="A10" t="s">
        <v>50</v>
      </c>
      <c r="B10" t="s">
        <v>41</v>
      </c>
      <c r="C10" t="s">
        <v>111</v>
      </c>
      <c r="D10" t="s">
        <v>40</v>
      </c>
      <c r="F10" s="20" t="s">
        <v>166</v>
      </c>
      <c r="G10" s="22">
        <f>60-G9</f>
        <v>23</v>
      </c>
      <c r="H10" s="22">
        <f>60-H9</f>
        <v>32</v>
      </c>
    </row>
    <row r="11" spans="1:8" x14ac:dyDescent="0.25">
      <c r="A11" t="s">
        <v>51</v>
      </c>
      <c r="B11" t="s">
        <v>41</v>
      </c>
      <c r="C11" t="s">
        <v>112</v>
      </c>
      <c r="D11" t="s">
        <v>41</v>
      </c>
      <c r="F11" s="23" t="s">
        <v>168</v>
      </c>
      <c r="G11" s="25">
        <f>G9*100/60</f>
        <v>61.666666666666664</v>
      </c>
      <c r="H11" s="25">
        <f>H9*100/60</f>
        <v>46.666666666666664</v>
      </c>
    </row>
    <row r="12" spans="1:8" x14ac:dyDescent="0.25">
      <c r="A12" t="s">
        <v>52</v>
      </c>
      <c r="B12" t="s">
        <v>40</v>
      </c>
      <c r="C12" t="s">
        <v>113</v>
      </c>
      <c r="D12" t="s">
        <v>41</v>
      </c>
    </row>
    <row r="13" spans="1:8" x14ac:dyDescent="0.25">
      <c r="A13" t="s">
        <v>53</v>
      </c>
      <c r="B13" t="s">
        <v>41</v>
      </c>
      <c r="C13" t="s">
        <v>114</v>
      </c>
      <c r="D13" t="s">
        <v>41</v>
      </c>
    </row>
    <row r="14" spans="1:8" x14ac:dyDescent="0.25">
      <c r="A14" t="s">
        <v>54</v>
      </c>
      <c r="B14" t="s">
        <v>41</v>
      </c>
      <c r="C14" t="s">
        <v>115</v>
      </c>
      <c r="D14" t="s">
        <v>41</v>
      </c>
    </row>
    <row r="15" spans="1:8" x14ac:dyDescent="0.25">
      <c r="A15" t="s">
        <v>55</v>
      </c>
      <c r="B15" t="s">
        <v>40</v>
      </c>
      <c r="C15" t="s">
        <v>116</v>
      </c>
      <c r="D15" t="s">
        <v>41</v>
      </c>
    </row>
    <row r="16" spans="1:8" x14ac:dyDescent="0.25">
      <c r="A16" t="s">
        <v>56</v>
      </c>
      <c r="B16" t="s">
        <v>40</v>
      </c>
      <c r="C16" t="s">
        <v>117</v>
      </c>
      <c r="D16" t="s">
        <v>41</v>
      </c>
    </row>
    <row r="17" spans="1:4" x14ac:dyDescent="0.25">
      <c r="A17" t="s">
        <v>57</v>
      </c>
      <c r="B17" t="s">
        <v>40</v>
      </c>
      <c r="C17" t="s">
        <v>118</v>
      </c>
      <c r="D17" t="s">
        <v>40</v>
      </c>
    </row>
    <row r="18" spans="1:4" x14ac:dyDescent="0.25">
      <c r="A18" t="s">
        <v>58</v>
      </c>
      <c r="B18" t="s">
        <v>40</v>
      </c>
      <c r="C18" t="s">
        <v>119</v>
      </c>
      <c r="D18" t="s">
        <v>41</v>
      </c>
    </row>
    <row r="19" spans="1:4" x14ac:dyDescent="0.25">
      <c r="A19" t="s">
        <v>59</v>
      </c>
      <c r="B19" t="s">
        <v>41</v>
      </c>
      <c r="C19" t="s">
        <v>120</v>
      </c>
      <c r="D19" t="s">
        <v>40</v>
      </c>
    </row>
    <row r="20" spans="1:4" x14ac:dyDescent="0.25">
      <c r="A20" t="s">
        <v>60</v>
      </c>
      <c r="B20" t="s">
        <v>40</v>
      </c>
      <c r="C20" t="s">
        <v>121</v>
      </c>
      <c r="D20" t="s">
        <v>40</v>
      </c>
    </row>
    <row r="21" spans="1:4" x14ac:dyDescent="0.25">
      <c r="A21" t="s">
        <v>61</v>
      </c>
      <c r="B21" t="s">
        <v>41</v>
      </c>
      <c r="C21" t="s">
        <v>122</v>
      </c>
      <c r="D21" t="s">
        <v>41</v>
      </c>
    </row>
    <row r="22" spans="1:4" x14ac:dyDescent="0.25">
      <c r="A22" t="s">
        <v>62</v>
      </c>
      <c r="B22" t="s">
        <v>40</v>
      </c>
      <c r="C22" t="s">
        <v>123</v>
      </c>
      <c r="D22" t="s">
        <v>40</v>
      </c>
    </row>
    <row r="23" spans="1:4" x14ac:dyDescent="0.25">
      <c r="A23" t="s">
        <v>63</v>
      </c>
      <c r="B23" t="s">
        <v>41</v>
      </c>
      <c r="C23" t="s">
        <v>124</v>
      </c>
      <c r="D23" t="s">
        <v>41</v>
      </c>
    </row>
    <row r="24" spans="1:4" x14ac:dyDescent="0.25">
      <c r="A24" t="s">
        <v>64</v>
      </c>
      <c r="B24" t="s">
        <v>40</v>
      </c>
      <c r="C24" t="s">
        <v>125</v>
      </c>
      <c r="D24" t="s">
        <v>40</v>
      </c>
    </row>
    <row r="25" spans="1:4" x14ac:dyDescent="0.25">
      <c r="A25" t="s">
        <v>65</v>
      </c>
      <c r="B25" t="s">
        <v>41</v>
      </c>
      <c r="C25" t="s">
        <v>126</v>
      </c>
      <c r="D25" t="s">
        <v>40</v>
      </c>
    </row>
    <row r="26" spans="1:4" x14ac:dyDescent="0.25">
      <c r="A26" t="s">
        <v>66</v>
      </c>
      <c r="B26" t="s">
        <v>40</v>
      </c>
      <c r="C26" t="s">
        <v>127</v>
      </c>
      <c r="D26" t="s">
        <v>41</v>
      </c>
    </row>
    <row r="27" spans="1:4" x14ac:dyDescent="0.25">
      <c r="A27" t="s">
        <v>67</v>
      </c>
      <c r="B27" t="s">
        <v>40</v>
      </c>
      <c r="C27" t="s">
        <v>128</v>
      </c>
      <c r="D27" t="s">
        <v>40</v>
      </c>
    </row>
    <row r="28" spans="1:4" x14ac:dyDescent="0.25">
      <c r="A28" t="s">
        <v>68</v>
      </c>
      <c r="B28" t="s">
        <v>41</v>
      </c>
      <c r="C28" t="s">
        <v>129</v>
      </c>
      <c r="D28" t="s">
        <v>41</v>
      </c>
    </row>
    <row r="29" spans="1:4" x14ac:dyDescent="0.25">
      <c r="A29" t="s">
        <v>69</v>
      </c>
      <c r="B29" t="s">
        <v>41</v>
      </c>
      <c r="C29" t="s">
        <v>130</v>
      </c>
      <c r="D29" t="s">
        <v>40</v>
      </c>
    </row>
    <row r="30" spans="1:4" x14ac:dyDescent="0.25">
      <c r="A30" t="s">
        <v>70</v>
      </c>
      <c r="B30" t="s">
        <v>41</v>
      </c>
      <c r="C30" t="s">
        <v>131</v>
      </c>
      <c r="D30" t="s">
        <v>40</v>
      </c>
    </row>
    <row r="31" spans="1:4" x14ac:dyDescent="0.25">
      <c r="A31" t="s">
        <v>71</v>
      </c>
      <c r="B31" t="s">
        <v>41</v>
      </c>
      <c r="C31" t="s">
        <v>132</v>
      </c>
      <c r="D31" t="s">
        <v>41</v>
      </c>
    </row>
    <row r="32" spans="1:4" x14ac:dyDescent="0.25">
      <c r="A32" t="s">
        <v>72</v>
      </c>
      <c r="B32" t="s">
        <v>41</v>
      </c>
      <c r="C32" t="s">
        <v>133</v>
      </c>
      <c r="D32" t="s">
        <v>40</v>
      </c>
    </row>
    <row r="33" spans="1:4" x14ac:dyDescent="0.25">
      <c r="A33" t="s">
        <v>73</v>
      </c>
      <c r="B33" t="s">
        <v>40</v>
      </c>
      <c r="C33" t="s">
        <v>134</v>
      </c>
      <c r="D33" t="s">
        <v>40</v>
      </c>
    </row>
    <row r="34" spans="1:4" x14ac:dyDescent="0.25">
      <c r="A34" t="s">
        <v>74</v>
      </c>
      <c r="B34" t="s">
        <v>41</v>
      </c>
      <c r="C34" t="s">
        <v>135</v>
      </c>
      <c r="D34" t="s">
        <v>41</v>
      </c>
    </row>
    <row r="35" spans="1:4" x14ac:dyDescent="0.25">
      <c r="A35" t="s">
        <v>75</v>
      </c>
      <c r="B35" t="s">
        <v>40</v>
      </c>
      <c r="C35" t="s">
        <v>136</v>
      </c>
      <c r="D35" t="s">
        <v>41</v>
      </c>
    </row>
    <row r="36" spans="1:4" x14ac:dyDescent="0.25">
      <c r="A36" t="s">
        <v>76</v>
      </c>
      <c r="B36" t="s">
        <v>41</v>
      </c>
      <c r="C36" t="s">
        <v>137</v>
      </c>
      <c r="D36" t="s">
        <v>41</v>
      </c>
    </row>
    <row r="37" spans="1:4" x14ac:dyDescent="0.25">
      <c r="A37" t="s">
        <v>77</v>
      </c>
      <c r="B37" t="s">
        <v>41</v>
      </c>
      <c r="C37" t="s">
        <v>138</v>
      </c>
      <c r="D37" t="s">
        <v>40</v>
      </c>
    </row>
    <row r="38" spans="1:4" x14ac:dyDescent="0.25">
      <c r="A38" t="s">
        <v>78</v>
      </c>
      <c r="B38" t="s">
        <v>41</v>
      </c>
      <c r="C38" t="s">
        <v>139</v>
      </c>
      <c r="D38" t="s">
        <v>40</v>
      </c>
    </row>
    <row r="39" spans="1:4" x14ac:dyDescent="0.25">
      <c r="A39" t="s">
        <v>79</v>
      </c>
      <c r="B39" t="s">
        <v>41</v>
      </c>
      <c r="C39" t="s">
        <v>140</v>
      </c>
      <c r="D39" t="s">
        <v>40</v>
      </c>
    </row>
    <row r="40" spans="1:4" x14ac:dyDescent="0.25">
      <c r="A40" t="s">
        <v>80</v>
      </c>
      <c r="B40" t="s">
        <v>41</v>
      </c>
      <c r="C40" t="s">
        <v>141</v>
      </c>
      <c r="D40" t="s">
        <v>40</v>
      </c>
    </row>
    <row r="41" spans="1:4" x14ac:dyDescent="0.25">
      <c r="A41" t="s">
        <v>81</v>
      </c>
      <c r="B41" t="s">
        <v>41</v>
      </c>
      <c r="C41" t="s">
        <v>142</v>
      </c>
      <c r="D41" t="s">
        <v>41</v>
      </c>
    </row>
    <row r="42" spans="1:4" x14ac:dyDescent="0.25">
      <c r="A42" t="s">
        <v>82</v>
      </c>
      <c r="B42" t="s">
        <v>41</v>
      </c>
      <c r="C42" t="s">
        <v>143</v>
      </c>
      <c r="D42" t="s">
        <v>40</v>
      </c>
    </row>
    <row r="43" spans="1:4" x14ac:dyDescent="0.25">
      <c r="A43" t="s">
        <v>83</v>
      </c>
      <c r="B43" t="s">
        <v>40</v>
      </c>
      <c r="C43" t="s">
        <v>144</v>
      </c>
      <c r="D43" t="s">
        <v>40</v>
      </c>
    </row>
    <row r="44" spans="1:4" x14ac:dyDescent="0.25">
      <c r="A44" t="s">
        <v>84</v>
      </c>
      <c r="B44" t="s">
        <v>40</v>
      </c>
      <c r="C44" t="s">
        <v>145</v>
      </c>
      <c r="D44" t="s">
        <v>41</v>
      </c>
    </row>
    <row r="45" spans="1:4" x14ac:dyDescent="0.25">
      <c r="A45" t="s">
        <v>85</v>
      </c>
      <c r="B45" t="s">
        <v>41</v>
      </c>
      <c r="C45" t="s">
        <v>146</v>
      </c>
      <c r="D45" t="s">
        <v>41</v>
      </c>
    </row>
    <row r="46" spans="1:4" x14ac:dyDescent="0.25">
      <c r="A46" t="s">
        <v>86</v>
      </c>
      <c r="B46" t="s">
        <v>41</v>
      </c>
      <c r="C46" t="s">
        <v>147</v>
      </c>
      <c r="D46" t="s">
        <v>40</v>
      </c>
    </row>
    <row r="47" spans="1:4" x14ac:dyDescent="0.25">
      <c r="A47" t="s">
        <v>87</v>
      </c>
      <c r="B47" t="s">
        <v>41</v>
      </c>
      <c r="C47" t="s">
        <v>148</v>
      </c>
      <c r="D47" t="s">
        <v>40</v>
      </c>
    </row>
    <row r="48" spans="1:4" x14ac:dyDescent="0.25">
      <c r="A48" t="s">
        <v>88</v>
      </c>
      <c r="B48" t="s">
        <v>41</v>
      </c>
      <c r="C48" t="s">
        <v>149</v>
      </c>
      <c r="D48" t="s">
        <v>41</v>
      </c>
    </row>
    <row r="49" spans="1:4" x14ac:dyDescent="0.25">
      <c r="A49" t="s">
        <v>89</v>
      </c>
      <c r="B49" t="s">
        <v>40</v>
      </c>
      <c r="C49" t="s">
        <v>150</v>
      </c>
      <c r="D49" t="s">
        <v>40</v>
      </c>
    </row>
    <row r="50" spans="1:4" x14ac:dyDescent="0.25">
      <c r="A50" t="s">
        <v>90</v>
      </c>
      <c r="B50" t="s">
        <v>41</v>
      </c>
      <c r="C50" t="s">
        <v>151</v>
      </c>
      <c r="D50" t="s">
        <v>41</v>
      </c>
    </row>
    <row r="51" spans="1:4" x14ac:dyDescent="0.25">
      <c r="A51" t="s">
        <v>91</v>
      </c>
      <c r="B51" t="s">
        <v>41</v>
      </c>
      <c r="C51" t="s">
        <v>152</v>
      </c>
      <c r="D51" t="s">
        <v>40</v>
      </c>
    </row>
    <row r="52" spans="1:4" x14ac:dyDescent="0.25">
      <c r="A52" t="s">
        <v>92</v>
      </c>
      <c r="B52" t="s">
        <v>41</v>
      </c>
      <c r="C52" t="s">
        <v>153</v>
      </c>
      <c r="D52" t="s">
        <v>40</v>
      </c>
    </row>
    <row r="53" spans="1:4" x14ac:dyDescent="0.25">
      <c r="A53" t="s">
        <v>93</v>
      </c>
      <c r="B53" t="s">
        <v>41</v>
      </c>
      <c r="C53" t="s">
        <v>154</v>
      </c>
      <c r="D53" t="s">
        <v>41</v>
      </c>
    </row>
    <row r="54" spans="1:4" x14ac:dyDescent="0.25">
      <c r="A54" t="s">
        <v>94</v>
      </c>
      <c r="B54" t="s">
        <v>40</v>
      </c>
      <c r="C54" t="s">
        <v>155</v>
      </c>
      <c r="D54" t="s">
        <v>40</v>
      </c>
    </row>
    <row r="55" spans="1:4" x14ac:dyDescent="0.25">
      <c r="A55" t="s">
        <v>95</v>
      </c>
      <c r="B55" t="s">
        <v>41</v>
      </c>
      <c r="C55" t="s">
        <v>156</v>
      </c>
      <c r="D55" t="s">
        <v>41</v>
      </c>
    </row>
    <row r="56" spans="1:4" x14ac:dyDescent="0.25">
      <c r="A56" t="s">
        <v>96</v>
      </c>
      <c r="B56" t="s">
        <v>41</v>
      </c>
      <c r="C56" t="s">
        <v>157</v>
      </c>
      <c r="D56" t="s">
        <v>40</v>
      </c>
    </row>
    <row r="57" spans="1:4" x14ac:dyDescent="0.25">
      <c r="A57" t="s">
        <v>97</v>
      </c>
      <c r="B57" t="s">
        <v>40</v>
      </c>
      <c r="C57" t="s">
        <v>158</v>
      </c>
      <c r="D57" t="s">
        <v>41</v>
      </c>
    </row>
    <row r="58" spans="1:4" x14ac:dyDescent="0.25">
      <c r="A58" t="s">
        <v>98</v>
      </c>
      <c r="B58" t="s">
        <v>40</v>
      </c>
      <c r="C58" t="s">
        <v>159</v>
      </c>
      <c r="D58" t="s">
        <v>40</v>
      </c>
    </row>
    <row r="59" spans="1:4" x14ac:dyDescent="0.25">
      <c r="A59" t="s">
        <v>99</v>
      </c>
      <c r="B59" t="s">
        <v>41</v>
      </c>
      <c r="C59" t="s">
        <v>160</v>
      </c>
      <c r="D59" t="s">
        <v>41</v>
      </c>
    </row>
    <row r="60" spans="1:4" x14ac:dyDescent="0.25">
      <c r="A60" t="s">
        <v>100</v>
      </c>
      <c r="B60" t="s">
        <v>41</v>
      </c>
      <c r="C60" t="s">
        <v>161</v>
      </c>
      <c r="D60" t="s">
        <v>41</v>
      </c>
    </row>
    <row r="61" spans="1:4" x14ac:dyDescent="0.25">
      <c r="A61" t="s">
        <v>101</v>
      </c>
      <c r="B61" t="s">
        <v>41</v>
      </c>
      <c r="C61" t="s">
        <v>162</v>
      </c>
      <c r="D61" t="s">
        <v>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15"/>
  <sheetViews>
    <sheetView workbookViewId="0">
      <selection activeCell="G13" sqref="G13"/>
    </sheetView>
  </sheetViews>
  <sheetFormatPr baseColWidth="10" defaultRowHeight="15" x14ac:dyDescent="0.25"/>
  <sheetData>
    <row r="1" spans="2:3" x14ac:dyDescent="0.25">
      <c r="B1" s="1" t="s">
        <v>237</v>
      </c>
    </row>
    <row r="2" spans="2:3" x14ac:dyDescent="0.25">
      <c r="B2" s="1" t="s">
        <v>236</v>
      </c>
    </row>
    <row r="3" spans="2:3" x14ac:dyDescent="0.25">
      <c r="B3" s="1" t="s">
        <v>189</v>
      </c>
    </row>
    <row r="4" spans="2:3" x14ac:dyDescent="0.25">
      <c r="B4" s="1" t="s">
        <v>190</v>
      </c>
    </row>
    <row r="7" spans="2:3" x14ac:dyDescent="0.25">
      <c r="B7" s="2" t="s">
        <v>191</v>
      </c>
    </row>
    <row r="9" spans="2:3" x14ac:dyDescent="0.25">
      <c r="B9" s="2" t="s">
        <v>192</v>
      </c>
    </row>
    <row r="10" spans="2:3" ht="15.75" thickBot="1" x14ac:dyDescent="0.3"/>
    <row r="11" spans="2:3" x14ac:dyDescent="0.25">
      <c r="B11" s="6" t="s">
        <v>193</v>
      </c>
      <c r="C11" s="3">
        <v>2.7188811188811188</v>
      </c>
    </row>
    <row r="12" spans="2:3" x14ac:dyDescent="0.25">
      <c r="B12" s="7" t="s">
        <v>194</v>
      </c>
      <c r="C12" s="4">
        <v>3.8414591496175148</v>
      </c>
    </row>
    <row r="13" spans="2:3" x14ac:dyDescent="0.25">
      <c r="B13" s="7" t="s">
        <v>195</v>
      </c>
      <c r="C13" s="9">
        <v>1</v>
      </c>
    </row>
    <row r="14" spans="2:3" x14ac:dyDescent="0.25">
      <c r="B14" s="7" t="s">
        <v>196</v>
      </c>
      <c r="C14" s="4">
        <v>9.9167515225782377E-2</v>
      </c>
    </row>
    <row r="15" spans="2:3" ht="15.75" thickBot="1" x14ac:dyDescent="0.3">
      <c r="B15" s="8" t="s">
        <v>9</v>
      </c>
      <c r="C15" s="10">
        <v>0.05</v>
      </c>
    </row>
    <row r="17" spans="2:3" x14ac:dyDescent="0.25">
      <c r="B17" s="2" t="s">
        <v>197</v>
      </c>
    </row>
    <row r="18" spans="2:3" x14ac:dyDescent="0.25">
      <c r="B18" s="2" t="s">
        <v>204</v>
      </c>
    </row>
    <row r="19" spans="2:3" x14ac:dyDescent="0.25">
      <c r="B19" s="2" t="s">
        <v>205</v>
      </c>
    </row>
    <row r="22" spans="2:3" x14ac:dyDescent="0.25">
      <c r="B22" s="2" t="s">
        <v>200</v>
      </c>
    </row>
    <row r="23" spans="2:3" ht="15.75" thickBot="1" x14ac:dyDescent="0.3"/>
    <row r="24" spans="2:3" x14ac:dyDescent="0.25">
      <c r="B24" s="6" t="s">
        <v>201</v>
      </c>
      <c r="C24" s="3">
        <v>2.7295376897896571</v>
      </c>
    </row>
    <row r="25" spans="2:3" x14ac:dyDescent="0.25">
      <c r="B25" s="7" t="s">
        <v>202</v>
      </c>
      <c r="C25" s="4">
        <v>3.8414591496175148</v>
      </c>
    </row>
    <row r="26" spans="2:3" x14ac:dyDescent="0.25">
      <c r="B26" s="7" t="s">
        <v>195</v>
      </c>
      <c r="C26" s="9">
        <v>1</v>
      </c>
    </row>
    <row r="27" spans="2:3" x14ac:dyDescent="0.25">
      <c r="B27" s="7" t="s">
        <v>196</v>
      </c>
      <c r="C27" s="4">
        <v>9.850780439493656E-2</v>
      </c>
    </row>
    <row r="28" spans="2:3" ht="15.75" thickBot="1" x14ac:dyDescent="0.3">
      <c r="B28" s="8" t="s">
        <v>9</v>
      </c>
      <c r="C28" s="10">
        <v>0.05</v>
      </c>
    </row>
    <row r="30" spans="2:3" x14ac:dyDescent="0.25">
      <c r="B30" s="2" t="s">
        <v>197</v>
      </c>
    </row>
    <row r="31" spans="2:3" x14ac:dyDescent="0.25">
      <c r="B31" s="2" t="s">
        <v>204</v>
      </c>
    </row>
    <row r="32" spans="2:3" x14ac:dyDescent="0.25">
      <c r="B32" s="2" t="s">
        <v>205</v>
      </c>
    </row>
    <row r="35" spans="2:3" x14ac:dyDescent="0.25">
      <c r="B35" s="2" t="s">
        <v>203</v>
      </c>
    </row>
    <row r="36" spans="2:3" ht="15.75" thickBot="1" x14ac:dyDescent="0.3"/>
    <row r="37" spans="2:3" x14ac:dyDescent="0.25">
      <c r="B37" s="6" t="s">
        <v>193</v>
      </c>
      <c r="C37" s="3">
        <v>2.1482517482517482</v>
      </c>
    </row>
    <row r="38" spans="2:3" x14ac:dyDescent="0.25">
      <c r="B38" s="7" t="s">
        <v>194</v>
      </c>
      <c r="C38" s="4">
        <v>3.8414591496175148</v>
      </c>
    </row>
    <row r="39" spans="2:3" x14ac:dyDescent="0.25">
      <c r="B39" s="7" t="s">
        <v>195</v>
      </c>
      <c r="C39" s="9">
        <v>1</v>
      </c>
    </row>
    <row r="40" spans="2:3" x14ac:dyDescent="0.25">
      <c r="B40" s="7" t="s">
        <v>196</v>
      </c>
      <c r="C40" s="4">
        <v>0.14273234079861352</v>
      </c>
    </row>
    <row r="41" spans="2:3" ht="15.75" thickBot="1" x14ac:dyDescent="0.3">
      <c r="B41" s="8" t="s">
        <v>9</v>
      </c>
      <c r="C41" s="10">
        <v>0.05</v>
      </c>
    </row>
    <row r="43" spans="2:3" x14ac:dyDescent="0.25">
      <c r="B43" s="2" t="s">
        <v>197</v>
      </c>
    </row>
    <row r="44" spans="2:3" x14ac:dyDescent="0.25">
      <c r="B44" s="2" t="s">
        <v>204</v>
      </c>
    </row>
    <row r="45" spans="2:3" x14ac:dyDescent="0.25">
      <c r="B45" s="2" t="s">
        <v>205</v>
      </c>
    </row>
    <row r="48" spans="2:3" x14ac:dyDescent="0.25">
      <c r="B48" s="2" t="s">
        <v>206</v>
      </c>
    </row>
    <row r="49" spans="2:5" ht="15.75" thickBot="1" x14ac:dyDescent="0.3"/>
    <row r="50" spans="2:5" x14ac:dyDescent="0.25">
      <c r="B50" s="6" t="s">
        <v>196</v>
      </c>
      <c r="C50" s="3">
        <v>7.1210053850793875E-2</v>
      </c>
    </row>
    <row r="51" spans="2:5" ht="15.75" thickBot="1" x14ac:dyDescent="0.3">
      <c r="B51" s="8" t="s">
        <v>9</v>
      </c>
      <c r="C51" s="10">
        <v>0.05</v>
      </c>
    </row>
    <row r="53" spans="2:5" x14ac:dyDescent="0.25">
      <c r="B53" s="2" t="s">
        <v>197</v>
      </c>
    </row>
    <row r="54" spans="2:5" x14ac:dyDescent="0.25">
      <c r="B54" s="2" t="s">
        <v>204</v>
      </c>
    </row>
    <row r="55" spans="2:5" x14ac:dyDescent="0.25">
      <c r="B55" s="2" t="s">
        <v>205</v>
      </c>
    </row>
    <row r="58" spans="2:5" x14ac:dyDescent="0.25">
      <c r="B58" s="2" t="s">
        <v>207</v>
      </c>
    </row>
    <row r="59" spans="2:5" ht="15.75" thickBot="1" x14ac:dyDescent="0.3"/>
    <row r="60" spans="2:5" x14ac:dyDescent="0.25">
      <c r="B60" s="11"/>
      <c r="C60" s="11" t="s">
        <v>208</v>
      </c>
      <c r="D60" s="11" t="s">
        <v>195</v>
      </c>
      <c r="E60" s="11" t="s">
        <v>18</v>
      </c>
    </row>
    <row r="61" spans="2:5" x14ac:dyDescent="0.25">
      <c r="B61" s="13" t="s">
        <v>209</v>
      </c>
      <c r="C61" s="4">
        <v>2.7188811188811188</v>
      </c>
      <c r="D61" s="9">
        <v>1</v>
      </c>
      <c r="E61" s="4">
        <v>9.9167515225782377E-2</v>
      </c>
    </row>
    <row r="62" spans="2:5" x14ac:dyDescent="0.25">
      <c r="B62" s="13" t="s">
        <v>210</v>
      </c>
      <c r="C62" s="4">
        <v>2.7295376897896571</v>
      </c>
      <c r="D62" s="9">
        <v>1</v>
      </c>
      <c r="E62" s="4">
        <v>9.850780439493656E-2</v>
      </c>
    </row>
    <row r="63" spans="2:5" x14ac:dyDescent="0.25">
      <c r="B63" s="15" t="s">
        <v>211</v>
      </c>
      <c r="C63" s="4">
        <v>2.1482517482517482</v>
      </c>
      <c r="D63" s="9">
        <v>1</v>
      </c>
      <c r="E63" s="4">
        <v>0.14273234079861352</v>
      </c>
    </row>
    <row r="64" spans="2:5" ht="15.75" thickBot="1" x14ac:dyDescent="0.3">
      <c r="B64" s="16" t="s">
        <v>212</v>
      </c>
      <c r="C64" s="5">
        <v>2.7188811188811188</v>
      </c>
      <c r="D64" s="12"/>
      <c r="E64" s="5">
        <v>7.1210053850793875E-2</v>
      </c>
    </row>
    <row r="65" spans="2:5" x14ac:dyDescent="0.25">
      <c r="B65" s="14" t="s">
        <v>213</v>
      </c>
    </row>
    <row r="68" spans="2:5" x14ac:dyDescent="0.25">
      <c r="B68" s="2" t="s">
        <v>214</v>
      </c>
    </row>
    <row r="69" spans="2:5" ht="15.75" thickBot="1" x14ac:dyDescent="0.3"/>
    <row r="70" spans="2:5" x14ac:dyDescent="0.25">
      <c r="B70" s="11"/>
      <c r="C70" s="11" t="s">
        <v>163</v>
      </c>
      <c r="D70" s="11" t="s">
        <v>164</v>
      </c>
      <c r="E70" s="33" t="s">
        <v>215</v>
      </c>
    </row>
    <row r="71" spans="2:5" x14ac:dyDescent="0.25">
      <c r="B71" s="7" t="s">
        <v>165</v>
      </c>
      <c r="C71" s="30">
        <v>37</v>
      </c>
      <c r="D71" s="30">
        <v>28</v>
      </c>
      <c r="E71" s="34">
        <v>65</v>
      </c>
    </row>
    <row r="72" spans="2:5" x14ac:dyDescent="0.25">
      <c r="B72" s="7" t="s">
        <v>166</v>
      </c>
      <c r="C72" s="30">
        <v>23</v>
      </c>
      <c r="D72" s="30">
        <v>32</v>
      </c>
      <c r="E72" s="34">
        <v>55</v>
      </c>
    </row>
    <row r="73" spans="2:5" ht="15.75" thickBot="1" x14ac:dyDescent="0.3">
      <c r="B73" s="31" t="s">
        <v>215</v>
      </c>
      <c r="C73" s="32">
        <v>60</v>
      </c>
      <c r="D73" s="32">
        <v>60</v>
      </c>
      <c r="E73" s="35">
        <v>120</v>
      </c>
    </row>
    <row r="76" spans="2:5" x14ac:dyDescent="0.25">
      <c r="B76" s="2" t="s">
        <v>216</v>
      </c>
    </row>
    <row r="77" spans="2:5" ht="15.75" thickBot="1" x14ac:dyDescent="0.3"/>
    <row r="78" spans="2:5" x14ac:dyDescent="0.25">
      <c r="B78" s="11"/>
      <c r="C78" s="11" t="s">
        <v>163</v>
      </c>
      <c r="D78" s="11" t="s">
        <v>164</v>
      </c>
      <c r="E78" s="33" t="s">
        <v>215</v>
      </c>
    </row>
    <row r="79" spans="2:5" x14ac:dyDescent="0.25">
      <c r="B79" s="7" t="s">
        <v>165</v>
      </c>
      <c r="C79" s="4">
        <v>32.5</v>
      </c>
      <c r="D79" s="4">
        <v>32.5</v>
      </c>
      <c r="E79" s="34">
        <v>65</v>
      </c>
    </row>
    <row r="80" spans="2:5" x14ac:dyDescent="0.25">
      <c r="B80" s="7" t="s">
        <v>166</v>
      </c>
      <c r="C80" s="4">
        <v>27.5</v>
      </c>
      <c r="D80" s="4">
        <v>27.5</v>
      </c>
      <c r="E80" s="34">
        <v>55</v>
      </c>
    </row>
    <row r="81" spans="2:5" ht="15.75" thickBot="1" x14ac:dyDescent="0.3">
      <c r="B81" s="31" t="s">
        <v>215</v>
      </c>
      <c r="C81" s="32">
        <v>60</v>
      </c>
      <c r="D81" s="32">
        <v>60</v>
      </c>
      <c r="E81" s="35">
        <v>120</v>
      </c>
    </row>
    <row r="82" spans="2:5" x14ac:dyDescent="0.25">
      <c r="C82" s="36"/>
      <c r="D82" s="36"/>
    </row>
    <row r="84" spans="2:5" x14ac:dyDescent="0.25">
      <c r="B84" s="2" t="s">
        <v>217</v>
      </c>
    </row>
    <row r="85" spans="2:5" ht="15.75" thickBot="1" x14ac:dyDescent="0.3"/>
    <row r="86" spans="2:5" x14ac:dyDescent="0.25">
      <c r="B86" s="11"/>
      <c r="C86" s="11" t="s">
        <v>163</v>
      </c>
      <c r="D86" s="11" t="s">
        <v>164</v>
      </c>
      <c r="E86" s="33" t="s">
        <v>215</v>
      </c>
    </row>
    <row r="87" spans="2:5" x14ac:dyDescent="0.25">
      <c r="B87" s="7" t="s">
        <v>165</v>
      </c>
      <c r="C87" s="4">
        <v>0.62307692307692308</v>
      </c>
      <c r="D87" s="4">
        <v>0.62307692307692308</v>
      </c>
      <c r="E87" s="38">
        <v>1.2461538461538462</v>
      </c>
    </row>
    <row r="88" spans="2:5" x14ac:dyDescent="0.25">
      <c r="B88" s="7" t="s">
        <v>166</v>
      </c>
      <c r="C88" s="4">
        <v>0.73636363636363633</v>
      </c>
      <c r="D88" s="4">
        <v>0.73636363636363633</v>
      </c>
      <c r="E88" s="38">
        <v>1.4727272727272727</v>
      </c>
    </row>
    <row r="89" spans="2:5" ht="15.75" thickBot="1" x14ac:dyDescent="0.3">
      <c r="B89" s="31" t="s">
        <v>215</v>
      </c>
      <c r="C89" s="37">
        <v>1.3594405594405594</v>
      </c>
      <c r="D89" s="37">
        <v>1.3594405594405594</v>
      </c>
      <c r="E89" s="39">
        <v>2.7188811188811188</v>
      </c>
    </row>
    <row r="92" spans="2:5" x14ac:dyDescent="0.25">
      <c r="B92" s="2" t="s">
        <v>218</v>
      </c>
    </row>
    <row r="93" spans="2:5" ht="15.75" thickBot="1" x14ac:dyDescent="0.3"/>
    <row r="94" spans="2:5" x14ac:dyDescent="0.25">
      <c r="B94" s="11" t="s">
        <v>23</v>
      </c>
      <c r="C94" s="11" t="s">
        <v>208</v>
      </c>
    </row>
    <row r="95" spans="2:5" x14ac:dyDescent="0.25">
      <c r="B95" s="13" t="s">
        <v>219</v>
      </c>
      <c r="C95" s="4">
        <v>0.15052356180127632</v>
      </c>
    </row>
    <row r="96" spans="2:5" x14ac:dyDescent="0.25">
      <c r="B96" s="13" t="s">
        <v>220</v>
      </c>
      <c r="C96" s="4">
        <v>0.15052356180127632</v>
      </c>
    </row>
    <row r="97" spans="2:3" x14ac:dyDescent="0.25">
      <c r="B97" s="13" t="s">
        <v>221</v>
      </c>
      <c r="C97" s="4">
        <v>0.14884677037251506</v>
      </c>
    </row>
    <row r="98" spans="2:3" x14ac:dyDescent="0.25">
      <c r="B98" s="13" t="s">
        <v>222</v>
      </c>
      <c r="C98" s="4">
        <v>1.6490580130078099E-2</v>
      </c>
    </row>
    <row r="99" spans="2:3" x14ac:dyDescent="0.25">
      <c r="B99" s="13" t="s">
        <v>223</v>
      </c>
      <c r="C99" s="4">
        <v>1.640787703741273E-2</v>
      </c>
    </row>
    <row r="100" spans="2:3" x14ac:dyDescent="0.25">
      <c r="B100" s="13" t="s">
        <v>224</v>
      </c>
      <c r="C100" s="4">
        <v>1.6449124630518952E-2</v>
      </c>
    </row>
    <row r="101" spans="2:3" x14ac:dyDescent="0.25">
      <c r="B101" s="13" t="s">
        <v>225</v>
      </c>
      <c r="C101" s="4">
        <v>2.2657342657342844E-2</v>
      </c>
    </row>
    <row r="102" spans="2:3" x14ac:dyDescent="0.25">
      <c r="B102" s="13" t="s">
        <v>226</v>
      </c>
      <c r="C102" s="4">
        <v>2.265734265734265E-2</v>
      </c>
    </row>
    <row r="103" spans="2:3" x14ac:dyDescent="0.25">
      <c r="B103" s="13" t="s">
        <v>227</v>
      </c>
      <c r="C103" s="4">
        <v>2.2657342657342747E-2</v>
      </c>
    </row>
    <row r="104" spans="2:3" x14ac:dyDescent="0.25">
      <c r="B104" s="13" t="s">
        <v>228</v>
      </c>
      <c r="C104" s="4">
        <v>0.14999999999999991</v>
      </c>
    </row>
    <row r="105" spans="2:3" x14ac:dyDescent="0.25">
      <c r="B105" s="15" t="s">
        <v>34</v>
      </c>
      <c r="C105" s="4">
        <v>1.8385093167701863</v>
      </c>
    </row>
    <row r="106" spans="2:3" x14ac:dyDescent="0.25">
      <c r="B106" s="15" t="s">
        <v>35</v>
      </c>
      <c r="C106" s="4">
        <v>0.6089550893395973</v>
      </c>
    </row>
    <row r="107" spans="2:3" x14ac:dyDescent="0.25">
      <c r="B107" s="15" t="s">
        <v>229</v>
      </c>
      <c r="C107" s="4">
        <v>0.29540481400437635</v>
      </c>
    </row>
    <row r="108" spans="2:3" x14ac:dyDescent="0.25">
      <c r="B108" s="15" t="s">
        <v>230</v>
      </c>
      <c r="C108" s="4">
        <v>0.15107344654700749</v>
      </c>
    </row>
    <row r="109" spans="2:3" ht="15.75" thickBot="1" x14ac:dyDescent="0.3">
      <c r="B109" s="16" t="s">
        <v>231</v>
      </c>
      <c r="C109" s="5">
        <v>0.15052356180127632</v>
      </c>
    </row>
    <row r="110" spans="2:3" x14ac:dyDescent="0.25">
      <c r="B110" s="14" t="s">
        <v>232</v>
      </c>
    </row>
    <row r="113" spans="2:7" x14ac:dyDescent="0.25">
      <c r="B113" s="13" t="s">
        <v>233</v>
      </c>
      <c r="F113" s="17">
        <v>0.88892839546807545</v>
      </c>
      <c r="G113" s="40">
        <v>3.8024620712795851</v>
      </c>
    </row>
    <row r="115" spans="2:7" x14ac:dyDescent="0.25">
      <c r="B115" s="13" t="s">
        <v>234</v>
      </c>
      <c r="F115" s="17">
        <v>-0.11773859174244394</v>
      </c>
      <c r="G115" s="40">
        <v>1.3356487704216384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opLeftCell="A2" workbookViewId="0">
      <selection activeCell="H4" sqref="H4"/>
    </sheetView>
  </sheetViews>
  <sheetFormatPr baseColWidth="10" defaultRowHeight="15" x14ac:dyDescent="0.25"/>
  <cols>
    <col min="6" max="6" width="14.85546875" customWidth="1"/>
    <col min="7" max="7" width="24.42578125" customWidth="1"/>
    <col min="8" max="8" width="51.5703125" customWidth="1"/>
  </cols>
  <sheetData>
    <row r="1" spans="1:8" x14ac:dyDescent="0.25">
      <c r="A1" t="s">
        <v>163</v>
      </c>
      <c r="B1" t="s">
        <v>169</v>
      </c>
      <c r="C1" t="s">
        <v>102</v>
      </c>
      <c r="D1" t="s">
        <v>169</v>
      </c>
    </row>
    <row r="2" spans="1:8" x14ac:dyDescent="0.25">
      <c r="A2" t="s">
        <v>42</v>
      </c>
      <c r="B2" t="s">
        <v>41</v>
      </c>
      <c r="C2" t="s">
        <v>103</v>
      </c>
      <c r="D2" t="s">
        <v>41</v>
      </c>
    </row>
    <row r="3" spans="1:8" x14ac:dyDescent="0.25">
      <c r="A3" t="s">
        <v>43</v>
      </c>
      <c r="B3" t="s">
        <v>41</v>
      </c>
      <c r="C3" t="s">
        <v>104</v>
      </c>
      <c r="D3" t="s">
        <v>40</v>
      </c>
    </row>
    <row r="4" spans="1:8" x14ac:dyDescent="0.25">
      <c r="A4" t="s">
        <v>44</v>
      </c>
      <c r="B4" t="s">
        <v>41</v>
      </c>
      <c r="C4" t="s">
        <v>105</v>
      </c>
      <c r="D4" t="s">
        <v>41</v>
      </c>
    </row>
    <row r="5" spans="1:8" x14ac:dyDescent="0.25">
      <c r="A5" t="s">
        <v>45</v>
      </c>
      <c r="B5" t="s">
        <v>40</v>
      </c>
      <c r="C5" t="s">
        <v>106</v>
      </c>
      <c r="D5" t="s">
        <v>41</v>
      </c>
    </row>
    <row r="6" spans="1:8" x14ac:dyDescent="0.25">
      <c r="A6" t="s">
        <v>46</v>
      </c>
      <c r="B6" t="s">
        <v>40</v>
      </c>
      <c r="C6" t="s">
        <v>107</v>
      </c>
      <c r="D6" t="s">
        <v>41</v>
      </c>
    </row>
    <row r="7" spans="1:8" x14ac:dyDescent="0.25">
      <c r="A7" t="s">
        <v>47</v>
      </c>
      <c r="B7" t="s">
        <v>41</v>
      </c>
      <c r="C7" t="s">
        <v>108</v>
      </c>
      <c r="D7" t="s">
        <v>40</v>
      </c>
      <c r="F7" s="20" t="s">
        <v>167</v>
      </c>
    </row>
    <row r="8" spans="1:8" ht="15.75" x14ac:dyDescent="0.25">
      <c r="A8" t="s">
        <v>48</v>
      </c>
      <c r="B8" t="s">
        <v>41</v>
      </c>
      <c r="C8" t="s">
        <v>109</v>
      </c>
      <c r="D8" t="s">
        <v>41</v>
      </c>
      <c r="G8" s="24" t="s">
        <v>163</v>
      </c>
      <c r="H8" s="24" t="s">
        <v>164</v>
      </c>
    </row>
    <row r="9" spans="1:8" x14ac:dyDescent="0.25">
      <c r="A9" t="s">
        <v>49</v>
      </c>
      <c r="B9" t="s">
        <v>41</v>
      </c>
      <c r="C9" t="s">
        <v>110</v>
      </c>
      <c r="D9" t="s">
        <v>41</v>
      </c>
      <c r="F9" s="20" t="s">
        <v>165</v>
      </c>
      <c r="G9" s="22">
        <v>35</v>
      </c>
      <c r="H9" s="22">
        <v>26</v>
      </c>
    </row>
    <row r="10" spans="1:8" x14ac:dyDescent="0.25">
      <c r="A10" t="s">
        <v>50</v>
      </c>
      <c r="B10" t="s">
        <v>40</v>
      </c>
      <c r="C10" t="s">
        <v>111</v>
      </c>
      <c r="D10" t="s">
        <v>40</v>
      </c>
      <c r="F10" s="20" t="s">
        <v>166</v>
      </c>
      <c r="G10" s="22">
        <f>60-G9</f>
        <v>25</v>
      </c>
      <c r="H10" s="22">
        <f>60-H9</f>
        <v>34</v>
      </c>
    </row>
    <row r="11" spans="1:8" x14ac:dyDescent="0.25">
      <c r="A11" t="s">
        <v>51</v>
      </c>
      <c r="B11" t="s">
        <v>40</v>
      </c>
      <c r="C11" t="s">
        <v>112</v>
      </c>
      <c r="D11" t="s">
        <v>41</v>
      </c>
      <c r="F11" s="23" t="s">
        <v>168</v>
      </c>
      <c r="G11" s="25">
        <f>G9*100/60</f>
        <v>58.333333333333336</v>
      </c>
      <c r="H11" s="25">
        <f>H9*100/60</f>
        <v>43.333333333333336</v>
      </c>
    </row>
    <row r="12" spans="1:8" x14ac:dyDescent="0.25">
      <c r="A12" t="s">
        <v>52</v>
      </c>
      <c r="B12" t="s">
        <v>40</v>
      </c>
      <c r="C12" t="s">
        <v>113</v>
      </c>
      <c r="D12" t="s">
        <v>41</v>
      </c>
    </row>
    <row r="13" spans="1:8" x14ac:dyDescent="0.25">
      <c r="A13" t="s">
        <v>53</v>
      </c>
      <c r="B13" t="s">
        <v>40</v>
      </c>
      <c r="C13" t="s">
        <v>114</v>
      </c>
      <c r="D13" t="s">
        <v>40</v>
      </c>
    </row>
    <row r="14" spans="1:8" x14ac:dyDescent="0.25">
      <c r="A14" t="s">
        <v>54</v>
      </c>
      <c r="B14" t="s">
        <v>41</v>
      </c>
      <c r="C14" t="s">
        <v>115</v>
      </c>
      <c r="D14" t="s">
        <v>40</v>
      </c>
    </row>
    <row r="15" spans="1:8" x14ac:dyDescent="0.25">
      <c r="A15" t="s">
        <v>55</v>
      </c>
      <c r="B15" t="s">
        <v>41</v>
      </c>
      <c r="C15" t="s">
        <v>116</v>
      </c>
      <c r="D15" t="s">
        <v>41</v>
      </c>
    </row>
    <row r="16" spans="1:8" x14ac:dyDescent="0.25">
      <c r="A16" t="s">
        <v>56</v>
      </c>
      <c r="B16" t="s">
        <v>40</v>
      </c>
      <c r="C16" t="s">
        <v>117</v>
      </c>
      <c r="D16" t="s">
        <v>40</v>
      </c>
    </row>
    <row r="17" spans="1:4" x14ac:dyDescent="0.25">
      <c r="A17" t="s">
        <v>57</v>
      </c>
      <c r="B17" t="s">
        <v>41</v>
      </c>
      <c r="C17" t="s">
        <v>118</v>
      </c>
      <c r="D17" t="s">
        <v>40</v>
      </c>
    </row>
    <row r="18" spans="1:4" x14ac:dyDescent="0.25">
      <c r="A18" t="s">
        <v>58</v>
      </c>
      <c r="B18" t="s">
        <v>40</v>
      </c>
      <c r="C18" t="s">
        <v>119</v>
      </c>
      <c r="D18" t="s">
        <v>41</v>
      </c>
    </row>
    <row r="19" spans="1:4" x14ac:dyDescent="0.25">
      <c r="A19" t="s">
        <v>59</v>
      </c>
      <c r="B19" t="s">
        <v>41</v>
      </c>
      <c r="C19" t="s">
        <v>120</v>
      </c>
      <c r="D19" t="s">
        <v>40</v>
      </c>
    </row>
    <row r="20" spans="1:4" x14ac:dyDescent="0.25">
      <c r="A20" t="s">
        <v>60</v>
      </c>
      <c r="B20" t="s">
        <v>41</v>
      </c>
      <c r="C20" t="s">
        <v>121</v>
      </c>
      <c r="D20" t="s">
        <v>41</v>
      </c>
    </row>
    <row r="21" spans="1:4" x14ac:dyDescent="0.25">
      <c r="A21" t="s">
        <v>61</v>
      </c>
      <c r="B21" t="s">
        <v>41</v>
      </c>
      <c r="C21" t="s">
        <v>122</v>
      </c>
      <c r="D21" t="s">
        <v>40</v>
      </c>
    </row>
    <row r="22" spans="1:4" x14ac:dyDescent="0.25">
      <c r="A22" t="s">
        <v>62</v>
      </c>
      <c r="B22" t="s">
        <v>41</v>
      </c>
      <c r="C22" t="s">
        <v>123</v>
      </c>
      <c r="D22" t="s">
        <v>41</v>
      </c>
    </row>
    <row r="23" spans="1:4" x14ac:dyDescent="0.25">
      <c r="A23" t="s">
        <v>63</v>
      </c>
      <c r="B23" t="s">
        <v>40</v>
      </c>
      <c r="C23" t="s">
        <v>124</v>
      </c>
      <c r="D23" t="s">
        <v>40</v>
      </c>
    </row>
    <row r="24" spans="1:4" x14ac:dyDescent="0.25">
      <c r="A24" t="s">
        <v>64</v>
      </c>
      <c r="B24" t="s">
        <v>40</v>
      </c>
      <c r="C24" t="s">
        <v>125</v>
      </c>
      <c r="D24" t="s">
        <v>40</v>
      </c>
    </row>
    <row r="25" spans="1:4" x14ac:dyDescent="0.25">
      <c r="A25" t="s">
        <v>65</v>
      </c>
      <c r="B25" t="s">
        <v>41</v>
      </c>
      <c r="C25" t="s">
        <v>126</v>
      </c>
      <c r="D25" t="s">
        <v>40</v>
      </c>
    </row>
    <row r="26" spans="1:4" x14ac:dyDescent="0.25">
      <c r="A26" t="s">
        <v>66</v>
      </c>
      <c r="B26" t="s">
        <v>41</v>
      </c>
      <c r="C26" t="s">
        <v>127</v>
      </c>
      <c r="D26" t="s">
        <v>40</v>
      </c>
    </row>
    <row r="27" spans="1:4" x14ac:dyDescent="0.25">
      <c r="A27" t="s">
        <v>67</v>
      </c>
      <c r="B27" t="s">
        <v>41</v>
      </c>
      <c r="C27" t="s">
        <v>128</v>
      </c>
      <c r="D27" t="s">
        <v>40</v>
      </c>
    </row>
    <row r="28" spans="1:4" x14ac:dyDescent="0.25">
      <c r="A28" t="s">
        <v>68</v>
      </c>
      <c r="B28" t="s">
        <v>41</v>
      </c>
      <c r="C28" t="s">
        <v>129</v>
      </c>
      <c r="D28" t="s">
        <v>41</v>
      </c>
    </row>
    <row r="29" spans="1:4" x14ac:dyDescent="0.25">
      <c r="A29" t="s">
        <v>69</v>
      </c>
      <c r="B29" t="s">
        <v>40</v>
      </c>
      <c r="C29" t="s">
        <v>130</v>
      </c>
      <c r="D29" t="s">
        <v>41</v>
      </c>
    </row>
    <row r="30" spans="1:4" x14ac:dyDescent="0.25">
      <c r="A30" t="s">
        <v>70</v>
      </c>
      <c r="B30" t="s">
        <v>41</v>
      </c>
      <c r="C30" t="s">
        <v>131</v>
      </c>
      <c r="D30" t="s">
        <v>41</v>
      </c>
    </row>
    <row r="31" spans="1:4" x14ac:dyDescent="0.25">
      <c r="A31" t="s">
        <v>71</v>
      </c>
      <c r="B31" t="s">
        <v>40</v>
      </c>
      <c r="C31" t="s">
        <v>132</v>
      </c>
      <c r="D31" t="s">
        <v>41</v>
      </c>
    </row>
    <row r="32" spans="1:4" x14ac:dyDescent="0.25">
      <c r="A32" t="s">
        <v>72</v>
      </c>
      <c r="B32" t="s">
        <v>41</v>
      </c>
      <c r="C32" t="s">
        <v>133</v>
      </c>
      <c r="D32" t="s">
        <v>41</v>
      </c>
    </row>
    <row r="33" spans="1:4" x14ac:dyDescent="0.25">
      <c r="A33" t="s">
        <v>73</v>
      </c>
      <c r="B33" t="s">
        <v>41</v>
      </c>
      <c r="C33" t="s">
        <v>134</v>
      </c>
      <c r="D33" t="s">
        <v>40</v>
      </c>
    </row>
    <row r="34" spans="1:4" x14ac:dyDescent="0.25">
      <c r="A34" t="s">
        <v>74</v>
      </c>
      <c r="B34" t="s">
        <v>40</v>
      </c>
      <c r="C34" t="s">
        <v>135</v>
      </c>
      <c r="D34" t="s">
        <v>40</v>
      </c>
    </row>
    <row r="35" spans="1:4" x14ac:dyDescent="0.25">
      <c r="A35" t="s">
        <v>75</v>
      </c>
      <c r="B35" t="s">
        <v>41</v>
      </c>
      <c r="C35" t="s">
        <v>136</v>
      </c>
      <c r="D35" t="s">
        <v>40</v>
      </c>
    </row>
    <row r="36" spans="1:4" x14ac:dyDescent="0.25">
      <c r="A36" t="s">
        <v>76</v>
      </c>
      <c r="B36" t="s">
        <v>40</v>
      </c>
      <c r="C36" t="s">
        <v>137</v>
      </c>
      <c r="D36" t="s">
        <v>41</v>
      </c>
    </row>
    <row r="37" spans="1:4" x14ac:dyDescent="0.25">
      <c r="A37" t="s">
        <v>77</v>
      </c>
      <c r="B37" t="s">
        <v>40</v>
      </c>
      <c r="C37" t="s">
        <v>138</v>
      </c>
      <c r="D37" t="s">
        <v>40</v>
      </c>
    </row>
    <row r="38" spans="1:4" x14ac:dyDescent="0.25">
      <c r="A38" t="s">
        <v>78</v>
      </c>
      <c r="B38" t="s">
        <v>40</v>
      </c>
      <c r="C38" t="s">
        <v>139</v>
      </c>
      <c r="D38" t="s">
        <v>41</v>
      </c>
    </row>
    <row r="39" spans="1:4" x14ac:dyDescent="0.25">
      <c r="A39" t="s">
        <v>79</v>
      </c>
      <c r="B39" t="s">
        <v>40</v>
      </c>
      <c r="C39" t="s">
        <v>140</v>
      </c>
      <c r="D39" t="s">
        <v>41</v>
      </c>
    </row>
    <row r="40" spans="1:4" x14ac:dyDescent="0.25">
      <c r="A40" t="s">
        <v>80</v>
      </c>
      <c r="B40" t="s">
        <v>41</v>
      </c>
      <c r="C40" t="s">
        <v>141</v>
      </c>
      <c r="D40" t="s">
        <v>41</v>
      </c>
    </row>
    <row r="41" spans="1:4" x14ac:dyDescent="0.25">
      <c r="A41" t="s">
        <v>81</v>
      </c>
      <c r="B41" t="s">
        <v>40</v>
      </c>
      <c r="C41" t="s">
        <v>142</v>
      </c>
      <c r="D41" t="s">
        <v>41</v>
      </c>
    </row>
    <row r="42" spans="1:4" x14ac:dyDescent="0.25">
      <c r="A42" t="s">
        <v>82</v>
      </c>
      <c r="B42" t="s">
        <v>41</v>
      </c>
      <c r="C42" t="s">
        <v>143</v>
      </c>
      <c r="D42" t="s">
        <v>40</v>
      </c>
    </row>
    <row r="43" spans="1:4" x14ac:dyDescent="0.25">
      <c r="A43" t="s">
        <v>83</v>
      </c>
      <c r="B43" t="s">
        <v>41</v>
      </c>
      <c r="C43" t="s">
        <v>144</v>
      </c>
      <c r="D43" t="s">
        <v>40</v>
      </c>
    </row>
    <row r="44" spans="1:4" x14ac:dyDescent="0.25">
      <c r="A44" t="s">
        <v>84</v>
      </c>
      <c r="B44" t="s">
        <v>41</v>
      </c>
      <c r="C44" t="s">
        <v>145</v>
      </c>
      <c r="D44" t="s">
        <v>40</v>
      </c>
    </row>
    <row r="45" spans="1:4" x14ac:dyDescent="0.25">
      <c r="A45" t="s">
        <v>85</v>
      </c>
      <c r="B45" t="s">
        <v>40</v>
      </c>
      <c r="C45" t="s">
        <v>146</v>
      </c>
      <c r="D45" t="s">
        <v>40</v>
      </c>
    </row>
    <row r="46" spans="1:4" x14ac:dyDescent="0.25">
      <c r="A46" t="s">
        <v>86</v>
      </c>
      <c r="B46" t="s">
        <v>40</v>
      </c>
      <c r="C46" t="s">
        <v>147</v>
      </c>
      <c r="D46" t="s">
        <v>41</v>
      </c>
    </row>
    <row r="47" spans="1:4" x14ac:dyDescent="0.25">
      <c r="A47" t="s">
        <v>87</v>
      </c>
      <c r="B47" t="s">
        <v>41</v>
      </c>
      <c r="C47" t="s">
        <v>148</v>
      </c>
      <c r="D47" t="s">
        <v>40</v>
      </c>
    </row>
    <row r="48" spans="1:4" x14ac:dyDescent="0.25">
      <c r="A48" t="s">
        <v>88</v>
      </c>
      <c r="B48" t="s">
        <v>40</v>
      </c>
      <c r="C48" t="s">
        <v>149</v>
      </c>
      <c r="D48" t="s">
        <v>41</v>
      </c>
    </row>
    <row r="49" spans="1:4" x14ac:dyDescent="0.25">
      <c r="A49" t="s">
        <v>89</v>
      </c>
      <c r="B49" t="s">
        <v>40</v>
      </c>
      <c r="C49" t="s">
        <v>150</v>
      </c>
      <c r="D49" t="s">
        <v>40</v>
      </c>
    </row>
    <row r="50" spans="1:4" x14ac:dyDescent="0.25">
      <c r="A50" t="s">
        <v>90</v>
      </c>
      <c r="B50" t="s">
        <v>41</v>
      </c>
      <c r="C50" t="s">
        <v>151</v>
      </c>
      <c r="D50" t="s">
        <v>40</v>
      </c>
    </row>
    <row r="51" spans="1:4" x14ac:dyDescent="0.25">
      <c r="A51" t="s">
        <v>91</v>
      </c>
      <c r="B51" t="s">
        <v>41</v>
      </c>
      <c r="C51" t="s">
        <v>152</v>
      </c>
      <c r="D51" t="s">
        <v>40</v>
      </c>
    </row>
    <row r="52" spans="1:4" x14ac:dyDescent="0.25">
      <c r="A52" t="s">
        <v>92</v>
      </c>
      <c r="B52" t="s">
        <v>41</v>
      </c>
      <c r="C52" t="s">
        <v>153</v>
      </c>
      <c r="D52" t="s">
        <v>40</v>
      </c>
    </row>
    <row r="53" spans="1:4" x14ac:dyDescent="0.25">
      <c r="A53" t="s">
        <v>93</v>
      </c>
      <c r="B53" t="s">
        <v>41</v>
      </c>
      <c r="C53" t="s">
        <v>154</v>
      </c>
      <c r="D53" t="s">
        <v>41</v>
      </c>
    </row>
    <row r="54" spans="1:4" x14ac:dyDescent="0.25">
      <c r="A54" t="s">
        <v>94</v>
      </c>
      <c r="B54" t="s">
        <v>40</v>
      </c>
      <c r="C54" t="s">
        <v>155</v>
      </c>
      <c r="D54" t="s">
        <v>40</v>
      </c>
    </row>
    <row r="55" spans="1:4" x14ac:dyDescent="0.25">
      <c r="A55" t="s">
        <v>95</v>
      </c>
      <c r="B55" t="s">
        <v>41</v>
      </c>
      <c r="C55" t="s">
        <v>156</v>
      </c>
      <c r="D55" t="s">
        <v>40</v>
      </c>
    </row>
    <row r="56" spans="1:4" x14ac:dyDescent="0.25">
      <c r="A56" t="s">
        <v>96</v>
      </c>
      <c r="B56" t="s">
        <v>41</v>
      </c>
      <c r="C56" t="s">
        <v>157</v>
      </c>
      <c r="D56" t="s">
        <v>40</v>
      </c>
    </row>
    <row r="57" spans="1:4" x14ac:dyDescent="0.25">
      <c r="A57" t="s">
        <v>97</v>
      </c>
      <c r="B57" t="s">
        <v>41</v>
      </c>
      <c r="C57" t="s">
        <v>158</v>
      </c>
      <c r="D57" t="s">
        <v>41</v>
      </c>
    </row>
    <row r="58" spans="1:4" x14ac:dyDescent="0.25">
      <c r="A58" t="s">
        <v>98</v>
      </c>
      <c r="B58" t="s">
        <v>41</v>
      </c>
      <c r="C58" t="s">
        <v>159</v>
      </c>
      <c r="D58" t="s">
        <v>40</v>
      </c>
    </row>
    <row r="59" spans="1:4" x14ac:dyDescent="0.25">
      <c r="A59" t="s">
        <v>99</v>
      </c>
      <c r="B59" t="s">
        <v>41</v>
      </c>
      <c r="C59" t="s">
        <v>160</v>
      </c>
      <c r="D59" t="s">
        <v>40</v>
      </c>
    </row>
    <row r="60" spans="1:4" x14ac:dyDescent="0.25">
      <c r="A60" t="s">
        <v>100</v>
      </c>
      <c r="B60" t="s">
        <v>40</v>
      </c>
      <c r="C60" t="s">
        <v>161</v>
      </c>
      <c r="D60" t="s">
        <v>41</v>
      </c>
    </row>
    <row r="61" spans="1:4" x14ac:dyDescent="0.25">
      <c r="A61" t="s">
        <v>101</v>
      </c>
      <c r="B61" t="s">
        <v>40</v>
      </c>
      <c r="C61" t="s">
        <v>162</v>
      </c>
      <c r="D61" t="s">
        <v>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16"/>
  <sheetViews>
    <sheetView tabSelected="1" workbookViewId="0">
      <selection activeCell="I8" sqref="I8"/>
    </sheetView>
  </sheetViews>
  <sheetFormatPr baseColWidth="10" defaultRowHeight="15" x14ac:dyDescent="0.25"/>
  <cols>
    <col min="8" max="8" width="23.42578125" customWidth="1"/>
    <col min="9" max="9" width="15" customWidth="1"/>
    <col min="11" max="11" width="20" customWidth="1"/>
  </cols>
  <sheetData>
    <row r="1" spans="5:11" x14ac:dyDescent="0.25">
      <c r="I1" s="41" t="s">
        <v>183</v>
      </c>
      <c r="J1" s="41"/>
      <c r="K1" s="41"/>
    </row>
    <row r="2" spans="5:11" ht="45" x14ac:dyDescent="0.25">
      <c r="E2" s="27"/>
      <c r="F2" s="27" t="s">
        <v>167</v>
      </c>
      <c r="G2" s="27" t="s">
        <v>163</v>
      </c>
      <c r="H2" s="26" t="s">
        <v>164</v>
      </c>
      <c r="J2" s="27" t="s">
        <v>163</v>
      </c>
      <c r="K2" s="29" t="s">
        <v>164</v>
      </c>
    </row>
    <row r="3" spans="5:11" x14ac:dyDescent="0.25">
      <c r="E3" t="s">
        <v>180</v>
      </c>
      <c r="F3" t="s">
        <v>168</v>
      </c>
      <c r="G3">
        <v>58.333333333333336</v>
      </c>
      <c r="H3">
        <v>43.333333333333336</v>
      </c>
      <c r="I3" t="s">
        <v>165</v>
      </c>
      <c r="J3">
        <v>35.333333333333336</v>
      </c>
      <c r="K3">
        <v>24.3333333333333</v>
      </c>
    </row>
    <row r="4" spans="5:11" x14ac:dyDescent="0.25">
      <c r="E4" t="s">
        <v>181</v>
      </c>
      <c r="F4" t="s">
        <v>168</v>
      </c>
      <c r="G4">
        <v>61.666666666666664</v>
      </c>
      <c r="H4">
        <v>46.666666666666664</v>
      </c>
      <c r="I4" t="s">
        <v>166</v>
      </c>
      <c r="J4">
        <v>24.666666666666668</v>
      </c>
      <c r="K4">
        <v>35.666666666666664</v>
      </c>
    </row>
    <row r="5" spans="5:11" x14ac:dyDescent="0.25">
      <c r="E5" t="s">
        <v>182</v>
      </c>
      <c r="F5" t="s">
        <v>168</v>
      </c>
      <c r="G5">
        <v>56.666666666666664</v>
      </c>
      <c r="H5">
        <v>31.666666666666668</v>
      </c>
    </row>
    <row r="6" spans="5:11" x14ac:dyDescent="0.25">
      <c r="F6" t="s">
        <v>183</v>
      </c>
      <c r="G6">
        <f>AVERAGE(G3:G5)</f>
        <v>58.888888888888886</v>
      </c>
      <c r="H6">
        <f>AVERAGE(H3:H5)</f>
        <v>40.555555555555557</v>
      </c>
    </row>
    <row r="7" spans="5:11" x14ac:dyDescent="0.25">
      <c r="F7" t="s">
        <v>184</v>
      </c>
      <c r="G7">
        <f>STDEV(G3:G5)</f>
        <v>2.5458753860865775</v>
      </c>
      <c r="H7">
        <f>STDEV(H3:H5)</f>
        <v>7.8763593770876756</v>
      </c>
    </row>
    <row r="8" spans="5:11" x14ac:dyDescent="0.25">
      <c r="F8" t="s">
        <v>185</v>
      </c>
      <c r="G8">
        <f>G7/SQRT(3)</f>
        <v>1.469861839480328</v>
      </c>
      <c r="H8">
        <f>H7/SQRT(3)</f>
        <v>4.5474182065958031</v>
      </c>
    </row>
    <row r="10" spans="5:11" x14ac:dyDescent="0.25">
      <c r="F10" s="28" t="s">
        <v>186</v>
      </c>
      <c r="G10" s="28">
        <f>G6-H6</f>
        <v>18.333333333333329</v>
      </c>
    </row>
    <row r="13" spans="5:11" x14ac:dyDescent="0.25">
      <c r="E13">
        <v>26</v>
      </c>
      <c r="F13">
        <v>41</v>
      </c>
    </row>
    <row r="14" spans="5:11" x14ac:dyDescent="0.25">
      <c r="E14">
        <v>23</v>
      </c>
      <c r="F14">
        <v>32</v>
      </c>
    </row>
    <row r="15" spans="5:11" x14ac:dyDescent="0.25">
      <c r="E15">
        <v>25</v>
      </c>
      <c r="F15">
        <v>34</v>
      </c>
    </row>
    <row r="16" spans="5:11" x14ac:dyDescent="0.25">
      <c r="E16">
        <f>AVERAGE(E13:E15)</f>
        <v>24.666666666666668</v>
      </c>
      <c r="F16">
        <f>AVERAGE(F13:F15)</f>
        <v>35.666666666666664</v>
      </c>
    </row>
  </sheetData>
  <mergeCells count="1"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15"/>
  <sheetViews>
    <sheetView topLeftCell="A34" workbookViewId="0">
      <selection activeCell="I48" sqref="I48"/>
    </sheetView>
  </sheetViews>
  <sheetFormatPr baseColWidth="10" defaultRowHeight="15" x14ac:dyDescent="0.25"/>
  <sheetData>
    <row r="1" spans="2:3" x14ac:dyDescent="0.25">
      <c r="B1" s="1" t="s">
        <v>187</v>
      </c>
    </row>
    <row r="2" spans="2:3" x14ac:dyDescent="0.25">
      <c r="B2" s="1" t="s">
        <v>188</v>
      </c>
    </row>
    <row r="3" spans="2:3" x14ac:dyDescent="0.25">
      <c r="B3" s="1" t="s">
        <v>189</v>
      </c>
    </row>
    <row r="4" spans="2:3" x14ac:dyDescent="0.25">
      <c r="B4" s="1" t="s">
        <v>190</v>
      </c>
    </row>
    <row r="7" spans="2:3" x14ac:dyDescent="0.25">
      <c r="B7" s="2" t="s">
        <v>191</v>
      </c>
    </row>
    <row r="9" spans="2:3" x14ac:dyDescent="0.25">
      <c r="B9" s="2" t="s">
        <v>192</v>
      </c>
    </row>
    <row r="10" spans="2:3" ht="15.75" thickBot="1" x14ac:dyDescent="0.3"/>
    <row r="11" spans="2:3" x14ac:dyDescent="0.25">
      <c r="B11" s="6" t="s">
        <v>193</v>
      </c>
      <c r="C11" s="3">
        <v>4.0334578227723208</v>
      </c>
    </row>
    <row r="12" spans="2:3" x14ac:dyDescent="0.25">
      <c r="B12" s="7" t="s">
        <v>194</v>
      </c>
      <c r="C12" s="4">
        <v>3.8414591496175148</v>
      </c>
    </row>
    <row r="13" spans="2:3" x14ac:dyDescent="0.25">
      <c r="B13" s="7" t="s">
        <v>195</v>
      </c>
      <c r="C13" s="9">
        <v>1</v>
      </c>
    </row>
    <row r="14" spans="2:3" x14ac:dyDescent="0.25">
      <c r="B14" s="7" t="s">
        <v>196</v>
      </c>
      <c r="C14" s="4">
        <v>4.4606432809016147E-2</v>
      </c>
    </row>
    <row r="15" spans="2:3" ht="15.75" thickBot="1" x14ac:dyDescent="0.3">
      <c r="B15" s="8" t="s">
        <v>9</v>
      </c>
      <c r="C15" s="10">
        <v>0.05</v>
      </c>
    </row>
    <row r="17" spans="2:3" x14ac:dyDescent="0.25">
      <c r="B17" s="2" t="s">
        <v>197</v>
      </c>
    </row>
    <row r="18" spans="2:3" x14ac:dyDescent="0.25">
      <c r="B18" s="2" t="s">
        <v>198</v>
      </c>
    </row>
    <row r="19" spans="2:3" x14ac:dyDescent="0.25">
      <c r="B19" s="2" t="s">
        <v>199</v>
      </c>
    </row>
    <row r="22" spans="2:3" x14ac:dyDescent="0.25">
      <c r="B22" s="2" t="s">
        <v>200</v>
      </c>
    </row>
    <row r="23" spans="2:3" ht="15.75" thickBot="1" x14ac:dyDescent="0.3"/>
    <row r="24" spans="2:3" x14ac:dyDescent="0.25">
      <c r="B24" s="6" t="s">
        <v>201</v>
      </c>
      <c r="C24" s="3">
        <v>4.0563656408099655</v>
      </c>
    </row>
    <row r="25" spans="2:3" x14ac:dyDescent="0.25">
      <c r="B25" s="7" t="s">
        <v>202</v>
      </c>
      <c r="C25" s="4">
        <v>3.8414591496175148</v>
      </c>
    </row>
    <row r="26" spans="2:3" x14ac:dyDescent="0.25">
      <c r="B26" s="7" t="s">
        <v>195</v>
      </c>
      <c r="C26" s="9">
        <v>1</v>
      </c>
    </row>
    <row r="27" spans="2:3" x14ac:dyDescent="0.25">
      <c r="B27" s="7" t="s">
        <v>196</v>
      </c>
      <c r="C27" s="4">
        <v>4.4005117767705597E-2</v>
      </c>
    </row>
    <row r="28" spans="2:3" ht="15.75" thickBot="1" x14ac:dyDescent="0.3">
      <c r="B28" s="8" t="s">
        <v>9</v>
      </c>
      <c r="C28" s="10">
        <v>0.05</v>
      </c>
    </row>
    <row r="30" spans="2:3" x14ac:dyDescent="0.25">
      <c r="B30" s="2" t="s">
        <v>197</v>
      </c>
    </row>
    <row r="31" spans="2:3" x14ac:dyDescent="0.25">
      <c r="B31" s="2" t="s">
        <v>198</v>
      </c>
    </row>
    <row r="32" spans="2:3" x14ac:dyDescent="0.25">
      <c r="B32" s="2" t="s">
        <v>199</v>
      </c>
    </row>
    <row r="35" spans="2:3" x14ac:dyDescent="0.25">
      <c r="B35" s="2" t="s">
        <v>203</v>
      </c>
    </row>
    <row r="36" spans="2:3" ht="15.75" thickBot="1" x14ac:dyDescent="0.3"/>
    <row r="37" spans="2:3" x14ac:dyDescent="0.25">
      <c r="B37" s="6" t="s">
        <v>193</v>
      </c>
      <c r="C37" s="3">
        <v>3.3334362171672085</v>
      </c>
    </row>
    <row r="38" spans="2:3" x14ac:dyDescent="0.25">
      <c r="B38" s="7" t="s">
        <v>194</v>
      </c>
      <c r="C38" s="4">
        <v>3.8414591496175148</v>
      </c>
    </row>
    <row r="39" spans="2:3" x14ac:dyDescent="0.25">
      <c r="B39" s="7" t="s">
        <v>195</v>
      </c>
      <c r="C39" s="9">
        <v>1</v>
      </c>
    </row>
    <row r="40" spans="2:3" x14ac:dyDescent="0.25">
      <c r="B40" s="7" t="s">
        <v>196</v>
      </c>
      <c r="C40" s="4">
        <v>6.7884926602978596E-2</v>
      </c>
    </row>
    <row r="41" spans="2:3" ht="15.75" thickBot="1" x14ac:dyDescent="0.3">
      <c r="B41" s="8" t="s">
        <v>9</v>
      </c>
      <c r="C41" s="10">
        <v>0.05</v>
      </c>
    </row>
    <row r="43" spans="2:3" x14ac:dyDescent="0.25">
      <c r="B43" s="2" t="s">
        <v>197</v>
      </c>
    </row>
    <row r="44" spans="2:3" x14ac:dyDescent="0.25">
      <c r="B44" s="2" t="s">
        <v>204</v>
      </c>
    </row>
    <row r="45" spans="2:3" x14ac:dyDescent="0.25">
      <c r="B45" s="2" t="s">
        <v>205</v>
      </c>
    </row>
    <row r="48" spans="2:3" x14ac:dyDescent="0.25">
      <c r="B48" s="2" t="s">
        <v>206</v>
      </c>
    </row>
    <row r="49" spans="2:5" ht="15.75" thickBot="1" x14ac:dyDescent="0.3"/>
    <row r="50" spans="2:5" x14ac:dyDescent="0.25">
      <c r="B50" s="6" t="s">
        <v>196</v>
      </c>
      <c r="C50" s="3">
        <v>3.3153756880940369E-2</v>
      </c>
    </row>
    <row r="51" spans="2:5" ht="15.75" thickBot="1" x14ac:dyDescent="0.3">
      <c r="B51" s="8" t="s">
        <v>9</v>
      </c>
      <c r="C51" s="10">
        <v>0.05</v>
      </c>
    </row>
    <row r="53" spans="2:5" x14ac:dyDescent="0.25">
      <c r="B53" s="2" t="s">
        <v>197</v>
      </c>
    </row>
    <row r="54" spans="2:5" x14ac:dyDescent="0.25">
      <c r="B54" s="2" t="s">
        <v>198</v>
      </c>
    </row>
    <row r="55" spans="2:5" x14ac:dyDescent="0.25">
      <c r="B55" s="2" t="s">
        <v>199</v>
      </c>
    </row>
    <row r="58" spans="2:5" x14ac:dyDescent="0.25">
      <c r="B58" s="2" t="s">
        <v>207</v>
      </c>
    </row>
    <row r="59" spans="2:5" ht="15.75" thickBot="1" x14ac:dyDescent="0.3"/>
    <row r="60" spans="2:5" x14ac:dyDescent="0.25">
      <c r="B60" s="11"/>
      <c r="C60" s="11" t="s">
        <v>208</v>
      </c>
      <c r="D60" s="11" t="s">
        <v>195</v>
      </c>
      <c r="E60" s="11" t="s">
        <v>18</v>
      </c>
    </row>
    <row r="61" spans="2:5" x14ac:dyDescent="0.25">
      <c r="B61" s="13" t="s">
        <v>209</v>
      </c>
      <c r="C61" s="4">
        <v>4.0334578227723208</v>
      </c>
      <c r="D61" s="9">
        <v>1</v>
      </c>
      <c r="E61" s="4">
        <v>4.4606432809016147E-2</v>
      </c>
    </row>
    <row r="62" spans="2:5" x14ac:dyDescent="0.25">
      <c r="B62" s="13" t="s">
        <v>210</v>
      </c>
      <c r="C62" s="4">
        <v>4.0563656408099655</v>
      </c>
      <c r="D62" s="9">
        <v>1</v>
      </c>
      <c r="E62" s="4">
        <v>4.4005117767705597E-2</v>
      </c>
    </row>
    <row r="63" spans="2:5" x14ac:dyDescent="0.25">
      <c r="B63" s="15" t="s">
        <v>211</v>
      </c>
      <c r="C63" s="4">
        <v>3.3334362171672085</v>
      </c>
      <c r="D63" s="9">
        <v>1</v>
      </c>
      <c r="E63" s="4">
        <v>6.7884926602978596E-2</v>
      </c>
    </row>
    <row r="64" spans="2:5" ht="15.75" thickBot="1" x14ac:dyDescent="0.3">
      <c r="B64" s="16" t="s">
        <v>212</v>
      </c>
      <c r="C64" s="5">
        <v>4.0334578227723208</v>
      </c>
      <c r="D64" s="12"/>
      <c r="E64" s="5">
        <v>3.3153756880940369E-2</v>
      </c>
    </row>
    <row r="65" spans="2:5" x14ac:dyDescent="0.25">
      <c r="B65" s="14" t="s">
        <v>213</v>
      </c>
    </row>
    <row r="68" spans="2:5" x14ac:dyDescent="0.25">
      <c r="B68" s="2" t="s">
        <v>214</v>
      </c>
    </row>
    <row r="69" spans="2:5" ht="15.75" thickBot="1" x14ac:dyDescent="0.3"/>
    <row r="70" spans="2:5" x14ac:dyDescent="0.25">
      <c r="B70" s="11"/>
      <c r="C70" s="11" t="s">
        <v>163</v>
      </c>
      <c r="D70" s="11" t="s">
        <v>164</v>
      </c>
      <c r="E70" s="33" t="s">
        <v>215</v>
      </c>
    </row>
    <row r="71" spans="2:5" x14ac:dyDescent="0.25">
      <c r="B71" s="7" t="s">
        <v>165</v>
      </c>
      <c r="C71" s="30">
        <v>35.333333333333336</v>
      </c>
      <c r="D71" s="30">
        <v>24.3333333333333</v>
      </c>
      <c r="E71" s="34">
        <v>59.666666666666636</v>
      </c>
    </row>
    <row r="72" spans="2:5" x14ac:dyDescent="0.25">
      <c r="B72" s="7" t="s">
        <v>166</v>
      </c>
      <c r="C72" s="30">
        <v>24.666666666666668</v>
      </c>
      <c r="D72" s="30">
        <v>35.666666666666664</v>
      </c>
      <c r="E72" s="34">
        <v>60.333333333333329</v>
      </c>
    </row>
    <row r="73" spans="2:5" ht="15.75" thickBot="1" x14ac:dyDescent="0.3">
      <c r="B73" s="31" t="s">
        <v>215</v>
      </c>
      <c r="C73" s="32">
        <v>60</v>
      </c>
      <c r="D73" s="32">
        <v>59.999999999999964</v>
      </c>
      <c r="E73" s="35">
        <v>120</v>
      </c>
    </row>
    <row r="76" spans="2:5" x14ac:dyDescent="0.25">
      <c r="B76" s="2" t="s">
        <v>216</v>
      </c>
    </row>
    <row r="77" spans="2:5" ht="15.75" thickBot="1" x14ac:dyDescent="0.3"/>
    <row r="78" spans="2:5" x14ac:dyDescent="0.25">
      <c r="B78" s="11"/>
      <c r="C78" s="11" t="s">
        <v>163</v>
      </c>
      <c r="D78" s="11" t="s">
        <v>164</v>
      </c>
      <c r="E78" s="33" t="s">
        <v>215</v>
      </c>
    </row>
    <row r="79" spans="2:5" x14ac:dyDescent="0.25">
      <c r="B79" s="7" t="s">
        <v>165</v>
      </c>
      <c r="C79" s="4">
        <v>29.833333333333325</v>
      </c>
      <c r="D79" s="4">
        <v>29.833333333333307</v>
      </c>
      <c r="E79" s="34">
        <v>59.666666666666636</v>
      </c>
    </row>
    <row r="80" spans="2:5" x14ac:dyDescent="0.25">
      <c r="B80" s="7" t="s">
        <v>166</v>
      </c>
      <c r="C80" s="4">
        <v>30.166666666666671</v>
      </c>
      <c r="D80" s="4">
        <v>30.166666666666654</v>
      </c>
      <c r="E80" s="34">
        <v>60.333333333333329</v>
      </c>
    </row>
    <row r="81" spans="2:5" ht="15.75" thickBot="1" x14ac:dyDescent="0.3">
      <c r="B81" s="31" t="s">
        <v>215</v>
      </c>
      <c r="C81" s="32">
        <v>60</v>
      </c>
      <c r="D81" s="32">
        <v>59.999999999999964</v>
      </c>
      <c r="E81" s="35">
        <v>120</v>
      </c>
    </row>
    <row r="82" spans="2:5" x14ac:dyDescent="0.25">
      <c r="C82" s="36"/>
      <c r="D82" s="36"/>
    </row>
    <row r="84" spans="2:5" x14ac:dyDescent="0.25">
      <c r="B84" s="2" t="s">
        <v>217</v>
      </c>
    </row>
    <row r="85" spans="2:5" ht="15.75" thickBot="1" x14ac:dyDescent="0.3"/>
    <row r="86" spans="2:5" x14ac:dyDescent="0.25">
      <c r="B86" s="11"/>
      <c r="C86" s="11" t="s">
        <v>163</v>
      </c>
      <c r="D86" s="11" t="s">
        <v>164</v>
      </c>
      <c r="E86" s="33" t="s">
        <v>215</v>
      </c>
    </row>
    <row r="87" spans="2:5" x14ac:dyDescent="0.25">
      <c r="B87" s="7" t="s">
        <v>165</v>
      </c>
      <c r="C87" s="4">
        <v>1.0139664804469315</v>
      </c>
      <c r="D87" s="4">
        <v>1.0139664804469308</v>
      </c>
      <c r="E87" s="38">
        <v>2.0279329608938621</v>
      </c>
    </row>
    <row r="88" spans="2:5" x14ac:dyDescent="0.25">
      <c r="B88" s="7" t="s">
        <v>166</v>
      </c>
      <c r="C88" s="4">
        <v>1.0027624309392276</v>
      </c>
      <c r="D88" s="4">
        <v>1.0027624309392309</v>
      </c>
      <c r="E88" s="38">
        <v>2.0055248618784587</v>
      </c>
    </row>
    <row r="89" spans="2:5" ht="15.75" thickBot="1" x14ac:dyDescent="0.3">
      <c r="B89" s="31" t="s">
        <v>215</v>
      </c>
      <c r="C89" s="37">
        <v>2.0167289113861591</v>
      </c>
      <c r="D89" s="37">
        <v>2.0167289113861617</v>
      </c>
      <c r="E89" s="39">
        <v>4.0334578227723208</v>
      </c>
    </row>
    <row r="92" spans="2:5" x14ac:dyDescent="0.25">
      <c r="B92" s="2" t="s">
        <v>218</v>
      </c>
    </row>
    <row r="93" spans="2:5" ht="15.75" thickBot="1" x14ac:dyDescent="0.3"/>
    <row r="94" spans="2:5" x14ac:dyDescent="0.25">
      <c r="B94" s="11" t="s">
        <v>23</v>
      </c>
      <c r="C94" s="11" t="s">
        <v>208</v>
      </c>
    </row>
    <row r="95" spans="2:5" x14ac:dyDescent="0.25">
      <c r="B95" s="13" t="s">
        <v>219</v>
      </c>
      <c r="C95" s="4">
        <v>0.1833361626169335</v>
      </c>
    </row>
    <row r="96" spans="2:5" x14ac:dyDescent="0.25">
      <c r="B96" s="13" t="s">
        <v>220</v>
      </c>
      <c r="C96" s="4">
        <v>0.1833361626169335</v>
      </c>
    </row>
    <row r="97" spans="2:3" x14ac:dyDescent="0.25">
      <c r="B97" s="13" t="s">
        <v>221</v>
      </c>
      <c r="C97" s="4">
        <v>0.18033056125753963</v>
      </c>
    </row>
    <row r="98" spans="2:3" x14ac:dyDescent="0.25">
      <c r="B98" s="13" t="s">
        <v>222</v>
      </c>
      <c r="C98" s="4">
        <v>2.4384287031770799E-2</v>
      </c>
    </row>
    <row r="99" spans="2:3" x14ac:dyDescent="0.25">
      <c r="B99" s="13" t="s">
        <v>223</v>
      </c>
      <c r="C99" s="4">
        <v>2.4383744141787143E-2</v>
      </c>
    </row>
    <row r="100" spans="2:3" x14ac:dyDescent="0.25">
      <c r="B100" s="13" t="s">
        <v>224</v>
      </c>
      <c r="C100" s="4">
        <v>2.4384015583757222E-2</v>
      </c>
    </row>
    <row r="101" spans="2:3" x14ac:dyDescent="0.25">
      <c r="B101" s="13" t="s">
        <v>225</v>
      </c>
      <c r="C101" s="4">
        <v>3.3612148523102924E-2</v>
      </c>
    </row>
    <row r="102" spans="2:3" x14ac:dyDescent="0.25">
      <c r="B102" s="13" t="s">
        <v>226</v>
      </c>
      <c r="C102" s="4">
        <v>3.3612148523102459E-2</v>
      </c>
    </row>
    <row r="103" spans="2:3" x14ac:dyDescent="0.25">
      <c r="B103" s="13" t="s">
        <v>227</v>
      </c>
      <c r="C103" s="4">
        <v>3.3612148523102695E-2</v>
      </c>
    </row>
    <row r="104" spans="2:3" x14ac:dyDescent="0.25">
      <c r="B104" s="13" t="s">
        <v>228</v>
      </c>
      <c r="C104" s="4">
        <v>0.18333333333333368</v>
      </c>
    </row>
    <row r="105" spans="2:3" x14ac:dyDescent="0.25">
      <c r="B105" s="15" t="s">
        <v>34</v>
      </c>
      <c r="C105" s="4">
        <v>2.0995927434283623</v>
      </c>
    </row>
    <row r="106" spans="2:3" x14ac:dyDescent="0.25">
      <c r="B106" s="15" t="s">
        <v>35</v>
      </c>
      <c r="C106" s="4">
        <v>0.74174339422141355</v>
      </c>
    </row>
    <row r="107" spans="2:3" x14ac:dyDescent="0.25">
      <c r="B107" s="15" t="s">
        <v>229</v>
      </c>
      <c r="C107" s="4">
        <v>0.35475394171046398</v>
      </c>
    </row>
    <row r="108" spans="2:3" x14ac:dyDescent="0.25">
      <c r="B108" s="15" t="s">
        <v>230</v>
      </c>
      <c r="C108" s="4">
        <v>0.18333918876409031</v>
      </c>
    </row>
    <row r="109" spans="2:3" ht="15.75" thickBot="1" x14ac:dyDescent="0.3">
      <c r="B109" s="16" t="s">
        <v>231</v>
      </c>
      <c r="C109" s="5">
        <v>0.18333616261693347</v>
      </c>
    </row>
    <row r="110" spans="2:3" x14ac:dyDescent="0.25">
      <c r="B110" s="14" t="s">
        <v>232</v>
      </c>
    </row>
    <row r="113" spans="2:7" x14ac:dyDescent="0.25">
      <c r="B113" s="13" t="s">
        <v>233</v>
      </c>
      <c r="F113" s="17">
        <v>1.0138076504855853</v>
      </c>
      <c r="G113" s="40">
        <v>4.3482505642422309</v>
      </c>
    </row>
    <row r="115" spans="2:7" x14ac:dyDescent="0.25">
      <c r="B115" s="13" t="s">
        <v>234</v>
      </c>
      <c r="F115" s="17">
        <v>1.3713193373648735E-2</v>
      </c>
      <c r="G115" s="40">
        <v>1.4697735950691784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15"/>
  <sheetViews>
    <sheetView workbookViewId="0">
      <selection activeCell="J14" sqref="J14"/>
    </sheetView>
  </sheetViews>
  <sheetFormatPr baseColWidth="10" defaultRowHeight="15" x14ac:dyDescent="0.25"/>
  <sheetData>
    <row r="1" spans="2:3" x14ac:dyDescent="0.25">
      <c r="B1" s="1" t="s">
        <v>238</v>
      </c>
    </row>
    <row r="2" spans="2:3" x14ac:dyDescent="0.25">
      <c r="B2" s="1" t="s">
        <v>235</v>
      </c>
    </row>
    <row r="3" spans="2:3" x14ac:dyDescent="0.25">
      <c r="B3" s="1" t="s">
        <v>189</v>
      </c>
    </row>
    <row r="4" spans="2:3" x14ac:dyDescent="0.25">
      <c r="B4" s="1" t="s">
        <v>190</v>
      </c>
    </row>
    <row r="7" spans="2:3" x14ac:dyDescent="0.25">
      <c r="B7" s="2" t="s">
        <v>191</v>
      </c>
    </row>
    <row r="9" spans="2:3" x14ac:dyDescent="0.25">
      <c r="B9" s="2" t="s">
        <v>192</v>
      </c>
    </row>
    <row r="10" spans="2:3" ht="15.75" thickBot="1" x14ac:dyDescent="0.3"/>
    <row r="11" spans="2:3" x14ac:dyDescent="0.25">
      <c r="B11" s="6" t="s">
        <v>193</v>
      </c>
      <c r="C11" s="3">
        <v>2.7007502083912196</v>
      </c>
    </row>
    <row r="12" spans="2:3" x14ac:dyDescent="0.25">
      <c r="B12" s="7" t="s">
        <v>194</v>
      </c>
      <c r="C12" s="4">
        <v>3.8414591496175148</v>
      </c>
    </row>
    <row r="13" spans="2:3" x14ac:dyDescent="0.25">
      <c r="B13" s="7" t="s">
        <v>195</v>
      </c>
      <c r="C13" s="9">
        <v>1</v>
      </c>
    </row>
    <row r="14" spans="2:3" x14ac:dyDescent="0.25">
      <c r="B14" s="7" t="s">
        <v>196</v>
      </c>
      <c r="C14" s="4">
        <v>0.10030104723223199</v>
      </c>
    </row>
    <row r="15" spans="2:3" ht="15.75" thickBot="1" x14ac:dyDescent="0.3">
      <c r="B15" s="8" t="s">
        <v>9</v>
      </c>
      <c r="C15" s="10">
        <v>0.05</v>
      </c>
    </row>
    <row r="17" spans="2:3" x14ac:dyDescent="0.25">
      <c r="B17" s="2" t="s">
        <v>197</v>
      </c>
    </row>
    <row r="18" spans="2:3" x14ac:dyDescent="0.25">
      <c r="B18" s="2" t="s">
        <v>204</v>
      </c>
    </row>
    <row r="19" spans="2:3" x14ac:dyDescent="0.25">
      <c r="B19" s="2" t="s">
        <v>205</v>
      </c>
    </row>
    <row r="22" spans="2:3" x14ac:dyDescent="0.25">
      <c r="B22" s="2" t="s">
        <v>200</v>
      </c>
    </row>
    <row r="23" spans="2:3" ht="15.75" thickBot="1" x14ac:dyDescent="0.3"/>
    <row r="24" spans="2:3" x14ac:dyDescent="0.25">
      <c r="B24" s="6" t="s">
        <v>201</v>
      </c>
      <c r="C24" s="3">
        <v>2.7109847230530359</v>
      </c>
    </row>
    <row r="25" spans="2:3" x14ac:dyDescent="0.25">
      <c r="B25" s="7" t="s">
        <v>202</v>
      </c>
      <c r="C25" s="4">
        <v>3.8414591496175148</v>
      </c>
    </row>
    <row r="26" spans="2:3" x14ac:dyDescent="0.25">
      <c r="B26" s="7" t="s">
        <v>195</v>
      </c>
      <c r="C26" s="9">
        <v>1</v>
      </c>
    </row>
    <row r="27" spans="2:3" x14ac:dyDescent="0.25">
      <c r="B27" s="7" t="s">
        <v>196</v>
      </c>
      <c r="C27" s="4">
        <v>9.965946369737555E-2</v>
      </c>
    </row>
    <row r="28" spans="2:3" ht="15.75" thickBot="1" x14ac:dyDescent="0.3">
      <c r="B28" s="8" t="s">
        <v>9</v>
      </c>
      <c r="C28" s="10">
        <v>0.05</v>
      </c>
    </row>
    <row r="30" spans="2:3" x14ac:dyDescent="0.25">
      <c r="B30" s="2" t="s">
        <v>197</v>
      </c>
    </row>
    <row r="31" spans="2:3" x14ac:dyDescent="0.25">
      <c r="B31" s="2" t="s">
        <v>204</v>
      </c>
    </row>
    <row r="32" spans="2:3" x14ac:dyDescent="0.25">
      <c r="B32" s="2" t="s">
        <v>205</v>
      </c>
    </row>
    <row r="35" spans="2:3" x14ac:dyDescent="0.25">
      <c r="B35" s="2" t="s">
        <v>203</v>
      </c>
    </row>
    <row r="36" spans="2:3" ht="15.75" thickBot="1" x14ac:dyDescent="0.3"/>
    <row r="37" spans="2:3" x14ac:dyDescent="0.25">
      <c r="B37" s="6" t="s">
        <v>193</v>
      </c>
      <c r="C37" s="3">
        <v>2.1339260905807169</v>
      </c>
    </row>
    <row r="38" spans="2:3" x14ac:dyDescent="0.25">
      <c r="B38" s="7" t="s">
        <v>194</v>
      </c>
      <c r="C38" s="4">
        <v>3.8414591496175148</v>
      </c>
    </row>
    <row r="39" spans="2:3" x14ac:dyDescent="0.25">
      <c r="B39" s="7" t="s">
        <v>195</v>
      </c>
      <c r="C39" s="9">
        <v>1</v>
      </c>
    </row>
    <row r="40" spans="2:3" x14ac:dyDescent="0.25">
      <c r="B40" s="7" t="s">
        <v>196</v>
      </c>
      <c r="C40" s="4">
        <v>0.14407133284593721</v>
      </c>
    </row>
    <row r="41" spans="2:3" ht="15.75" thickBot="1" x14ac:dyDescent="0.3">
      <c r="B41" s="8" t="s">
        <v>9</v>
      </c>
      <c r="C41" s="10">
        <v>0.05</v>
      </c>
    </row>
    <row r="43" spans="2:3" x14ac:dyDescent="0.25">
      <c r="B43" s="2" t="s">
        <v>197</v>
      </c>
    </row>
    <row r="44" spans="2:3" x14ac:dyDescent="0.25">
      <c r="B44" s="2" t="s">
        <v>204</v>
      </c>
    </row>
    <row r="45" spans="2:3" x14ac:dyDescent="0.25">
      <c r="B45" s="2" t="s">
        <v>205</v>
      </c>
    </row>
    <row r="48" spans="2:3" x14ac:dyDescent="0.25">
      <c r="B48" s="2" t="s">
        <v>206</v>
      </c>
    </row>
    <row r="49" spans="2:5" ht="15.75" thickBot="1" x14ac:dyDescent="0.3"/>
    <row r="50" spans="2:5" x14ac:dyDescent="0.25">
      <c r="B50" s="6" t="s">
        <v>196</v>
      </c>
      <c r="C50" s="3">
        <v>7.1885110971771179E-2</v>
      </c>
    </row>
    <row r="51" spans="2:5" ht="15.75" thickBot="1" x14ac:dyDescent="0.3">
      <c r="B51" s="8" t="s">
        <v>9</v>
      </c>
      <c r="C51" s="10">
        <v>0.05</v>
      </c>
    </row>
    <row r="53" spans="2:5" x14ac:dyDescent="0.25">
      <c r="B53" s="2" t="s">
        <v>197</v>
      </c>
    </row>
    <row r="54" spans="2:5" x14ac:dyDescent="0.25">
      <c r="B54" s="2" t="s">
        <v>204</v>
      </c>
    </row>
    <row r="55" spans="2:5" x14ac:dyDescent="0.25">
      <c r="B55" s="2" t="s">
        <v>205</v>
      </c>
    </row>
    <row r="58" spans="2:5" x14ac:dyDescent="0.25">
      <c r="B58" s="2" t="s">
        <v>207</v>
      </c>
    </row>
    <row r="59" spans="2:5" ht="15.75" thickBot="1" x14ac:dyDescent="0.3"/>
    <row r="60" spans="2:5" x14ac:dyDescent="0.25">
      <c r="B60" s="11"/>
      <c r="C60" s="11" t="s">
        <v>208</v>
      </c>
      <c r="D60" s="11" t="s">
        <v>195</v>
      </c>
      <c r="E60" s="11" t="s">
        <v>18</v>
      </c>
    </row>
    <row r="61" spans="2:5" x14ac:dyDescent="0.25">
      <c r="B61" s="13" t="s">
        <v>209</v>
      </c>
      <c r="C61" s="4">
        <v>2.7007502083912196</v>
      </c>
      <c r="D61" s="9">
        <v>1</v>
      </c>
      <c r="E61" s="4">
        <v>0.10030104723223199</v>
      </c>
    </row>
    <row r="62" spans="2:5" x14ac:dyDescent="0.25">
      <c r="B62" s="13" t="s">
        <v>210</v>
      </c>
      <c r="C62" s="4">
        <v>2.7109847230530359</v>
      </c>
      <c r="D62" s="9">
        <v>1</v>
      </c>
      <c r="E62" s="4">
        <v>9.965946369737555E-2</v>
      </c>
    </row>
    <row r="63" spans="2:5" x14ac:dyDescent="0.25">
      <c r="B63" s="15" t="s">
        <v>211</v>
      </c>
      <c r="C63" s="4">
        <v>2.1339260905807169</v>
      </c>
      <c r="D63" s="9">
        <v>1</v>
      </c>
      <c r="E63" s="4">
        <v>0.14407133284593721</v>
      </c>
    </row>
    <row r="64" spans="2:5" ht="15.75" thickBot="1" x14ac:dyDescent="0.3">
      <c r="B64" s="16" t="s">
        <v>212</v>
      </c>
      <c r="C64" s="5">
        <v>2.7007502083912196</v>
      </c>
      <c r="D64" s="12"/>
      <c r="E64" s="5">
        <v>7.1885110971771179E-2</v>
      </c>
    </row>
    <row r="65" spans="2:5" x14ac:dyDescent="0.25">
      <c r="B65" s="14" t="s">
        <v>213</v>
      </c>
    </row>
    <row r="68" spans="2:5" x14ac:dyDescent="0.25">
      <c r="B68" s="2" t="s">
        <v>214</v>
      </c>
    </row>
    <row r="69" spans="2:5" ht="15.75" thickBot="1" x14ac:dyDescent="0.3"/>
    <row r="70" spans="2:5" x14ac:dyDescent="0.25">
      <c r="B70" s="11"/>
      <c r="C70" s="11" t="s">
        <v>163</v>
      </c>
      <c r="D70" s="11" t="s">
        <v>164</v>
      </c>
      <c r="E70" s="33" t="s">
        <v>215</v>
      </c>
    </row>
    <row r="71" spans="2:5" x14ac:dyDescent="0.25">
      <c r="B71" s="7" t="s">
        <v>165</v>
      </c>
      <c r="C71" s="30">
        <v>35</v>
      </c>
      <c r="D71" s="30">
        <v>26</v>
      </c>
      <c r="E71" s="34">
        <v>61</v>
      </c>
    </row>
    <row r="72" spans="2:5" x14ac:dyDescent="0.25">
      <c r="B72" s="7" t="s">
        <v>166</v>
      </c>
      <c r="C72" s="30">
        <v>25</v>
      </c>
      <c r="D72" s="30">
        <v>34</v>
      </c>
      <c r="E72" s="34">
        <v>59</v>
      </c>
    </row>
    <row r="73" spans="2:5" ht="15.75" thickBot="1" x14ac:dyDescent="0.3">
      <c r="B73" s="31" t="s">
        <v>215</v>
      </c>
      <c r="C73" s="32">
        <v>60</v>
      </c>
      <c r="D73" s="32">
        <v>60</v>
      </c>
      <c r="E73" s="35">
        <v>120</v>
      </c>
    </row>
    <row r="76" spans="2:5" x14ac:dyDescent="0.25">
      <c r="B76" s="2" t="s">
        <v>216</v>
      </c>
    </row>
    <row r="77" spans="2:5" ht="15.75" thickBot="1" x14ac:dyDescent="0.3"/>
    <row r="78" spans="2:5" x14ac:dyDescent="0.25">
      <c r="B78" s="11"/>
      <c r="C78" s="11" t="s">
        <v>163</v>
      </c>
      <c r="D78" s="11" t="s">
        <v>164</v>
      </c>
      <c r="E78" s="33" t="s">
        <v>215</v>
      </c>
    </row>
    <row r="79" spans="2:5" x14ac:dyDescent="0.25">
      <c r="B79" s="7" t="s">
        <v>165</v>
      </c>
      <c r="C79" s="4">
        <v>30.5</v>
      </c>
      <c r="D79" s="4">
        <v>30.5</v>
      </c>
      <c r="E79" s="34">
        <v>61</v>
      </c>
    </row>
    <row r="80" spans="2:5" x14ac:dyDescent="0.25">
      <c r="B80" s="7" t="s">
        <v>166</v>
      </c>
      <c r="C80" s="4">
        <v>29.5</v>
      </c>
      <c r="D80" s="4">
        <v>29.5</v>
      </c>
      <c r="E80" s="34">
        <v>59</v>
      </c>
    </row>
    <row r="81" spans="2:5" ht="15.75" thickBot="1" x14ac:dyDescent="0.3">
      <c r="B81" s="31" t="s">
        <v>215</v>
      </c>
      <c r="C81" s="32">
        <v>60</v>
      </c>
      <c r="D81" s="32">
        <v>60</v>
      </c>
      <c r="E81" s="35">
        <v>120</v>
      </c>
    </row>
    <row r="82" spans="2:5" x14ac:dyDescent="0.25">
      <c r="C82" s="36"/>
      <c r="D82" s="36"/>
    </row>
    <row r="84" spans="2:5" x14ac:dyDescent="0.25">
      <c r="B84" s="2" t="s">
        <v>217</v>
      </c>
    </row>
    <row r="85" spans="2:5" ht="15.75" thickBot="1" x14ac:dyDescent="0.3"/>
    <row r="86" spans="2:5" x14ac:dyDescent="0.25">
      <c r="B86" s="11"/>
      <c r="C86" s="11" t="s">
        <v>163</v>
      </c>
      <c r="D86" s="11" t="s">
        <v>164</v>
      </c>
      <c r="E86" s="33" t="s">
        <v>215</v>
      </c>
    </row>
    <row r="87" spans="2:5" x14ac:dyDescent="0.25">
      <c r="B87" s="7" t="s">
        <v>165</v>
      </c>
      <c r="C87" s="4">
        <v>0.66393442622950816</v>
      </c>
      <c r="D87" s="4">
        <v>0.66393442622950816</v>
      </c>
      <c r="E87" s="38">
        <v>1.3278688524590163</v>
      </c>
    </row>
    <row r="88" spans="2:5" x14ac:dyDescent="0.25">
      <c r="B88" s="7" t="s">
        <v>166</v>
      </c>
      <c r="C88" s="4">
        <v>0.68644067796610164</v>
      </c>
      <c r="D88" s="4">
        <v>0.68644067796610164</v>
      </c>
      <c r="E88" s="38">
        <v>1.3728813559322033</v>
      </c>
    </row>
    <row r="89" spans="2:5" ht="15.75" thickBot="1" x14ac:dyDescent="0.3">
      <c r="B89" s="31" t="s">
        <v>215</v>
      </c>
      <c r="C89" s="37">
        <v>1.3503751041956098</v>
      </c>
      <c r="D89" s="37">
        <v>1.3503751041956098</v>
      </c>
      <c r="E89" s="39">
        <v>2.7007502083912196</v>
      </c>
    </row>
    <row r="92" spans="2:5" x14ac:dyDescent="0.25">
      <c r="B92" s="2" t="s">
        <v>218</v>
      </c>
    </row>
    <row r="93" spans="2:5" ht="15.75" thickBot="1" x14ac:dyDescent="0.3"/>
    <row r="94" spans="2:5" x14ac:dyDescent="0.25">
      <c r="B94" s="11" t="s">
        <v>23</v>
      </c>
      <c r="C94" s="11" t="s">
        <v>208</v>
      </c>
    </row>
    <row r="95" spans="2:5" x14ac:dyDescent="0.25">
      <c r="B95" s="13" t="s">
        <v>219</v>
      </c>
      <c r="C95" s="4">
        <v>0.15002083767461605</v>
      </c>
    </row>
    <row r="96" spans="2:5" x14ac:dyDescent="0.25">
      <c r="B96" s="13" t="s">
        <v>220</v>
      </c>
      <c r="C96" s="4">
        <v>0.15002083767461605</v>
      </c>
    </row>
    <row r="97" spans="2:3" x14ac:dyDescent="0.25">
      <c r="B97" s="13" t="s">
        <v>221</v>
      </c>
      <c r="C97" s="4">
        <v>0.14836060651405206</v>
      </c>
    </row>
    <row r="98" spans="2:3" x14ac:dyDescent="0.25">
      <c r="B98" s="13" t="s">
        <v>222</v>
      </c>
      <c r="C98" s="4">
        <v>1.6299617075242991E-2</v>
      </c>
    </row>
    <row r="99" spans="2:3" x14ac:dyDescent="0.25">
      <c r="B99" s="13" t="s">
        <v>223</v>
      </c>
      <c r="C99" s="4">
        <v>1.6296350899476512E-2</v>
      </c>
    </row>
    <row r="100" spans="2:3" x14ac:dyDescent="0.25">
      <c r="B100" s="13" t="s">
        <v>224</v>
      </c>
      <c r="C100" s="4">
        <v>1.629798382372135E-2</v>
      </c>
    </row>
    <row r="101" spans="2:3" x14ac:dyDescent="0.25">
      <c r="B101" s="13" t="s">
        <v>225</v>
      </c>
      <c r="C101" s="4">
        <v>2.2506251736593465E-2</v>
      </c>
    </row>
    <row r="102" spans="2:3" x14ac:dyDescent="0.25">
      <c r="B102" s="13" t="s">
        <v>226</v>
      </c>
      <c r="C102" s="4">
        <v>2.2506251736593486E-2</v>
      </c>
    </row>
    <row r="103" spans="2:3" x14ac:dyDescent="0.25">
      <c r="B103" s="13" t="s">
        <v>227</v>
      </c>
      <c r="C103" s="4">
        <v>2.2506251736593475E-2</v>
      </c>
    </row>
    <row r="104" spans="2:3" x14ac:dyDescent="0.25">
      <c r="B104" s="13" t="s">
        <v>228</v>
      </c>
      <c r="C104" s="4">
        <v>0.14999999999999991</v>
      </c>
    </row>
    <row r="105" spans="2:3" x14ac:dyDescent="0.25">
      <c r="B105" s="15" t="s">
        <v>34</v>
      </c>
      <c r="C105" s="4">
        <v>1.8307692307692307</v>
      </c>
    </row>
    <row r="106" spans="2:3" x14ac:dyDescent="0.25">
      <c r="B106" s="15" t="s">
        <v>35</v>
      </c>
      <c r="C106" s="4">
        <v>0.60473622321589227</v>
      </c>
    </row>
    <row r="107" spans="2:3" x14ac:dyDescent="0.25">
      <c r="B107" s="15" t="s">
        <v>229</v>
      </c>
      <c r="C107" s="4">
        <v>0.29347826086956524</v>
      </c>
    </row>
    <row r="108" spans="2:3" x14ac:dyDescent="0.25">
      <c r="B108" s="15" t="s">
        <v>230</v>
      </c>
      <c r="C108" s="4">
        <v>0.15004263814147978</v>
      </c>
    </row>
    <row r="109" spans="2:3" ht="15.75" thickBot="1" x14ac:dyDescent="0.3">
      <c r="B109" s="16" t="s">
        <v>231</v>
      </c>
      <c r="C109" s="5">
        <v>0.15002083767461605</v>
      </c>
    </row>
    <row r="110" spans="2:3" x14ac:dyDescent="0.25">
      <c r="B110" s="14" t="s">
        <v>232</v>
      </c>
    </row>
    <row r="113" spans="2:7" x14ac:dyDescent="0.25">
      <c r="B113" s="13" t="s">
        <v>233</v>
      </c>
      <c r="F113" s="17">
        <v>0.88759153637029831</v>
      </c>
      <c r="G113" s="40">
        <v>3.7761919069641094</v>
      </c>
    </row>
    <row r="115" spans="2:7" x14ac:dyDescent="0.25">
      <c r="B115" s="13" t="s">
        <v>234</v>
      </c>
      <c r="F115" s="17">
        <v>-0.11924362337891903</v>
      </c>
      <c r="G115" s="40">
        <v>1.3287160698107034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cocoons hatching test-1</vt:lpstr>
      <vt:lpstr>Chi-2_1</vt:lpstr>
      <vt:lpstr>cocoons hatching test-2</vt:lpstr>
      <vt:lpstr>Chi-square_test_2</vt:lpstr>
      <vt:lpstr>cocoons hatching test-3</vt:lpstr>
      <vt:lpstr>stat_for_the three test</vt:lpstr>
      <vt:lpstr>Chi-square for three tests</vt:lpstr>
      <vt:lpstr>Chi-square_test-3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2016-05-02T18:25:43Z</dcterms:created>
  <dcterms:modified xsi:type="dcterms:W3CDTF">2022-03-16T15:23:56Z</dcterms:modified>
</cp:coreProperties>
</file>