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Technical Info\Meth Labs\Incidence in Boulder\"/>
    </mc:Choice>
  </mc:AlternateContent>
  <xr:revisionPtr revIDLastSave="0" documentId="13_ncr:1_{028DB402-5CFD-4686-B054-D827BC2D2D13}" xr6:coauthVersionLast="47" xr6:coauthVersionMax="47" xr10:uidLastSave="{00000000-0000-0000-0000-000000000000}"/>
  <bookViews>
    <workbookView xWindow="-120" yWindow="-120" windowWidth="29040" windowHeight="15840" xr2:uid="{E5B8FADE-0E20-4A65-BFF1-66D4647F2315}"/>
  </bookViews>
  <sheets>
    <sheet name="35 properties" sheetId="1" r:id="rId1"/>
    <sheet name="288 TMS and PA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3" i="2" l="1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<sst xmlns="http://schemas.openxmlformats.org/spreadsheetml/2006/main" count="361" uniqueCount="16">
  <si>
    <t>ID#</t>
  </si>
  <si>
    <t>High TMS</t>
  </si>
  <si>
    <t>High PA</t>
  </si>
  <si>
    <t>Type</t>
  </si>
  <si>
    <t>Price</t>
  </si>
  <si>
    <t>Est 2022 $</t>
  </si>
  <si>
    <t>Screen High</t>
  </si>
  <si>
    <t>Retest High</t>
  </si>
  <si>
    <t>Retest Type</t>
  </si>
  <si>
    <t>Condo</t>
  </si>
  <si>
    <t>PA</t>
  </si>
  <si>
    <t>No PA/SLA</t>
  </si>
  <si>
    <t>N/A</t>
  </si>
  <si>
    <t>House</t>
  </si>
  <si>
    <t>SLA</t>
  </si>
  <si>
    <t>TownH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</si>
</sst>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&quot;$&quot;#,##0"/>
  </numFmts>
  <fonts count="5" x14ac:knownFonts="1">
    <font>
      <sz val="11"/>
      <color theme="1"/>
      <name val="Aptos Narrow"/>
      <family val="2"/>
      <scheme val="minor"/>
    </font>
    <font>
      <b/>
      <sz val="12"/>
      <color rgb="FFC00000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C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0" fillId="2" borderId="0" xfId="0" applyFill="1"/>
    <xf numFmtId="16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/>
    <xf numFmtId="0" fontId="1" fillId="0" borderId="0" xfId="0" applyFont="1"/>
    <xf numFmtId="0" fontId="3" fillId="2" borderId="0" xfId="0" applyFont="1" applyFill="1"/>
    <xf numFmtId="165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/>
    <xf numFmtId="0" fontId="0" fillId="4" borderId="0" xfId="0" applyFill="1"/>
    <xf numFmtId="165" fontId="0" fillId="4" borderId="0" xfId="0" applyNumberFormat="1" applyFill="1" applyAlignment="1">
      <alignment horizontal="center"/>
    </xf>
    <xf numFmtId="165" fontId="0" fillId="4" borderId="0" xfId="0" applyNumberFormat="1" applyFill="1"/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816BC-3700-4C1A-823E-9F514B0F91B2}">
  <dimension ref="A1:C36"/>
  <sheetViews>
    <sheetView tabSelected="1" workbookViewId="0">
      <selection sqref="A1:C36"/>
    </sheetView>
  </sheetViews>
  <sheetFormatPr defaultRowHeight="15" x14ac:dyDescent="0.25"/>
  <sheetData>
    <row r="1" spans="1:3" ht="15.75" x14ac:dyDescent="0.25">
      <c r="A1" s="1" t="s">
        <v>0</v>
      </c>
      <c r="B1" s="3" t="s">
        <v>1</v>
      </c>
      <c r="C1" s="4" t="s">
        <v>2</v>
      </c>
    </row>
    <row r="2" spans="1:3" x14ac:dyDescent="0.25">
      <c r="A2" s="2">
        <v>249</v>
      </c>
      <c r="B2" s="5">
        <v>1.2999999999999999E-2</v>
      </c>
      <c r="C2" s="5">
        <v>0</v>
      </c>
    </row>
    <row r="3" spans="1:3" x14ac:dyDescent="0.25">
      <c r="A3" s="2">
        <v>19</v>
      </c>
      <c r="B3" s="5">
        <v>0.02</v>
      </c>
      <c r="C3" s="5">
        <v>0</v>
      </c>
    </row>
    <row r="4" spans="1:3" x14ac:dyDescent="0.25">
      <c r="A4" s="2">
        <v>24</v>
      </c>
      <c r="B4" s="5">
        <v>0.02</v>
      </c>
      <c r="C4" s="5">
        <v>0</v>
      </c>
    </row>
    <row r="5" spans="1:3" x14ac:dyDescent="0.25">
      <c r="A5" s="2">
        <v>2</v>
      </c>
      <c r="B5" s="5">
        <v>0.03</v>
      </c>
      <c r="C5" s="5">
        <v>0</v>
      </c>
    </row>
    <row r="6" spans="1:3" x14ac:dyDescent="0.25">
      <c r="A6" s="2">
        <v>29</v>
      </c>
      <c r="B6" s="5">
        <v>0.05</v>
      </c>
      <c r="C6" s="5">
        <v>0</v>
      </c>
    </row>
    <row r="7" spans="1:3" x14ac:dyDescent="0.25">
      <c r="A7" s="2">
        <v>33</v>
      </c>
      <c r="B7" s="5">
        <v>0.05</v>
      </c>
      <c r="C7" s="5">
        <v>0</v>
      </c>
    </row>
    <row r="8" spans="1:3" x14ac:dyDescent="0.25">
      <c r="A8" s="2">
        <v>15</v>
      </c>
      <c r="B8" s="5">
        <v>0.06</v>
      </c>
      <c r="C8" s="5">
        <v>0</v>
      </c>
    </row>
    <row r="9" spans="1:3" x14ac:dyDescent="0.25">
      <c r="A9" s="2">
        <v>14</v>
      </c>
      <c r="B9" s="5">
        <v>0.19</v>
      </c>
      <c r="C9" s="5">
        <v>0</v>
      </c>
    </row>
    <row r="10" spans="1:3" x14ac:dyDescent="0.25">
      <c r="A10" s="2">
        <v>5</v>
      </c>
      <c r="B10" s="5">
        <v>0.3</v>
      </c>
      <c r="C10" s="5">
        <v>0</v>
      </c>
    </row>
    <row r="11" spans="1:3" x14ac:dyDescent="0.25">
      <c r="A11" s="2">
        <v>234</v>
      </c>
      <c r="B11" s="5">
        <v>1.7999999999999999E-2</v>
      </c>
      <c r="C11" s="5">
        <v>1.4999999999999999E-2</v>
      </c>
    </row>
    <row r="12" spans="1:3" x14ac:dyDescent="0.25">
      <c r="A12" s="2">
        <v>32</v>
      </c>
      <c r="B12" s="5">
        <v>2.8000000000000001E-2</v>
      </c>
      <c r="C12" s="5">
        <v>1.7999999999999999E-2</v>
      </c>
    </row>
    <row r="13" spans="1:3" x14ac:dyDescent="0.25">
      <c r="A13" s="2">
        <v>235</v>
      </c>
      <c r="B13" s="5">
        <v>4.8000000000000001E-2</v>
      </c>
      <c r="C13" s="5">
        <v>0.02</v>
      </c>
    </row>
    <row r="14" spans="1:3" x14ac:dyDescent="0.25">
      <c r="A14" s="2">
        <v>257</v>
      </c>
      <c r="B14" s="5">
        <v>1.7999999999999999E-2</v>
      </c>
      <c r="C14" s="5">
        <v>2.4E-2</v>
      </c>
    </row>
    <row r="15" spans="1:3" x14ac:dyDescent="0.25">
      <c r="A15" s="2">
        <v>22</v>
      </c>
      <c r="B15" s="5">
        <v>0.05</v>
      </c>
      <c r="C15" s="5">
        <v>0.03</v>
      </c>
    </row>
    <row r="16" spans="1:3" x14ac:dyDescent="0.25">
      <c r="A16" s="2">
        <v>8</v>
      </c>
      <c r="B16" s="5">
        <v>0.03</v>
      </c>
      <c r="C16" s="5">
        <v>0.05</v>
      </c>
    </row>
    <row r="17" spans="1:3" x14ac:dyDescent="0.25">
      <c r="A17" s="2">
        <v>3</v>
      </c>
      <c r="B17" s="5">
        <v>0.08</v>
      </c>
      <c r="C17" s="5">
        <v>0.05</v>
      </c>
    </row>
    <row r="18" spans="1:3" x14ac:dyDescent="0.25">
      <c r="A18" s="2">
        <v>10</v>
      </c>
      <c r="B18" s="5">
        <v>0.03</v>
      </c>
      <c r="C18" s="5">
        <v>0.06</v>
      </c>
    </row>
    <row r="19" spans="1:3" x14ac:dyDescent="0.25">
      <c r="A19" s="2">
        <v>17</v>
      </c>
      <c r="B19" s="5">
        <v>0.03</v>
      </c>
      <c r="C19" s="5">
        <v>0.06</v>
      </c>
    </row>
    <row r="20" spans="1:3" x14ac:dyDescent="0.25">
      <c r="A20" s="2">
        <v>30</v>
      </c>
      <c r="B20" s="5">
        <v>0.05</v>
      </c>
      <c r="C20" s="5">
        <v>0.06</v>
      </c>
    </row>
    <row r="21" spans="1:3" x14ac:dyDescent="0.25">
      <c r="A21" s="2">
        <v>12</v>
      </c>
      <c r="B21" s="5">
        <v>0.3</v>
      </c>
      <c r="C21" s="5">
        <v>0.1</v>
      </c>
    </row>
    <row r="22" spans="1:3" x14ac:dyDescent="0.25">
      <c r="A22" s="2">
        <v>271</v>
      </c>
      <c r="B22" s="5">
        <v>9.5000000000000001E-2</v>
      </c>
      <c r="C22" s="5">
        <v>0.14000000000000001</v>
      </c>
    </row>
    <row r="23" spans="1:3" x14ac:dyDescent="0.25">
      <c r="A23" s="2">
        <v>13</v>
      </c>
      <c r="B23" s="5">
        <v>0.16</v>
      </c>
      <c r="C23" s="5">
        <v>0.18</v>
      </c>
    </row>
    <row r="24" spans="1:3" x14ac:dyDescent="0.25">
      <c r="A24" s="2">
        <v>232</v>
      </c>
      <c r="B24" s="5">
        <v>1.7999999999999999E-2</v>
      </c>
      <c r="C24" s="5">
        <v>0.21</v>
      </c>
    </row>
    <row r="25" spans="1:3" x14ac:dyDescent="0.25">
      <c r="A25" s="2">
        <v>31</v>
      </c>
      <c r="B25" s="5">
        <v>0.05</v>
      </c>
      <c r="C25" s="5">
        <v>0.23</v>
      </c>
    </row>
    <row r="26" spans="1:3" x14ac:dyDescent="0.25">
      <c r="A26" s="2">
        <v>7</v>
      </c>
      <c r="B26" s="5">
        <v>0.46</v>
      </c>
      <c r="C26" s="5">
        <v>0.28000000000000003</v>
      </c>
    </row>
    <row r="27" spans="1:3" x14ac:dyDescent="0.25">
      <c r="A27" s="2">
        <v>27</v>
      </c>
      <c r="B27" s="5">
        <v>1.1100000000000001</v>
      </c>
      <c r="C27" s="5">
        <v>0.52200000000000002</v>
      </c>
    </row>
    <row r="28" spans="1:3" x14ac:dyDescent="0.25">
      <c r="A28" s="2">
        <v>23</v>
      </c>
      <c r="B28" s="5">
        <v>0.24</v>
      </c>
      <c r="C28" s="5">
        <v>0.87</v>
      </c>
    </row>
    <row r="29" spans="1:3" x14ac:dyDescent="0.25">
      <c r="A29" s="2">
        <v>261</v>
      </c>
      <c r="B29" s="5">
        <v>2.2000000000000002</v>
      </c>
      <c r="C29" s="5">
        <v>0.91</v>
      </c>
    </row>
    <row r="30" spans="1:3" x14ac:dyDescent="0.25">
      <c r="A30" s="2">
        <v>288</v>
      </c>
      <c r="B30" s="5">
        <v>1.3</v>
      </c>
      <c r="C30" s="5">
        <v>1.3</v>
      </c>
    </row>
    <row r="31" spans="1:3" x14ac:dyDescent="0.25">
      <c r="A31" s="2">
        <v>16</v>
      </c>
      <c r="B31" s="5">
        <v>7.8</v>
      </c>
      <c r="C31" s="5">
        <v>2.84</v>
      </c>
    </row>
    <row r="32" spans="1:3" x14ac:dyDescent="0.25">
      <c r="A32" s="2">
        <v>26</v>
      </c>
      <c r="B32" s="5">
        <v>0.13</v>
      </c>
      <c r="C32" s="5">
        <v>10.8</v>
      </c>
    </row>
    <row r="33" spans="1:3" x14ac:dyDescent="0.25">
      <c r="A33" s="2">
        <v>260</v>
      </c>
      <c r="B33" s="5">
        <v>0.23</v>
      </c>
      <c r="C33" s="5">
        <v>18.282</v>
      </c>
    </row>
    <row r="34" spans="1:3" x14ac:dyDescent="0.25">
      <c r="A34" s="2">
        <v>11</v>
      </c>
      <c r="B34" s="5">
        <v>5.75</v>
      </c>
      <c r="C34" s="5">
        <v>23</v>
      </c>
    </row>
    <row r="35" spans="1:3" x14ac:dyDescent="0.25">
      <c r="A35" s="2">
        <v>21</v>
      </c>
      <c r="B35" s="5">
        <v>60.5</v>
      </c>
      <c r="C35" s="5">
        <v>182</v>
      </c>
    </row>
    <row r="36" spans="1:3" x14ac:dyDescent="0.25">
      <c r="A36" s="2">
        <v>28</v>
      </c>
      <c r="B36" s="5">
        <v>432.5</v>
      </c>
      <c r="C36" s="5">
        <v>4635.1390000000001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184B-B355-443A-A708-FC43B617F591}">
  <dimension ref="A1:G296"/>
  <sheetViews>
    <sheetView workbookViewId="0">
      <selection activeCell="E1" sqref="E1:G1048576"/>
    </sheetView>
  </sheetViews>
  <sheetFormatPr defaultColWidth="11.28515625" defaultRowHeight="15" x14ac:dyDescent="0.25"/>
  <cols>
    <col min="1" max="1" width="3.85546875" style="12" bestFit="1" customWidth="1"/>
    <col min="2" max="2" width="6.7109375" style="12" bestFit="1" customWidth="1"/>
    <col min="3" max="3" width="12.140625" style="13" customWidth="1"/>
    <col min="4" max="4" width="10.140625" style="14" bestFit="1" customWidth="1"/>
    <col min="5" max="5" width="11.42578125" style="17" bestFit="1" customWidth="1"/>
    <col min="6" max="6" width="11.140625" style="18" bestFit="1" customWidth="1"/>
    <col min="7" max="7" width="11.42578125" style="18" bestFit="1" customWidth="1"/>
  </cols>
  <sheetData>
    <row r="1" spans="1:7" s="8" customFormat="1" ht="16.5" customHeight="1" x14ac:dyDescent="0.25">
      <c r="A1" s="1" t="s">
        <v>0</v>
      </c>
      <c r="B1" s="1" t="s">
        <v>3</v>
      </c>
      <c r="C1" s="6" t="s">
        <v>4</v>
      </c>
      <c r="D1" s="7" t="s">
        <v>5</v>
      </c>
      <c r="E1" s="15" t="s">
        <v>6</v>
      </c>
      <c r="F1" s="16" t="s">
        <v>7</v>
      </c>
      <c r="G1" s="16" t="s">
        <v>8</v>
      </c>
    </row>
    <row r="2" spans="1:7" x14ac:dyDescent="0.25">
      <c r="A2" s="9">
        <v>90</v>
      </c>
      <c r="B2" s="9" t="s">
        <v>9</v>
      </c>
      <c r="C2" s="10">
        <v>51500</v>
      </c>
      <c r="D2" s="11">
        <f>C2+(43.93%*C2)</f>
        <v>74123.95</v>
      </c>
    </row>
    <row r="3" spans="1:7" x14ac:dyDescent="0.25">
      <c r="A3" s="9">
        <v>8</v>
      </c>
      <c r="B3" s="9" t="s">
        <v>9</v>
      </c>
      <c r="C3" s="10">
        <v>132500</v>
      </c>
      <c r="D3" s="11">
        <f>C3+(43.93%*C3)</f>
        <v>190707.25</v>
      </c>
      <c r="E3" s="17">
        <v>0.03</v>
      </c>
      <c r="F3" s="17">
        <v>0.05</v>
      </c>
      <c r="G3" s="17" t="s">
        <v>10</v>
      </c>
    </row>
    <row r="4" spans="1:7" x14ac:dyDescent="0.25">
      <c r="A4" s="9">
        <v>39</v>
      </c>
      <c r="B4" s="9" t="s">
        <v>9</v>
      </c>
      <c r="C4" s="10">
        <v>132000</v>
      </c>
      <c r="D4" s="11">
        <f>C4+(53.28%*C4)</f>
        <v>202329.60000000001</v>
      </c>
    </row>
    <row r="5" spans="1:7" x14ac:dyDescent="0.25">
      <c r="A5" s="9">
        <v>7</v>
      </c>
      <c r="B5" s="9" t="s">
        <v>9</v>
      </c>
      <c r="C5" s="10">
        <v>142000</v>
      </c>
      <c r="D5" s="11">
        <f>C5+(48.91%*C5)</f>
        <v>211452.2</v>
      </c>
      <c r="E5" s="17">
        <v>0.46</v>
      </c>
      <c r="F5" s="17">
        <v>0.28000000000000003</v>
      </c>
      <c r="G5" s="17" t="s">
        <v>10</v>
      </c>
    </row>
    <row r="6" spans="1:7" x14ac:dyDescent="0.25">
      <c r="A6" s="9">
        <v>15</v>
      </c>
      <c r="B6" s="9" t="s">
        <v>9</v>
      </c>
      <c r="C6" s="10">
        <v>161108</v>
      </c>
      <c r="D6" s="11">
        <f>C6+(36.85%*C6)</f>
        <v>220476.29800000001</v>
      </c>
      <c r="E6" s="17">
        <v>0.06</v>
      </c>
      <c r="F6" s="17">
        <v>0.02</v>
      </c>
      <c r="G6" s="17" t="s">
        <v>10</v>
      </c>
    </row>
    <row r="7" spans="1:7" x14ac:dyDescent="0.25">
      <c r="A7" s="9">
        <v>11</v>
      </c>
      <c r="B7" s="9" t="s">
        <v>9</v>
      </c>
      <c r="C7" s="10">
        <v>172635</v>
      </c>
      <c r="D7" s="11">
        <f>C7+(36.85%*C7)</f>
        <v>236250.9975</v>
      </c>
      <c r="E7" s="17">
        <v>5.75</v>
      </c>
      <c r="F7" s="17">
        <v>23</v>
      </c>
      <c r="G7" s="17" t="s">
        <v>10</v>
      </c>
    </row>
    <row r="8" spans="1:7" x14ac:dyDescent="0.25">
      <c r="A8" s="9">
        <v>207</v>
      </c>
      <c r="B8" s="9" t="s">
        <v>9</v>
      </c>
      <c r="C8" s="10">
        <v>212000</v>
      </c>
      <c r="D8" s="11">
        <f>C8+(26.5%*C8)</f>
        <v>268180</v>
      </c>
    </row>
    <row r="9" spans="1:7" x14ac:dyDescent="0.25">
      <c r="A9" s="9">
        <v>87</v>
      </c>
      <c r="B9" s="9" t="s">
        <v>9</v>
      </c>
      <c r="C9" s="10">
        <v>200000</v>
      </c>
      <c r="D9" s="11">
        <f>C9+(43.93%*C9)</f>
        <v>287860</v>
      </c>
    </row>
    <row r="10" spans="1:7" x14ac:dyDescent="0.25">
      <c r="A10" s="9">
        <v>139</v>
      </c>
      <c r="B10" s="9" t="s">
        <v>9</v>
      </c>
      <c r="C10" s="10">
        <v>221300</v>
      </c>
      <c r="D10" s="11">
        <f>C10+(36.85%*C10)</f>
        <v>302849.05</v>
      </c>
    </row>
    <row r="11" spans="1:7" x14ac:dyDescent="0.25">
      <c r="A11" s="9">
        <v>63</v>
      </c>
      <c r="B11" s="9" t="s">
        <v>9</v>
      </c>
      <c r="C11" s="10">
        <v>204900</v>
      </c>
      <c r="D11" s="11">
        <f>C11+(48.91%*C11)</f>
        <v>305116.58999999997</v>
      </c>
    </row>
    <row r="12" spans="1:7" x14ac:dyDescent="0.25">
      <c r="A12" s="9">
        <v>9</v>
      </c>
      <c r="B12" s="9" t="s">
        <v>9</v>
      </c>
      <c r="C12" s="10">
        <v>217000</v>
      </c>
      <c r="D12" s="11">
        <f>C12+(43.93%*C12)</f>
        <v>312328.09999999998</v>
      </c>
      <c r="E12" s="17">
        <v>0.04</v>
      </c>
      <c r="F12" s="17" t="s">
        <v>11</v>
      </c>
      <c r="G12" s="17" t="s">
        <v>12</v>
      </c>
    </row>
    <row r="13" spans="1:7" x14ac:dyDescent="0.25">
      <c r="A13" s="9">
        <v>101</v>
      </c>
      <c r="B13" s="9" t="s">
        <v>9</v>
      </c>
      <c r="C13" s="10">
        <v>225000</v>
      </c>
      <c r="D13" s="11">
        <f>C13+(43.93%*C13)</f>
        <v>323842.5</v>
      </c>
    </row>
    <row r="14" spans="1:7" x14ac:dyDescent="0.25">
      <c r="A14" s="9">
        <v>283</v>
      </c>
      <c r="B14" s="9" t="s">
        <v>9</v>
      </c>
      <c r="C14" s="10">
        <v>357500</v>
      </c>
      <c r="D14" s="11">
        <f>C14</f>
        <v>357500</v>
      </c>
    </row>
    <row r="15" spans="1:7" x14ac:dyDescent="0.25">
      <c r="A15" s="9">
        <v>14</v>
      </c>
      <c r="B15" s="9" t="s">
        <v>9</v>
      </c>
      <c r="C15" s="10">
        <v>278000</v>
      </c>
      <c r="D15" s="11">
        <f>C15+(36.85%*C15)</f>
        <v>380443</v>
      </c>
      <c r="E15" s="17">
        <v>0.19</v>
      </c>
      <c r="F15" s="17">
        <v>0.01</v>
      </c>
      <c r="G15" s="17" t="s">
        <v>10</v>
      </c>
    </row>
    <row r="16" spans="1:7" x14ac:dyDescent="0.25">
      <c r="A16" s="9">
        <v>260</v>
      </c>
      <c r="B16" s="9" t="s">
        <v>9</v>
      </c>
      <c r="C16" s="10">
        <v>338000</v>
      </c>
      <c r="D16" s="11">
        <f>C16+(15%*C16)</f>
        <v>388700</v>
      </c>
      <c r="E16" s="17">
        <v>0.23</v>
      </c>
      <c r="F16" s="17">
        <v>18.282</v>
      </c>
      <c r="G16" s="17" t="s">
        <v>10</v>
      </c>
    </row>
    <row r="17" spans="1:7" x14ac:dyDescent="0.25">
      <c r="A17" s="9">
        <v>278</v>
      </c>
      <c r="B17" s="9" t="s">
        <v>9</v>
      </c>
      <c r="C17" s="10">
        <v>400000</v>
      </c>
      <c r="D17" s="11">
        <f>C17</f>
        <v>400000</v>
      </c>
    </row>
    <row r="18" spans="1:7" x14ac:dyDescent="0.25">
      <c r="A18" s="9">
        <v>156</v>
      </c>
      <c r="B18" s="9" t="s">
        <v>9</v>
      </c>
      <c r="C18" s="10">
        <v>305500</v>
      </c>
      <c r="D18" s="11">
        <f>C18+(31.59%*C18)</f>
        <v>402007.45</v>
      </c>
    </row>
    <row r="19" spans="1:7" ht="15.75" customHeight="1" x14ac:dyDescent="0.25">
      <c r="A19" s="9">
        <v>114</v>
      </c>
      <c r="B19" s="9" t="s">
        <v>9</v>
      </c>
      <c r="C19" s="10">
        <v>280000</v>
      </c>
      <c r="D19" s="11">
        <f>C19+(43.93%*C19)</f>
        <v>403004</v>
      </c>
    </row>
    <row r="20" spans="1:7" x14ac:dyDescent="0.25">
      <c r="A20" s="9">
        <v>257</v>
      </c>
      <c r="B20" s="9" t="s">
        <v>9</v>
      </c>
      <c r="C20" s="10">
        <v>352000</v>
      </c>
      <c r="D20" s="11">
        <f>C20+(15%*C20)</f>
        <v>404800</v>
      </c>
      <c r="E20" s="17">
        <v>1.7999999999999999E-2</v>
      </c>
      <c r="F20" s="17">
        <v>2.4E-2</v>
      </c>
      <c r="G20" s="17" t="s">
        <v>10</v>
      </c>
    </row>
    <row r="21" spans="1:7" x14ac:dyDescent="0.25">
      <c r="A21" s="9">
        <v>234</v>
      </c>
      <c r="B21" s="9" t="s">
        <v>9</v>
      </c>
      <c r="C21" s="10">
        <v>359000</v>
      </c>
      <c r="D21" s="11">
        <f>C21+(23.1%*C21)</f>
        <v>441929</v>
      </c>
      <c r="E21" s="17">
        <v>1.7999999999999999E-2</v>
      </c>
      <c r="F21" s="17">
        <v>1.4999999999999999E-2</v>
      </c>
      <c r="G21" s="17" t="s">
        <v>10</v>
      </c>
    </row>
    <row r="22" spans="1:7" x14ac:dyDescent="0.25">
      <c r="A22" s="9">
        <v>165</v>
      </c>
      <c r="B22" s="9" t="s">
        <v>9</v>
      </c>
      <c r="C22" s="10">
        <v>350000</v>
      </c>
      <c r="D22" s="11">
        <f>C22+(31.59%*C22)</f>
        <v>460565</v>
      </c>
    </row>
    <row r="23" spans="1:7" x14ac:dyDescent="0.25">
      <c r="A23" s="9">
        <v>236</v>
      </c>
      <c r="B23" s="9" t="s">
        <v>9</v>
      </c>
      <c r="C23" s="10">
        <v>389000</v>
      </c>
      <c r="D23" s="11">
        <f>C23+(23.1%*C23)</f>
        <v>478859</v>
      </c>
    </row>
    <row r="24" spans="1:7" x14ac:dyDescent="0.25">
      <c r="A24" s="9">
        <v>275</v>
      </c>
      <c r="B24" s="9" t="s">
        <v>9</v>
      </c>
      <c r="C24" s="10">
        <v>489000</v>
      </c>
      <c r="D24" s="11">
        <f>C24</f>
        <v>489000</v>
      </c>
    </row>
    <row r="25" spans="1:7" x14ac:dyDescent="0.25">
      <c r="A25" s="9">
        <v>23</v>
      </c>
      <c r="B25" s="9" t="s">
        <v>9</v>
      </c>
      <c r="C25" s="10">
        <v>500000</v>
      </c>
      <c r="D25" s="11">
        <f>C25+(26.5%*C25)</f>
        <v>632500</v>
      </c>
      <c r="E25" s="17">
        <v>0.24</v>
      </c>
      <c r="F25" s="17">
        <v>0.87</v>
      </c>
      <c r="G25" s="17" t="s">
        <v>10</v>
      </c>
    </row>
    <row r="26" spans="1:7" x14ac:dyDescent="0.25">
      <c r="A26" s="9">
        <v>216</v>
      </c>
      <c r="B26" s="9" t="s">
        <v>9</v>
      </c>
      <c r="C26" s="10">
        <v>619900</v>
      </c>
      <c r="D26" s="11">
        <f>C26+(23.9%*C26)</f>
        <v>768056.1</v>
      </c>
    </row>
    <row r="27" spans="1:7" x14ac:dyDescent="0.25">
      <c r="A27" s="9"/>
      <c r="B27" s="9"/>
      <c r="C27" s="10"/>
      <c r="D27" s="11"/>
    </row>
    <row r="28" spans="1:7" x14ac:dyDescent="0.25">
      <c r="A28" s="9">
        <v>91</v>
      </c>
      <c r="B28" s="9" t="s">
        <v>13</v>
      </c>
      <c r="C28" s="10">
        <v>130000</v>
      </c>
      <c r="D28" s="11">
        <f>C28+(43.93%*C28)</f>
        <v>187109</v>
      </c>
    </row>
    <row r="29" spans="1:7" x14ac:dyDescent="0.25">
      <c r="A29" s="9">
        <v>62</v>
      </c>
      <c r="B29" s="9" t="s">
        <v>13</v>
      </c>
      <c r="C29" s="10">
        <v>125000</v>
      </c>
      <c r="D29" s="11">
        <f>C29+(53.28%*C29)</f>
        <v>191600</v>
      </c>
    </row>
    <row r="30" spans="1:7" x14ac:dyDescent="0.25">
      <c r="A30" s="9">
        <v>67</v>
      </c>
      <c r="B30" s="9" t="s">
        <v>13</v>
      </c>
      <c r="C30" s="10">
        <v>189000</v>
      </c>
      <c r="D30" s="11">
        <f>C30+(48.91%*C30)</f>
        <v>281439.90000000002</v>
      </c>
    </row>
    <row r="31" spans="1:7" x14ac:dyDescent="0.25">
      <c r="A31" s="9">
        <v>84</v>
      </c>
      <c r="B31" s="9" t="s">
        <v>13</v>
      </c>
      <c r="C31" s="10">
        <v>212000</v>
      </c>
      <c r="D31" s="11">
        <f>C31+(43.93%*C31)</f>
        <v>305131.59999999998</v>
      </c>
    </row>
    <row r="32" spans="1:7" x14ac:dyDescent="0.25">
      <c r="A32" s="9">
        <v>6</v>
      </c>
      <c r="B32" s="9" t="s">
        <v>13</v>
      </c>
      <c r="C32" s="10">
        <v>216275</v>
      </c>
      <c r="D32" s="11">
        <f>C32+(43.93%*C32)</f>
        <v>311284.60749999998</v>
      </c>
      <c r="E32" s="17">
        <v>0.04</v>
      </c>
      <c r="F32" s="17" t="s">
        <v>11</v>
      </c>
      <c r="G32" s="17" t="s">
        <v>12</v>
      </c>
    </row>
    <row r="33" spans="1:7" x14ac:dyDescent="0.25">
      <c r="A33" s="9">
        <v>47</v>
      </c>
      <c r="B33" s="9" t="s">
        <v>13</v>
      </c>
      <c r="C33" s="10">
        <v>220000</v>
      </c>
      <c r="D33" s="11">
        <f>C33+(53.28%*C33)</f>
        <v>337216</v>
      </c>
    </row>
    <row r="34" spans="1:7" x14ac:dyDescent="0.25">
      <c r="A34" s="9">
        <v>105</v>
      </c>
      <c r="B34" s="9" t="s">
        <v>13</v>
      </c>
      <c r="C34" s="10">
        <v>236500</v>
      </c>
      <c r="D34" s="11">
        <f>C34+(43.93%*C34)</f>
        <v>340394.45</v>
      </c>
    </row>
    <row r="35" spans="1:7" x14ac:dyDescent="0.25">
      <c r="A35" s="9">
        <v>1</v>
      </c>
      <c r="B35" s="9" t="s">
        <v>13</v>
      </c>
      <c r="C35" s="10">
        <v>230000</v>
      </c>
      <c r="D35" s="11">
        <f>C35+(53.28%*C35)</f>
        <v>352544</v>
      </c>
      <c r="E35" s="17">
        <v>0.28999999999999998</v>
      </c>
      <c r="F35" s="17" t="s">
        <v>11</v>
      </c>
      <c r="G35" s="17" t="s">
        <v>12</v>
      </c>
    </row>
    <row r="36" spans="1:7" x14ac:dyDescent="0.25">
      <c r="A36" s="9">
        <v>258</v>
      </c>
      <c r="B36" s="9" t="s">
        <v>13</v>
      </c>
      <c r="C36" s="10">
        <v>361000</v>
      </c>
      <c r="D36" s="11">
        <f>C36</f>
        <v>361000</v>
      </c>
    </row>
    <row r="37" spans="1:7" x14ac:dyDescent="0.25">
      <c r="A37" s="9">
        <v>4</v>
      </c>
      <c r="B37" s="9" t="s">
        <v>13</v>
      </c>
      <c r="C37" s="10">
        <v>236600</v>
      </c>
      <c r="D37" s="11">
        <f>C37+(53.28%*C37)</f>
        <v>362660.48</v>
      </c>
      <c r="E37" s="17">
        <v>2.16</v>
      </c>
      <c r="F37" s="17" t="s">
        <v>11</v>
      </c>
      <c r="G37" s="17" t="s">
        <v>12</v>
      </c>
    </row>
    <row r="38" spans="1:7" x14ac:dyDescent="0.25">
      <c r="A38" s="9">
        <v>66</v>
      </c>
      <c r="B38" s="9" t="s">
        <v>13</v>
      </c>
      <c r="C38" s="10">
        <v>260000</v>
      </c>
      <c r="D38" s="11">
        <f>C38+(48.91%*C38)</f>
        <v>387166</v>
      </c>
    </row>
    <row r="39" spans="1:7" x14ac:dyDescent="0.25">
      <c r="A39" s="9">
        <v>12</v>
      </c>
      <c r="B39" s="9" t="s">
        <v>13</v>
      </c>
      <c r="C39" s="10">
        <v>285000</v>
      </c>
      <c r="D39" s="11">
        <f>C39+(36.85%*C39)</f>
        <v>390022.5</v>
      </c>
      <c r="E39" s="17">
        <v>0.3</v>
      </c>
      <c r="F39" s="17">
        <v>0.1</v>
      </c>
      <c r="G39" s="17" t="s">
        <v>10</v>
      </c>
    </row>
    <row r="40" spans="1:7" x14ac:dyDescent="0.25">
      <c r="A40" s="9">
        <v>159</v>
      </c>
      <c r="B40" s="9" t="s">
        <v>13</v>
      </c>
      <c r="C40" s="10">
        <v>310000</v>
      </c>
      <c r="D40" s="11">
        <f>C40+(31.59%*C40)</f>
        <v>407929</v>
      </c>
    </row>
    <row r="41" spans="1:7" x14ac:dyDescent="0.25">
      <c r="A41" s="9">
        <v>162</v>
      </c>
      <c r="B41" s="9" t="s">
        <v>13</v>
      </c>
      <c r="C41" s="10">
        <v>315000</v>
      </c>
      <c r="D41" s="11">
        <f>C41+(31.59%*C41)</f>
        <v>414508.5</v>
      </c>
    </row>
    <row r="42" spans="1:7" x14ac:dyDescent="0.25">
      <c r="A42" s="9">
        <v>110</v>
      </c>
      <c r="B42" s="9" t="s">
        <v>13</v>
      </c>
      <c r="C42" s="10">
        <v>291000</v>
      </c>
      <c r="D42" s="11">
        <f>C42+(43.93%*C42)</f>
        <v>418836.3</v>
      </c>
    </row>
    <row r="43" spans="1:7" x14ac:dyDescent="0.25">
      <c r="A43" s="9">
        <v>41</v>
      </c>
      <c r="B43" s="9" t="s">
        <v>13</v>
      </c>
      <c r="C43" s="10">
        <v>275000</v>
      </c>
      <c r="D43" s="11">
        <f>C43+(53.28%*C43)</f>
        <v>421520</v>
      </c>
    </row>
    <row r="44" spans="1:7" x14ac:dyDescent="0.25">
      <c r="A44" s="9">
        <v>122</v>
      </c>
      <c r="B44" s="9" t="s">
        <v>13</v>
      </c>
      <c r="C44" s="10">
        <v>295000</v>
      </c>
      <c r="D44" s="11">
        <f>C44+(43.93%*C44)</f>
        <v>424593.5</v>
      </c>
    </row>
    <row r="45" spans="1:7" x14ac:dyDescent="0.25">
      <c r="A45" s="9">
        <v>261</v>
      </c>
      <c r="B45" s="9" t="s">
        <v>13</v>
      </c>
      <c r="C45" s="10">
        <v>372000</v>
      </c>
      <c r="D45" s="11">
        <f>C45+(15%*C45)</f>
        <v>427800</v>
      </c>
      <c r="E45" s="17">
        <v>2.2000000000000002</v>
      </c>
      <c r="F45" s="17">
        <v>0.91</v>
      </c>
      <c r="G45" s="17" t="s">
        <v>10</v>
      </c>
    </row>
    <row r="46" spans="1:7" x14ac:dyDescent="0.25">
      <c r="A46" s="9">
        <v>203</v>
      </c>
      <c r="B46" s="9" t="s">
        <v>13</v>
      </c>
      <c r="C46" s="10">
        <v>342000</v>
      </c>
      <c r="D46" s="11">
        <f>C46+(26.5%*C46)</f>
        <v>432630</v>
      </c>
    </row>
    <row r="47" spans="1:7" x14ac:dyDescent="0.25">
      <c r="A47" s="9">
        <v>128</v>
      </c>
      <c r="B47" s="9" t="s">
        <v>13</v>
      </c>
      <c r="C47" s="10">
        <v>317000</v>
      </c>
      <c r="D47" s="11">
        <f>C47+(36.85%*C47)</f>
        <v>433814.5</v>
      </c>
    </row>
    <row r="48" spans="1:7" x14ac:dyDescent="0.25">
      <c r="A48" s="9">
        <v>36</v>
      </c>
      <c r="B48" s="9" t="s">
        <v>13</v>
      </c>
      <c r="C48" s="10">
        <v>284500</v>
      </c>
      <c r="D48" s="11">
        <f>C48+(53.28%*C48)</f>
        <v>436081.6</v>
      </c>
    </row>
    <row r="49" spans="1:7" x14ac:dyDescent="0.25">
      <c r="A49" s="9">
        <v>54</v>
      </c>
      <c r="B49" s="9" t="s">
        <v>13</v>
      </c>
      <c r="C49" s="10">
        <v>284900</v>
      </c>
      <c r="D49" s="11">
        <f>C49+(53.28%*C49)</f>
        <v>436694.72</v>
      </c>
    </row>
    <row r="50" spans="1:7" x14ac:dyDescent="0.25">
      <c r="A50" s="9">
        <v>168</v>
      </c>
      <c r="B50" s="9" t="s">
        <v>13</v>
      </c>
      <c r="C50" s="10">
        <v>332000</v>
      </c>
      <c r="D50" s="11">
        <f>C50+(31.59%*C50)</f>
        <v>436878.8</v>
      </c>
    </row>
    <row r="51" spans="1:7" x14ac:dyDescent="0.25">
      <c r="A51" s="9">
        <v>96</v>
      </c>
      <c r="B51" s="9" t="s">
        <v>13</v>
      </c>
      <c r="C51" s="10">
        <v>303578</v>
      </c>
      <c r="D51" s="11">
        <f>C51+(43.93%*C51)</f>
        <v>436939.81540000002</v>
      </c>
    </row>
    <row r="52" spans="1:7" x14ac:dyDescent="0.25">
      <c r="A52" s="9">
        <v>115</v>
      </c>
      <c r="B52" s="9" t="s">
        <v>13</v>
      </c>
      <c r="C52" s="10">
        <v>305250</v>
      </c>
      <c r="D52" s="11">
        <f>C52+(43.93%*C52)</f>
        <v>439346.32500000001</v>
      </c>
    </row>
    <row r="53" spans="1:7" x14ac:dyDescent="0.25">
      <c r="A53" s="9">
        <v>254</v>
      </c>
      <c r="B53" s="9" t="s">
        <v>13</v>
      </c>
      <c r="C53" s="10">
        <v>385000</v>
      </c>
      <c r="D53" s="11">
        <f>C53+(15%*C53)</f>
        <v>442750</v>
      </c>
    </row>
    <row r="54" spans="1:7" x14ac:dyDescent="0.25">
      <c r="A54" s="9">
        <v>73</v>
      </c>
      <c r="B54" s="9" t="s">
        <v>13</v>
      </c>
      <c r="C54" s="10">
        <v>300000</v>
      </c>
      <c r="D54" s="11">
        <f>C54+(48.91%*C54)</f>
        <v>446730</v>
      </c>
    </row>
    <row r="55" spans="1:7" x14ac:dyDescent="0.25">
      <c r="A55" s="9">
        <v>27</v>
      </c>
      <c r="B55" s="9" t="s">
        <v>13</v>
      </c>
      <c r="C55" s="10">
        <v>354900</v>
      </c>
      <c r="D55" s="11">
        <f>C55+(26.5%*C55)</f>
        <v>448948.5</v>
      </c>
      <c r="E55" s="17">
        <v>1.1100000000000001</v>
      </c>
      <c r="F55" s="17">
        <v>0.52200000000000002</v>
      </c>
      <c r="G55" s="17" t="s">
        <v>10</v>
      </c>
    </row>
    <row r="56" spans="1:7" x14ac:dyDescent="0.25">
      <c r="A56" s="9">
        <v>184</v>
      </c>
      <c r="B56" s="9" t="s">
        <v>13</v>
      </c>
      <c r="C56" s="10">
        <v>351500</v>
      </c>
      <c r="D56" s="11">
        <f>C56+(31.59%*C56)</f>
        <v>462538.85</v>
      </c>
    </row>
    <row r="57" spans="1:7" x14ac:dyDescent="0.25">
      <c r="A57" s="9">
        <v>117</v>
      </c>
      <c r="B57" s="9" t="s">
        <v>13</v>
      </c>
      <c r="C57" s="10">
        <v>321500</v>
      </c>
      <c r="D57" s="11">
        <f>C57+(43.93%*C57)</f>
        <v>462734.95</v>
      </c>
    </row>
    <row r="58" spans="1:7" x14ac:dyDescent="0.25">
      <c r="A58" s="9">
        <v>199</v>
      </c>
      <c r="B58" s="9" t="s">
        <v>13</v>
      </c>
      <c r="C58" s="10">
        <v>366000</v>
      </c>
      <c r="D58" s="11">
        <f>C58+(26.5%*C58)</f>
        <v>462990</v>
      </c>
    </row>
    <row r="59" spans="1:7" x14ac:dyDescent="0.25">
      <c r="A59" s="9">
        <v>212</v>
      </c>
      <c r="B59" s="9" t="s">
        <v>13</v>
      </c>
      <c r="C59" s="10">
        <v>375000</v>
      </c>
      <c r="D59" s="11">
        <f>C59+(23.9%*C59)</f>
        <v>464625</v>
      </c>
    </row>
    <row r="60" spans="1:7" x14ac:dyDescent="0.25">
      <c r="A60" s="9">
        <v>22</v>
      </c>
      <c r="B60" s="9" t="s">
        <v>13</v>
      </c>
      <c r="C60" s="10">
        <v>373000</v>
      </c>
      <c r="D60" s="11">
        <f>C60+(26.5%*C60)</f>
        <v>471845</v>
      </c>
      <c r="E60" s="17">
        <v>0.05</v>
      </c>
      <c r="F60" s="17">
        <v>0.03</v>
      </c>
      <c r="G60" s="17" t="s">
        <v>10</v>
      </c>
    </row>
    <row r="61" spans="1:7" x14ac:dyDescent="0.25">
      <c r="A61" s="9">
        <v>44</v>
      </c>
      <c r="B61" s="9" t="s">
        <v>13</v>
      </c>
      <c r="C61" s="10">
        <v>309900</v>
      </c>
      <c r="D61" s="11">
        <f>C61+(53.28%*C61)</f>
        <v>475014.72000000003</v>
      </c>
    </row>
    <row r="62" spans="1:7" x14ac:dyDescent="0.25">
      <c r="A62" s="9">
        <v>146</v>
      </c>
      <c r="B62" s="9" t="s">
        <v>13</v>
      </c>
      <c r="C62" s="10">
        <v>350500</v>
      </c>
      <c r="D62" s="11">
        <f>C62+(36.85%*C62)</f>
        <v>479659.25</v>
      </c>
    </row>
    <row r="63" spans="1:7" x14ac:dyDescent="0.25">
      <c r="A63" s="9">
        <v>284</v>
      </c>
      <c r="B63" s="9" t="s">
        <v>13</v>
      </c>
      <c r="C63" s="10">
        <v>479900</v>
      </c>
      <c r="D63" s="11">
        <f>C63</f>
        <v>479900</v>
      </c>
    </row>
    <row r="64" spans="1:7" x14ac:dyDescent="0.25">
      <c r="A64" s="9">
        <v>288</v>
      </c>
      <c r="B64" s="9" t="s">
        <v>13</v>
      </c>
      <c r="C64" s="10">
        <v>480000</v>
      </c>
      <c r="D64" s="11">
        <f>C64</f>
        <v>480000</v>
      </c>
      <c r="E64" s="17">
        <v>1.3</v>
      </c>
      <c r="F64" s="17">
        <v>1.3</v>
      </c>
      <c r="G64" s="17" t="s">
        <v>10</v>
      </c>
    </row>
    <row r="65" spans="1:7" x14ac:dyDescent="0.25">
      <c r="A65" s="9">
        <v>201</v>
      </c>
      <c r="B65" s="9" t="s">
        <v>13</v>
      </c>
      <c r="C65" s="10">
        <v>381000</v>
      </c>
      <c r="D65" s="11">
        <f>C65+(26.5%*C65)</f>
        <v>481965</v>
      </c>
    </row>
    <row r="66" spans="1:7" x14ac:dyDescent="0.25">
      <c r="A66" s="9">
        <v>182</v>
      </c>
      <c r="B66" s="9" t="s">
        <v>13</v>
      </c>
      <c r="C66" s="10">
        <v>368000</v>
      </c>
      <c r="D66" s="11">
        <f>C66+(31.59%*C66)</f>
        <v>484251.2</v>
      </c>
    </row>
    <row r="67" spans="1:7" x14ac:dyDescent="0.25">
      <c r="A67" s="9">
        <v>99</v>
      </c>
      <c r="B67" s="9" t="s">
        <v>13</v>
      </c>
      <c r="C67" s="10">
        <v>336500</v>
      </c>
      <c r="D67" s="11">
        <f>C67+(43.93%*C67)</f>
        <v>484324.45</v>
      </c>
    </row>
    <row r="68" spans="1:7" x14ac:dyDescent="0.25">
      <c r="A68" s="9">
        <v>151</v>
      </c>
      <c r="B68" s="9" t="s">
        <v>13</v>
      </c>
      <c r="C68" s="10">
        <v>354910</v>
      </c>
      <c r="D68" s="11">
        <f>C68+(36.85%*C68)</f>
        <v>485694.33499999996</v>
      </c>
    </row>
    <row r="69" spans="1:7" x14ac:dyDescent="0.25">
      <c r="A69" s="9">
        <v>24</v>
      </c>
      <c r="B69" s="9" t="s">
        <v>13</v>
      </c>
      <c r="C69" s="10">
        <v>390000</v>
      </c>
      <c r="D69" s="11">
        <f>C69+(26.5%*C69)</f>
        <v>493350</v>
      </c>
      <c r="E69" s="17">
        <v>0.02</v>
      </c>
      <c r="F69" s="17">
        <v>0.1</v>
      </c>
      <c r="G69" s="17" t="s">
        <v>10</v>
      </c>
    </row>
    <row r="70" spans="1:7" x14ac:dyDescent="0.25">
      <c r="A70" s="9">
        <v>179</v>
      </c>
      <c r="B70" s="9" t="s">
        <v>13</v>
      </c>
      <c r="C70" s="10">
        <v>375000</v>
      </c>
      <c r="D70" s="11">
        <f>C70+(31.59%*C70)</f>
        <v>493462.5</v>
      </c>
    </row>
    <row r="71" spans="1:7" x14ac:dyDescent="0.25">
      <c r="A71" s="9">
        <v>202</v>
      </c>
      <c r="B71" s="9" t="s">
        <v>13</v>
      </c>
      <c r="C71" s="10">
        <v>391000</v>
      </c>
      <c r="D71" s="11">
        <f>C71+(26.5%*C71)</f>
        <v>494615</v>
      </c>
    </row>
    <row r="72" spans="1:7" x14ac:dyDescent="0.25">
      <c r="A72" s="9">
        <v>224</v>
      </c>
      <c r="B72" s="9" t="s">
        <v>13</v>
      </c>
      <c r="C72" s="10">
        <v>399900</v>
      </c>
      <c r="D72" s="11">
        <f>C72+(23.9%*C72)</f>
        <v>495476.1</v>
      </c>
    </row>
    <row r="73" spans="1:7" x14ac:dyDescent="0.25">
      <c r="A73" s="9">
        <v>255</v>
      </c>
      <c r="B73" s="9" t="s">
        <v>13</v>
      </c>
      <c r="C73" s="10">
        <v>431000</v>
      </c>
      <c r="D73" s="11">
        <f>C73+(15%*C73)</f>
        <v>495650</v>
      </c>
      <c r="E73" s="17">
        <v>0.13</v>
      </c>
      <c r="F73" s="17" t="s">
        <v>11</v>
      </c>
      <c r="G73" s="17" t="s">
        <v>12</v>
      </c>
    </row>
    <row r="74" spans="1:7" x14ac:dyDescent="0.25">
      <c r="A74" s="9">
        <v>177</v>
      </c>
      <c r="B74" s="9" t="s">
        <v>13</v>
      </c>
      <c r="C74" s="10">
        <v>377500</v>
      </c>
      <c r="D74" s="11">
        <f>C74+(31.59%*C74)</f>
        <v>496752.25</v>
      </c>
    </row>
    <row r="75" spans="1:7" x14ac:dyDescent="0.25">
      <c r="A75" s="9">
        <v>25</v>
      </c>
      <c r="B75" s="9" t="s">
        <v>13</v>
      </c>
      <c r="C75" s="10">
        <v>396000</v>
      </c>
      <c r="D75" s="11">
        <f>C75+(26.5%*C75)</f>
        <v>500940</v>
      </c>
      <c r="E75" s="17">
        <v>0.03</v>
      </c>
      <c r="F75" s="17" t="s">
        <v>11</v>
      </c>
      <c r="G75" s="17" t="s">
        <v>12</v>
      </c>
    </row>
    <row r="76" spans="1:7" x14ac:dyDescent="0.25">
      <c r="A76" s="9">
        <v>5</v>
      </c>
      <c r="B76" s="9" t="s">
        <v>13</v>
      </c>
      <c r="C76" s="10">
        <v>330000</v>
      </c>
      <c r="D76" s="11">
        <f>C76+(53.28%*C76)</f>
        <v>505824</v>
      </c>
      <c r="E76" s="17">
        <v>0.06</v>
      </c>
      <c r="F76" s="17">
        <v>6.0000000000000001E-3</v>
      </c>
      <c r="G76" s="17" t="s">
        <v>10</v>
      </c>
    </row>
    <row r="77" spans="1:7" x14ac:dyDescent="0.25">
      <c r="A77" s="9">
        <v>237</v>
      </c>
      <c r="B77" s="9" t="s">
        <v>13</v>
      </c>
      <c r="C77" s="10">
        <v>415000</v>
      </c>
      <c r="D77" s="11">
        <f>C77+(23.1%*C77)</f>
        <v>510865</v>
      </c>
    </row>
    <row r="78" spans="1:7" x14ac:dyDescent="0.25">
      <c r="A78" s="9">
        <v>20</v>
      </c>
      <c r="B78" s="9" t="s">
        <v>13</v>
      </c>
      <c r="C78" s="10">
        <v>390000</v>
      </c>
      <c r="D78" s="11">
        <f>C78+(31.59%*C78)</f>
        <v>513201</v>
      </c>
      <c r="E78" s="17">
        <v>0.06</v>
      </c>
      <c r="F78" s="17" t="s">
        <v>11</v>
      </c>
      <c r="G78" s="17" t="s">
        <v>12</v>
      </c>
    </row>
    <row r="79" spans="1:7" x14ac:dyDescent="0.25">
      <c r="A79" s="9">
        <v>265</v>
      </c>
      <c r="B79" s="9" t="s">
        <v>13</v>
      </c>
      <c r="C79" s="10">
        <v>449333</v>
      </c>
      <c r="D79" s="11">
        <f>C79+(15%*C79)</f>
        <v>516732.95</v>
      </c>
      <c r="E79" s="18"/>
    </row>
    <row r="80" spans="1:7" x14ac:dyDescent="0.25">
      <c r="A80" s="9">
        <v>65</v>
      </c>
      <c r="B80" s="9" t="s">
        <v>13</v>
      </c>
      <c r="C80" s="10">
        <v>349000</v>
      </c>
      <c r="D80" s="11">
        <f>C80+(48.91%*C80)</f>
        <v>519695.9</v>
      </c>
    </row>
    <row r="81" spans="1:7" x14ac:dyDescent="0.25">
      <c r="A81" s="9">
        <v>173</v>
      </c>
      <c r="B81" s="9" t="s">
        <v>13</v>
      </c>
      <c r="C81" s="10">
        <v>395000</v>
      </c>
      <c r="D81" s="11">
        <f>C81+(31.59%*C81)</f>
        <v>519780.5</v>
      </c>
    </row>
    <row r="82" spans="1:7" x14ac:dyDescent="0.25">
      <c r="A82" s="9">
        <v>33</v>
      </c>
      <c r="B82" s="9" t="s">
        <v>13</v>
      </c>
      <c r="C82" s="10">
        <v>420000</v>
      </c>
      <c r="D82" s="11">
        <f>C82+(23.9%*C82)</f>
        <v>520380</v>
      </c>
      <c r="E82" s="17">
        <v>0.05</v>
      </c>
      <c r="F82" s="17">
        <v>0.1</v>
      </c>
      <c r="G82" s="17" t="s">
        <v>10</v>
      </c>
    </row>
    <row r="83" spans="1:7" x14ac:dyDescent="0.25">
      <c r="A83" s="9"/>
      <c r="B83" s="9"/>
      <c r="C83" s="10"/>
      <c r="D83" s="11"/>
      <c r="F83" s="17"/>
      <c r="G83" s="17"/>
    </row>
    <row r="84" spans="1:7" x14ac:dyDescent="0.25">
      <c r="A84" s="9">
        <v>72</v>
      </c>
      <c r="B84" s="9" t="s">
        <v>13</v>
      </c>
      <c r="C84" s="10">
        <v>350000</v>
      </c>
      <c r="D84" s="11">
        <f>C84+(48.91%*C84)</f>
        <v>521185</v>
      </c>
    </row>
    <row r="85" spans="1:7" x14ac:dyDescent="0.25">
      <c r="A85" s="9">
        <v>189</v>
      </c>
      <c r="B85" s="9" t="s">
        <v>13</v>
      </c>
      <c r="C85" s="10">
        <v>415000</v>
      </c>
      <c r="D85" s="11">
        <f>C85+(26.5%*C85)</f>
        <v>524975</v>
      </c>
    </row>
    <row r="86" spans="1:7" x14ac:dyDescent="0.25">
      <c r="A86" s="9">
        <v>29</v>
      </c>
      <c r="B86" s="9" t="s">
        <v>13</v>
      </c>
      <c r="C86" s="10">
        <v>424900</v>
      </c>
      <c r="D86" s="11">
        <f>C86+(23.9%*C86)</f>
        <v>526451.1</v>
      </c>
      <c r="E86" s="19">
        <v>0.05</v>
      </c>
      <c r="F86" s="19">
        <v>0</v>
      </c>
      <c r="G86" s="19" t="s">
        <v>14</v>
      </c>
    </row>
    <row r="87" spans="1:7" x14ac:dyDescent="0.25">
      <c r="A87" s="9">
        <v>74</v>
      </c>
      <c r="B87" s="9" t="s">
        <v>13</v>
      </c>
      <c r="C87" s="10">
        <v>354837</v>
      </c>
      <c r="D87" s="11">
        <f>C87+(48.91%*C87)</f>
        <v>528387.77670000005</v>
      </c>
    </row>
    <row r="88" spans="1:7" x14ac:dyDescent="0.25">
      <c r="A88" s="9">
        <v>64</v>
      </c>
      <c r="B88" s="9" t="s">
        <v>13</v>
      </c>
      <c r="C88" s="10">
        <v>355700</v>
      </c>
      <c r="D88" s="11">
        <f>C88+(48.91%*C88)</f>
        <v>529672.87</v>
      </c>
    </row>
    <row r="89" spans="1:7" x14ac:dyDescent="0.25">
      <c r="A89" s="9">
        <v>181</v>
      </c>
      <c r="B89" s="9" t="s">
        <v>13</v>
      </c>
      <c r="C89" s="10">
        <v>405000</v>
      </c>
      <c r="D89" s="11">
        <f>C89+(31.59%*C89)</f>
        <v>532939.5</v>
      </c>
    </row>
    <row r="90" spans="1:7" x14ac:dyDescent="0.25">
      <c r="A90" s="9">
        <v>183</v>
      </c>
      <c r="B90" s="9" t="s">
        <v>13</v>
      </c>
      <c r="C90" s="10">
        <v>406500</v>
      </c>
      <c r="D90" s="11">
        <f>C90+(31.59%*C90)</f>
        <v>534913.35</v>
      </c>
    </row>
    <row r="91" spans="1:7" x14ac:dyDescent="0.25">
      <c r="A91" s="9">
        <v>94</v>
      </c>
      <c r="B91" s="9" t="s">
        <v>13</v>
      </c>
      <c r="C91" s="10">
        <v>372000</v>
      </c>
      <c r="D91" s="11">
        <f>C91+(43.93%*C91)</f>
        <v>535419.6</v>
      </c>
    </row>
    <row r="92" spans="1:7" x14ac:dyDescent="0.25">
      <c r="A92" s="9">
        <v>55</v>
      </c>
      <c r="B92" s="9" t="s">
        <v>13</v>
      </c>
      <c r="C92" s="10">
        <v>349900</v>
      </c>
      <c r="D92" s="11">
        <f>C92+(53.28%*C92)</f>
        <v>536326.72</v>
      </c>
    </row>
    <row r="93" spans="1:7" x14ac:dyDescent="0.25">
      <c r="A93" s="9">
        <v>35</v>
      </c>
      <c r="B93" s="9" t="s">
        <v>13</v>
      </c>
      <c r="C93" s="10">
        <v>435000</v>
      </c>
      <c r="D93" s="11">
        <f>C93+(23.9%*C93)</f>
        <v>538965</v>
      </c>
      <c r="E93" s="17">
        <v>3.3000000000000002E-2</v>
      </c>
      <c r="F93" s="17" t="s">
        <v>11</v>
      </c>
      <c r="G93" s="17" t="s">
        <v>12</v>
      </c>
    </row>
    <row r="94" spans="1:7" x14ac:dyDescent="0.25">
      <c r="A94" s="9">
        <v>21</v>
      </c>
      <c r="B94" s="9" t="s">
        <v>13</v>
      </c>
      <c r="C94" s="10">
        <v>430500</v>
      </c>
      <c r="D94" s="11">
        <f>C94+(26.5%*C94)</f>
        <v>544582.5</v>
      </c>
      <c r="E94" s="17">
        <v>60.5</v>
      </c>
      <c r="F94" s="17">
        <v>182</v>
      </c>
      <c r="G94" s="17" t="s">
        <v>10</v>
      </c>
    </row>
    <row r="95" spans="1:7" x14ac:dyDescent="0.25">
      <c r="A95" s="9">
        <v>163</v>
      </c>
      <c r="B95" s="9" t="s">
        <v>13</v>
      </c>
      <c r="C95" s="10">
        <v>416000</v>
      </c>
      <c r="D95" s="11">
        <f>C95+(31.59%*C95)</f>
        <v>547414.4</v>
      </c>
    </row>
    <row r="96" spans="1:7" x14ac:dyDescent="0.25">
      <c r="A96" s="9">
        <v>69</v>
      </c>
      <c r="B96" s="9" t="s">
        <v>13</v>
      </c>
      <c r="C96" s="10">
        <v>369000</v>
      </c>
      <c r="D96" s="11">
        <f>C96+(48.91%*C96)</f>
        <v>549477.9</v>
      </c>
    </row>
    <row r="97" spans="1:7" x14ac:dyDescent="0.25">
      <c r="A97" s="9">
        <v>109</v>
      </c>
      <c r="B97" s="9" t="s">
        <v>13</v>
      </c>
      <c r="C97" s="10">
        <v>383065</v>
      </c>
      <c r="D97" s="11">
        <f>C97+(43.93%*C97)</f>
        <v>551345.45449999999</v>
      </c>
    </row>
    <row r="98" spans="1:7" x14ac:dyDescent="0.25">
      <c r="A98" s="9">
        <v>268</v>
      </c>
      <c r="B98" s="9" t="s">
        <v>13</v>
      </c>
      <c r="C98" s="10">
        <v>480000</v>
      </c>
      <c r="D98" s="11">
        <f>C98+(15%*C98)</f>
        <v>552000</v>
      </c>
      <c r="E98" s="17" t="s">
        <v>14</v>
      </c>
      <c r="F98" s="17" t="s">
        <v>14</v>
      </c>
      <c r="G98" s="17"/>
    </row>
    <row r="99" spans="1:7" x14ac:dyDescent="0.25">
      <c r="A99" s="9">
        <v>272</v>
      </c>
      <c r="B99" s="9" t="s">
        <v>13</v>
      </c>
      <c r="C99" s="10">
        <v>481000</v>
      </c>
      <c r="D99" s="11">
        <f>C99+(15%*C99)</f>
        <v>553150</v>
      </c>
    </row>
    <row r="100" spans="1:7" x14ac:dyDescent="0.25">
      <c r="A100" s="9">
        <v>233</v>
      </c>
      <c r="B100" s="9" t="s">
        <v>13</v>
      </c>
      <c r="C100" s="10">
        <v>450000</v>
      </c>
      <c r="D100" s="11">
        <f>C100+(23.1%*C100)</f>
        <v>553950</v>
      </c>
      <c r="E100" s="17">
        <v>1.2999999999999999E-2</v>
      </c>
      <c r="F100" s="17" t="s">
        <v>11</v>
      </c>
      <c r="G100" s="17" t="s">
        <v>12</v>
      </c>
    </row>
    <row r="101" spans="1:7" x14ac:dyDescent="0.25">
      <c r="A101" s="9">
        <v>248</v>
      </c>
      <c r="B101" s="9" t="s">
        <v>13</v>
      </c>
      <c r="C101" s="10">
        <v>451000</v>
      </c>
      <c r="D101" s="11">
        <f>C101+(23.1%*C101)</f>
        <v>555181</v>
      </c>
    </row>
    <row r="102" spans="1:7" x14ac:dyDescent="0.25">
      <c r="A102" s="9">
        <v>215</v>
      </c>
      <c r="B102" s="9" t="s">
        <v>13</v>
      </c>
      <c r="C102" s="10">
        <v>449900</v>
      </c>
      <c r="D102" s="11">
        <f>C102+(23.9%*C102)</f>
        <v>557426.1</v>
      </c>
    </row>
    <row r="103" spans="1:7" x14ac:dyDescent="0.25">
      <c r="A103" s="9">
        <v>56</v>
      </c>
      <c r="B103" s="9" t="s">
        <v>13</v>
      </c>
      <c r="C103" s="10">
        <v>363880</v>
      </c>
      <c r="D103" s="11">
        <f>C103+(53.28%*C103)</f>
        <v>557755.26399999997</v>
      </c>
    </row>
    <row r="104" spans="1:7" x14ac:dyDescent="0.25">
      <c r="A104" s="9">
        <v>200</v>
      </c>
      <c r="B104" s="9" t="s">
        <v>13</v>
      </c>
      <c r="C104" s="10">
        <v>446000</v>
      </c>
      <c r="D104" s="11">
        <f>C104+(26.5%*C104)</f>
        <v>564190</v>
      </c>
    </row>
    <row r="105" spans="1:7" x14ac:dyDescent="0.25">
      <c r="A105" s="9">
        <v>174</v>
      </c>
      <c r="B105" s="9" t="s">
        <v>13</v>
      </c>
      <c r="C105" s="10">
        <v>430000</v>
      </c>
      <c r="D105" s="11">
        <f>C105+(31.59%*C105)</f>
        <v>565837</v>
      </c>
    </row>
    <row r="106" spans="1:7" x14ac:dyDescent="0.25">
      <c r="A106" s="9">
        <v>271</v>
      </c>
      <c r="B106" s="9" t="s">
        <v>13</v>
      </c>
      <c r="C106" s="10">
        <v>499250</v>
      </c>
      <c r="D106" s="11">
        <f>C106+(15%*C106)</f>
        <v>574137.5</v>
      </c>
      <c r="E106" s="17">
        <v>9.5000000000000001E-2</v>
      </c>
      <c r="F106" s="17">
        <v>0.14000000000000001</v>
      </c>
      <c r="G106" s="17" t="s">
        <v>10</v>
      </c>
    </row>
    <row r="107" spans="1:7" x14ac:dyDescent="0.25">
      <c r="A107" s="9">
        <v>214</v>
      </c>
      <c r="B107" s="9" t="s">
        <v>13</v>
      </c>
      <c r="C107" s="10">
        <v>465000</v>
      </c>
      <c r="D107" s="11">
        <f>C107+(23.9%*C107)</f>
        <v>576135</v>
      </c>
    </row>
    <row r="108" spans="1:7" x14ac:dyDescent="0.25">
      <c r="A108" s="9">
        <v>225</v>
      </c>
      <c r="B108" s="9" t="s">
        <v>13</v>
      </c>
      <c r="C108" s="10">
        <v>468000</v>
      </c>
      <c r="D108" s="11">
        <f>C108+(23.9%*C108)</f>
        <v>579852</v>
      </c>
    </row>
    <row r="109" spans="1:7" x14ac:dyDescent="0.25">
      <c r="A109" s="9">
        <v>277</v>
      </c>
      <c r="B109" s="9" t="s">
        <v>13</v>
      </c>
      <c r="C109" s="10">
        <v>581000</v>
      </c>
      <c r="D109" s="11">
        <f>C109</f>
        <v>581000</v>
      </c>
    </row>
    <row r="110" spans="1:7" x14ac:dyDescent="0.25">
      <c r="A110" s="9">
        <v>256</v>
      </c>
      <c r="B110" s="9" t="s">
        <v>13</v>
      </c>
      <c r="C110" s="10">
        <v>506000</v>
      </c>
      <c r="D110" s="11">
        <f>C110+(15%*C110)</f>
        <v>581900</v>
      </c>
    </row>
    <row r="111" spans="1:7" x14ac:dyDescent="0.25">
      <c r="A111" s="9">
        <v>238</v>
      </c>
      <c r="B111" s="9" t="s">
        <v>13</v>
      </c>
      <c r="C111" s="10">
        <v>475000</v>
      </c>
      <c r="D111" s="11">
        <f>C111+(23.1%*C111)</f>
        <v>584725</v>
      </c>
    </row>
    <row r="112" spans="1:7" x14ac:dyDescent="0.25">
      <c r="A112" s="9">
        <v>18</v>
      </c>
      <c r="B112" s="9" t="s">
        <v>13</v>
      </c>
      <c r="C112" s="10">
        <v>446500</v>
      </c>
      <c r="D112" s="11">
        <f>C112+(31.59%*C112)</f>
        <v>587549.35</v>
      </c>
      <c r="E112" s="17">
        <v>0.03</v>
      </c>
      <c r="F112" s="17" t="s">
        <v>11</v>
      </c>
      <c r="G112" s="17" t="s">
        <v>12</v>
      </c>
    </row>
    <row r="113" spans="1:7" x14ac:dyDescent="0.25">
      <c r="A113" s="9">
        <v>112</v>
      </c>
      <c r="B113" s="9" t="s">
        <v>13</v>
      </c>
      <c r="C113" s="10">
        <v>409000</v>
      </c>
      <c r="D113" s="11">
        <f>C113+(43.93%*C113)</f>
        <v>588673.69999999995</v>
      </c>
    </row>
    <row r="114" spans="1:7" x14ac:dyDescent="0.25">
      <c r="A114" s="9">
        <v>188</v>
      </c>
      <c r="B114" s="9" t="s">
        <v>13</v>
      </c>
      <c r="C114" s="10">
        <v>475000</v>
      </c>
      <c r="D114" s="11">
        <f>C114+(26.5%*C114)</f>
        <v>600875</v>
      </c>
    </row>
    <row r="115" spans="1:7" x14ac:dyDescent="0.25">
      <c r="A115" s="9">
        <v>217</v>
      </c>
      <c r="B115" s="9" t="s">
        <v>13</v>
      </c>
      <c r="C115" s="10">
        <v>485000</v>
      </c>
      <c r="D115" s="11">
        <f>C115+(23.9%*C115)</f>
        <v>600915</v>
      </c>
    </row>
    <row r="116" spans="1:7" x14ac:dyDescent="0.25">
      <c r="A116" s="9">
        <v>176</v>
      </c>
      <c r="B116" s="9" t="s">
        <v>13</v>
      </c>
      <c r="C116" s="10">
        <v>460000</v>
      </c>
      <c r="D116" s="11">
        <f>C116+(31.59%*C116)</f>
        <v>605314</v>
      </c>
    </row>
    <row r="117" spans="1:7" x14ac:dyDescent="0.25">
      <c r="A117" s="9">
        <v>218</v>
      </c>
      <c r="B117" s="9" t="s">
        <v>13</v>
      </c>
      <c r="C117" s="10">
        <v>490000</v>
      </c>
      <c r="D117" s="11">
        <f>C117+(23.9%*C117)</f>
        <v>607110</v>
      </c>
    </row>
    <row r="118" spans="1:7" x14ac:dyDescent="0.25">
      <c r="A118" s="9">
        <v>52</v>
      </c>
      <c r="B118" s="9" t="s">
        <v>13</v>
      </c>
      <c r="C118" s="10">
        <v>397500</v>
      </c>
      <c r="D118" s="11">
        <f>C118+(53.28%*C118)</f>
        <v>609288</v>
      </c>
    </row>
    <row r="119" spans="1:7" x14ac:dyDescent="0.25">
      <c r="A119" s="9">
        <v>242</v>
      </c>
      <c r="B119" s="9" t="s">
        <v>13</v>
      </c>
      <c r="C119" s="10">
        <v>495000</v>
      </c>
      <c r="D119" s="11">
        <f>C119+(23.1%*C119)</f>
        <v>609345</v>
      </c>
    </row>
    <row r="120" spans="1:7" x14ac:dyDescent="0.25">
      <c r="A120" s="9">
        <v>28</v>
      </c>
      <c r="B120" s="9" t="s">
        <v>13</v>
      </c>
      <c r="C120" s="10">
        <v>500000</v>
      </c>
      <c r="D120" s="11">
        <f>C120+(23.9%*C120)</f>
        <v>619500</v>
      </c>
      <c r="E120" s="17">
        <v>432.5</v>
      </c>
      <c r="F120" s="17">
        <v>4635.1390000000001</v>
      </c>
      <c r="G120" s="17" t="s">
        <v>10</v>
      </c>
    </row>
    <row r="121" spans="1:7" x14ac:dyDescent="0.25">
      <c r="A121" s="9">
        <v>223</v>
      </c>
      <c r="B121" s="9" t="s">
        <v>13</v>
      </c>
      <c r="C121" s="10">
        <v>501000</v>
      </c>
      <c r="D121" s="11">
        <f>C121+(23.9%*C121)</f>
        <v>620739</v>
      </c>
    </row>
    <row r="122" spans="1:7" x14ac:dyDescent="0.25">
      <c r="A122" s="9">
        <v>19</v>
      </c>
      <c r="B122" s="9" t="s">
        <v>13</v>
      </c>
      <c r="C122" s="10">
        <v>475000</v>
      </c>
      <c r="D122" s="11">
        <f>C122+(31.59%*C122)</f>
        <v>625052.5</v>
      </c>
      <c r="E122" s="19">
        <v>0.02</v>
      </c>
      <c r="F122" s="19">
        <v>0</v>
      </c>
      <c r="G122" s="19" t="s">
        <v>14</v>
      </c>
    </row>
    <row r="123" spans="1:7" x14ac:dyDescent="0.25">
      <c r="A123" s="9">
        <v>198</v>
      </c>
      <c r="B123" s="9" t="s">
        <v>13</v>
      </c>
      <c r="C123" s="10">
        <v>496000</v>
      </c>
      <c r="D123" s="11">
        <f>C123+(26.5%*C123)</f>
        <v>627440</v>
      </c>
    </row>
    <row r="124" spans="1:7" x14ac:dyDescent="0.25">
      <c r="A124" s="9">
        <v>147</v>
      </c>
      <c r="B124" s="9" t="s">
        <v>13</v>
      </c>
      <c r="C124" s="10">
        <v>458500</v>
      </c>
      <c r="D124" s="11">
        <f>C124+(36.85%*C124)</f>
        <v>627457.25</v>
      </c>
    </row>
    <row r="125" spans="1:7" x14ac:dyDescent="0.25">
      <c r="A125" s="9">
        <v>243</v>
      </c>
      <c r="B125" s="9" t="s">
        <v>13</v>
      </c>
      <c r="C125" s="10">
        <v>510000</v>
      </c>
      <c r="D125" s="11">
        <f>C125+(23.1%*C125)</f>
        <v>627810</v>
      </c>
    </row>
    <row r="126" spans="1:7" x14ac:dyDescent="0.25">
      <c r="A126" s="9">
        <v>103</v>
      </c>
      <c r="B126" s="9" t="s">
        <v>13</v>
      </c>
      <c r="C126" s="10">
        <v>437000</v>
      </c>
      <c r="D126" s="11">
        <f>C126+(43.93%*C126)</f>
        <v>628974.1</v>
      </c>
    </row>
    <row r="127" spans="1:7" x14ac:dyDescent="0.25">
      <c r="A127" s="9">
        <v>208</v>
      </c>
      <c r="B127" s="9" t="s">
        <v>13</v>
      </c>
      <c r="C127" s="10">
        <v>499000</v>
      </c>
      <c r="D127" s="11">
        <f>C127+(26.5%*C127)</f>
        <v>631235</v>
      </c>
    </row>
    <row r="128" spans="1:7" x14ac:dyDescent="0.25">
      <c r="A128" s="9">
        <v>178</v>
      </c>
      <c r="B128" s="9" t="s">
        <v>13</v>
      </c>
      <c r="C128" s="10">
        <v>485000</v>
      </c>
      <c r="D128" s="11">
        <f>C128+(31.59%*C128)</f>
        <v>638211.5</v>
      </c>
    </row>
    <row r="129" spans="1:7" x14ac:dyDescent="0.25">
      <c r="A129" s="9">
        <v>197</v>
      </c>
      <c r="B129" s="9" t="s">
        <v>13</v>
      </c>
      <c r="C129" s="10">
        <v>506017</v>
      </c>
      <c r="D129" s="11">
        <f>C129+(26.5%*C129)</f>
        <v>640111.505</v>
      </c>
    </row>
    <row r="130" spans="1:7" x14ac:dyDescent="0.25">
      <c r="A130" s="9">
        <v>107</v>
      </c>
      <c r="B130" s="9" t="s">
        <v>13</v>
      </c>
      <c r="C130" s="10">
        <v>445000</v>
      </c>
      <c r="D130" s="11">
        <f>C130+(43.93%*C130)</f>
        <v>640488.5</v>
      </c>
    </row>
    <row r="131" spans="1:7" x14ac:dyDescent="0.25">
      <c r="A131" s="9">
        <v>124</v>
      </c>
      <c r="B131" s="9" t="s">
        <v>13</v>
      </c>
      <c r="C131" s="10">
        <v>470000</v>
      </c>
      <c r="D131" s="11">
        <f>C131+(36.85%*C131)</f>
        <v>643195</v>
      </c>
    </row>
    <row r="132" spans="1:7" x14ac:dyDescent="0.25">
      <c r="A132" s="9">
        <v>145</v>
      </c>
      <c r="B132" s="9" t="s">
        <v>13</v>
      </c>
      <c r="C132" s="10">
        <v>471000</v>
      </c>
      <c r="D132" s="11">
        <f>C132+(36.85%*C132)</f>
        <v>644563.5</v>
      </c>
    </row>
    <row r="133" spans="1:7" x14ac:dyDescent="0.25">
      <c r="A133" s="9">
        <v>119</v>
      </c>
      <c r="B133" s="9" t="s">
        <v>13</v>
      </c>
      <c r="C133" s="10">
        <v>449000</v>
      </c>
      <c r="D133" s="11">
        <f>C133+(43.93%*C133)</f>
        <v>646245.69999999995</v>
      </c>
    </row>
    <row r="134" spans="1:7" x14ac:dyDescent="0.25">
      <c r="A134" s="9">
        <v>235</v>
      </c>
      <c r="B134" s="9" t="s">
        <v>13</v>
      </c>
      <c r="C134" s="10">
        <v>526000</v>
      </c>
      <c r="D134" s="11">
        <f>C134+(23.1%*C134)</f>
        <v>647506</v>
      </c>
      <c r="E134" s="17">
        <v>4.8000000000000001E-2</v>
      </c>
      <c r="F134" s="17">
        <v>0.02</v>
      </c>
      <c r="G134" s="17" t="s">
        <v>10</v>
      </c>
    </row>
    <row r="135" spans="1:7" x14ac:dyDescent="0.25">
      <c r="A135" s="9">
        <v>247</v>
      </c>
      <c r="B135" s="9" t="s">
        <v>13</v>
      </c>
      <c r="C135" s="10">
        <v>526000</v>
      </c>
      <c r="D135" s="11">
        <f>C135+(23.1%*C135)</f>
        <v>647506</v>
      </c>
    </row>
    <row r="136" spans="1:7" x14ac:dyDescent="0.25">
      <c r="A136" s="9">
        <v>194</v>
      </c>
      <c r="B136" s="9" t="s">
        <v>13</v>
      </c>
      <c r="C136" s="10">
        <v>522000</v>
      </c>
      <c r="D136" s="11">
        <f>C136+(26.5%*C136)</f>
        <v>660330</v>
      </c>
    </row>
    <row r="137" spans="1:7" x14ac:dyDescent="0.25">
      <c r="A137" s="9">
        <v>209</v>
      </c>
      <c r="B137" s="9" t="s">
        <v>13</v>
      </c>
      <c r="C137" s="10">
        <v>524900</v>
      </c>
      <c r="D137" s="11">
        <f>C137+(26.5%*C137)</f>
        <v>663998.5</v>
      </c>
    </row>
    <row r="138" spans="1:7" x14ac:dyDescent="0.25">
      <c r="A138" s="9"/>
      <c r="B138" s="9"/>
      <c r="C138" s="10"/>
      <c r="D138" s="11"/>
    </row>
    <row r="139" spans="1:7" x14ac:dyDescent="0.25">
      <c r="A139" s="9">
        <v>180</v>
      </c>
      <c r="B139" s="9" t="s">
        <v>13</v>
      </c>
      <c r="C139" s="10">
        <v>505000</v>
      </c>
      <c r="D139" s="11">
        <f>C139+(31.59%*C139)</f>
        <v>664529.5</v>
      </c>
    </row>
    <row r="140" spans="1:7" x14ac:dyDescent="0.25">
      <c r="A140" s="9">
        <v>282</v>
      </c>
      <c r="B140" s="9" t="s">
        <v>13</v>
      </c>
      <c r="C140" s="10">
        <v>670000</v>
      </c>
      <c r="D140" s="11">
        <f>C140</f>
        <v>670000</v>
      </c>
    </row>
    <row r="141" spans="1:7" x14ac:dyDescent="0.25">
      <c r="A141" s="9">
        <v>154</v>
      </c>
      <c r="B141" s="9" t="s">
        <v>13</v>
      </c>
      <c r="C141" s="10">
        <v>515000</v>
      </c>
      <c r="D141" s="11">
        <f>C141+(31.59%*C141)</f>
        <v>677688.5</v>
      </c>
    </row>
    <row r="142" spans="1:7" x14ac:dyDescent="0.25">
      <c r="A142" s="9">
        <v>226</v>
      </c>
      <c r="B142" s="9" t="s">
        <v>13</v>
      </c>
      <c r="C142" s="10">
        <v>548000</v>
      </c>
      <c r="D142" s="11">
        <f>C142+(23.9%*C142)</f>
        <v>678972</v>
      </c>
    </row>
    <row r="143" spans="1:7" x14ac:dyDescent="0.25">
      <c r="A143" s="9">
        <v>251</v>
      </c>
      <c r="B143" s="9" t="s">
        <v>13</v>
      </c>
      <c r="C143" s="10">
        <v>554000</v>
      </c>
      <c r="D143" s="11">
        <f>C143+(23.1%*C143)</f>
        <v>681974</v>
      </c>
    </row>
    <row r="144" spans="1:7" x14ac:dyDescent="0.25">
      <c r="A144" s="9">
        <v>144</v>
      </c>
      <c r="B144" s="9" t="s">
        <v>13</v>
      </c>
      <c r="C144" s="10">
        <v>500000</v>
      </c>
      <c r="D144" s="11">
        <f>C144+(36.85%*C144)</f>
        <v>684250</v>
      </c>
    </row>
    <row r="145" spans="1:7" x14ac:dyDescent="0.25">
      <c r="A145" s="9">
        <v>210</v>
      </c>
      <c r="B145" s="9" t="s">
        <v>13</v>
      </c>
      <c r="C145" s="10">
        <v>541000</v>
      </c>
      <c r="D145" s="11">
        <f>C145+(26.5%*C145)</f>
        <v>684365</v>
      </c>
    </row>
    <row r="146" spans="1:7" x14ac:dyDescent="0.25">
      <c r="A146" s="9">
        <v>127</v>
      </c>
      <c r="B146" s="9" t="s">
        <v>13</v>
      </c>
      <c r="C146" s="10">
        <v>503000</v>
      </c>
      <c r="D146" s="11">
        <f>C146+(36.85%*C146)</f>
        <v>688355.5</v>
      </c>
    </row>
    <row r="147" spans="1:7" x14ac:dyDescent="0.25">
      <c r="A147" s="9">
        <v>240</v>
      </c>
      <c r="B147" s="9" t="s">
        <v>13</v>
      </c>
      <c r="C147" s="10">
        <v>560000</v>
      </c>
      <c r="D147" s="11">
        <f>C147+(23.1%*C147)</f>
        <v>689360</v>
      </c>
    </row>
    <row r="148" spans="1:7" x14ac:dyDescent="0.25">
      <c r="A148" s="9">
        <v>221</v>
      </c>
      <c r="B148" s="9" t="s">
        <v>13</v>
      </c>
      <c r="C148" s="10">
        <v>556575</v>
      </c>
      <c r="D148" s="11">
        <f>C148+(23.9%*C148)</f>
        <v>689596.42500000005</v>
      </c>
    </row>
    <row r="149" spans="1:7" x14ac:dyDescent="0.25">
      <c r="A149" s="9">
        <v>77</v>
      </c>
      <c r="B149" s="9" t="s">
        <v>13</v>
      </c>
      <c r="C149" s="10">
        <v>465000</v>
      </c>
      <c r="D149" s="11">
        <f>C149+(48.91%*C149)</f>
        <v>692431.5</v>
      </c>
    </row>
    <row r="150" spans="1:7" x14ac:dyDescent="0.25">
      <c r="A150" s="9">
        <v>191</v>
      </c>
      <c r="B150" s="9" t="s">
        <v>13</v>
      </c>
      <c r="C150" s="10">
        <v>551000</v>
      </c>
      <c r="D150" s="11">
        <f>C150+(26.5%*C150)</f>
        <v>697015</v>
      </c>
    </row>
    <row r="151" spans="1:7" x14ac:dyDescent="0.25">
      <c r="A151" s="9">
        <v>95</v>
      </c>
      <c r="B151" s="9" t="s">
        <v>13</v>
      </c>
      <c r="C151" s="10">
        <v>485000</v>
      </c>
      <c r="D151" s="11">
        <f>C151+(43.93%*C151)</f>
        <v>698060.5</v>
      </c>
    </row>
    <row r="152" spans="1:7" x14ac:dyDescent="0.25">
      <c r="A152" s="9">
        <v>76</v>
      </c>
      <c r="B152" s="9" t="s">
        <v>13</v>
      </c>
      <c r="C152" s="10">
        <v>475000</v>
      </c>
      <c r="D152" s="11">
        <f>C152+(48.91%*C152)</f>
        <v>707322.5</v>
      </c>
    </row>
    <row r="153" spans="1:7" x14ac:dyDescent="0.25">
      <c r="A153" s="9">
        <v>26</v>
      </c>
      <c r="B153" s="9" t="s">
        <v>13</v>
      </c>
      <c r="C153" s="10">
        <v>560000</v>
      </c>
      <c r="D153" s="11">
        <f>C153+(26.5%*C153)</f>
        <v>708400</v>
      </c>
      <c r="E153" s="17">
        <v>0.13</v>
      </c>
      <c r="F153" s="17">
        <v>10.8</v>
      </c>
      <c r="G153" s="17" t="s">
        <v>10</v>
      </c>
    </row>
    <row r="154" spans="1:7" x14ac:dyDescent="0.25">
      <c r="A154" s="9">
        <v>230</v>
      </c>
      <c r="B154" s="9" t="s">
        <v>13</v>
      </c>
      <c r="C154" s="10">
        <v>575000</v>
      </c>
      <c r="D154" s="11">
        <f>C154+(23.9%*C154)</f>
        <v>712425</v>
      </c>
    </row>
    <row r="155" spans="1:7" x14ac:dyDescent="0.25">
      <c r="A155" s="9">
        <v>281</v>
      </c>
      <c r="B155" s="9" t="s">
        <v>13</v>
      </c>
      <c r="C155" s="10">
        <v>718511</v>
      </c>
      <c r="D155" s="11">
        <f>C155</f>
        <v>718511</v>
      </c>
      <c r="E155" s="17" t="s">
        <v>14</v>
      </c>
      <c r="F155" s="17" t="s">
        <v>14</v>
      </c>
      <c r="G155" s="17"/>
    </row>
    <row r="156" spans="1:7" x14ac:dyDescent="0.25">
      <c r="A156" s="9">
        <v>57</v>
      </c>
      <c r="B156" s="9" t="s">
        <v>13</v>
      </c>
      <c r="C156" s="10">
        <v>473000</v>
      </c>
      <c r="D156" s="11">
        <f>C156+(53.28%*C156)</f>
        <v>725014.4</v>
      </c>
    </row>
    <row r="157" spans="1:7" x14ac:dyDescent="0.25">
      <c r="A157" s="9">
        <v>249</v>
      </c>
      <c r="B157" s="9" t="s">
        <v>13</v>
      </c>
      <c r="C157" s="10">
        <v>589500</v>
      </c>
      <c r="D157" s="11">
        <f>C157+(23.1%*C157)</f>
        <v>725674.5</v>
      </c>
      <c r="E157" s="17">
        <v>1.2999999999999999E-2</v>
      </c>
      <c r="F157" s="17">
        <v>1.2999999999999999E-2</v>
      </c>
      <c r="G157" s="17" t="s">
        <v>10</v>
      </c>
    </row>
    <row r="158" spans="1:7" x14ac:dyDescent="0.25">
      <c r="A158" s="9">
        <v>252</v>
      </c>
      <c r="B158" s="9" t="s">
        <v>13</v>
      </c>
      <c r="C158" s="10">
        <v>633000</v>
      </c>
      <c r="D158" s="11">
        <f>C158+(15%*C158)</f>
        <v>727950</v>
      </c>
      <c r="E158" s="17" t="s">
        <v>10</v>
      </c>
      <c r="F158" s="17" t="s">
        <v>10</v>
      </c>
      <c r="G158" s="17"/>
    </row>
    <row r="159" spans="1:7" x14ac:dyDescent="0.25">
      <c r="A159" s="9">
        <v>269</v>
      </c>
      <c r="B159" s="9" t="s">
        <v>13</v>
      </c>
      <c r="C159" s="10">
        <v>636000</v>
      </c>
      <c r="D159" s="11">
        <f>C159+(15%*C159)</f>
        <v>731400</v>
      </c>
    </row>
    <row r="160" spans="1:7" x14ac:dyDescent="0.25">
      <c r="A160" s="9">
        <v>155</v>
      </c>
      <c r="B160" s="9" t="s">
        <v>13</v>
      </c>
      <c r="C160" s="10">
        <v>556000</v>
      </c>
      <c r="D160" s="11">
        <f>C160+(31.59%*C160)</f>
        <v>731640.4</v>
      </c>
    </row>
    <row r="161" spans="1:7" x14ac:dyDescent="0.25">
      <c r="A161" s="9">
        <v>68</v>
      </c>
      <c r="B161" s="9" t="s">
        <v>13</v>
      </c>
      <c r="C161" s="10">
        <v>500000</v>
      </c>
      <c r="D161" s="11">
        <f>C161+(48.91%*C161)</f>
        <v>744550</v>
      </c>
    </row>
    <row r="162" spans="1:7" x14ac:dyDescent="0.25">
      <c r="A162" s="9">
        <v>48</v>
      </c>
      <c r="B162" s="9" t="s">
        <v>13</v>
      </c>
      <c r="C162" s="10">
        <v>490000</v>
      </c>
      <c r="D162" s="11">
        <f>C162+(53.28%*C162)</f>
        <v>751072</v>
      </c>
    </row>
    <row r="163" spans="1:7" x14ac:dyDescent="0.25">
      <c r="A163" s="9">
        <v>42</v>
      </c>
      <c r="B163" s="9" t="s">
        <v>13</v>
      </c>
      <c r="C163" s="10">
        <v>492000</v>
      </c>
      <c r="D163" s="11">
        <f>C163+(53.28%*C163)</f>
        <v>754137.60000000009</v>
      </c>
    </row>
    <row r="164" spans="1:7" x14ac:dyDescent="0.25">
      <c r="A164" s="9">
        <v>98</v>
      </c>
      <c r="B164" s="9" t="s">
        <v>13</v>
      </c>
      <c r="C164" s="10">
        <v>525000</v>
      </c>
      <c r="D164" s="11">
        <f>C164+(43.93%*C164)</f>
        <v>755632.5</v>
      </c>
    </row>
    <row r="165" spans="1:7" x14ac:dyDescent="0.25">
      <c r="A165" s="9">
        <v>196</v>
      </c>
      <c r="B165" s="9" t="s">
        <v>13</v>
      </c>
      <c r="C165" s="10">
        <v>600000</v>
      </c>
      <c r="D165" s="11">
        <f>C165+(26.5%*C165)</f>
        <v>759000</v>
      </c>
    </row>
    <row r="166" spans="1:7" x14ac:dyDescent="0.25">
      <c r="A166" s="9">
        <v>58</v>
      </c>
      <c r="B166" s="9" t="s">
        <v>13</v>
      </c>
      <c r="C166" s="10">
        <v>497500</v>
      </c>
      <c r="D166" s="11">
        <f>C166+(53.28%*C166)</f>
        <v>762568</v>
      </c>
    </row>
    <row r="167" spans="1:7" x14ac:dyDescent="0.25">
      <c r="A167" s="9">
        <v>88</v>
      </c>
      <c r="B167" s="9" t="s">
        <v>13</v>
      </c>
      <c r="C167" s="10">
        <v>530000</v>
      </c>
      <c r="D167" s="11">
        <f>C167+(43.93%*C167)</f>
        <v>762829</v>
      </c>
    </row>
    <row r="168" spans="1:7" x14ac:dyDescent="0.25">
      <c r="A168" s="9">
        <v>113</v>
      </c>
      <c r="B168" s="9" t="s">
        <v>13</v>
      </c>
      <c r="C168" s="10">
        <v>530000</v>
      </c>
      <c r="D168" s="11">
        <f>C168+(43.93%*C168)</f>
        <v>762829</v>
      </c>
    </row>
    <row r="169" spans="1:7" x14ac:dyDescent="0.25">
      <c r="A169" s="9">
        <v>111</v>
      </c>
      <c r="B169" s="9" t="s">
        <v>13</v>
      </c>
      <c r="C169" s="10">
        <v>536000</v>
      </c>
      <c r="D169" s="11">
        <f>C169+(43.93%*C169)</f>
        <v>771464.8</v>
      </c>
    </row>
    <row r="170" spans="1:7" x14ac:dyDescent="0.25">
      <c r="A170" s="9">
        <v>134</v>
      </c>
      <c r="B170" s="9" t="s">
        <v>13</v>
      </c>
      <c r="C170" s="10">
        <v>565000</v>
      </c>
      <c r="D170" s="11">
        <f>C170+(36.85%*C170)</f>
        <v>773202.5</v>
      </c>
    </row>
    <row r="171" spans="1:7" x14ac:dyDescent="0.25">
      <c r="A171" s="9">
        <v>10</v>
      </c>
      <c r="B171" s="9" t="s">
        <v>13</v>
      </c>
      <c r="C171" s="10">
        <v>540000</v>
      </c>
      <c r="D171" s="11">
        <f>C171+(43.93%*C171)</f>
        <v>777222</v>
      </c>
      <c r="E171" s="17">
        <v>0.03</v>
      </c>
      <c r="F171" s="17">
        <v>0.06</v>
      </c>
      <c r="G171" s="17" t="s">
        <v>10</v>
      </c>
    </row>
    <row r="172" spans="1:7" x14ac:dyDescent="0.25">
      <c r="A172" s="9">
        <v>245</v>
      </c>
      <c r="B172" s="9" t="s">
        <v>13</v>
      </c>
      <c r="C172" s="10">
        <v>634900</v>
      </c>
      <c r="D172" s="11">
        <f>C172+(23.1%*C172)</f>
        <v>781561.9</v>
      </c>
    </row>
    <row r="173" spans="1:7" x14ac:dyDescent="0.25">
      <c r="A173" s="9">
        <v>2</v>
      </c>
      <c r="B173" s="9" t="s">
        <v>13</v>
      </c>
      <c r="C173" s="10">
        <v>509900</v>
      </c>
      <c r="D173" s="11">
        <f>C173+(53.28%*C173)</f>
        <v>781574.72</v>
      </c>
      <c r="E173" s="17">
        <v>0.03</v>
      </c>
      <c r="F173" s="17">
        <v>0.05</v>
      </c>
      <c r="G173" s="17" t="s">
        <v>10</v>
      </c>
    </row>
    <row r="174" spans="1:7" x14ac:dyDescent="0.25">
      <c r="A174" s="9">
        <v>38</v>
      </c>
      <c r="B174" s="9" t="s">
        <v>13</v>
      </c>
      <c r="C174" s="10">
        <v>510000</v>
      </c>
      <c r="D174" s="11">
        <f>C174+(53.28%*C174)</f>
        <v>781728</v>
      </c>
    </row>
    <row r="175" spans="1:7" x14ac:dyDescent="0.25">
      <c r="A175" s="9">
        <v>140</v>
      </c>
      <c r="B175" s="9" t="s">
        <v>13</v>
      </c>
      <c r="C175" s="10">
        <v>575000</v>
      </c>
      <c r="D175" s="11">
        <f>C175+(36.85%*C175)</f>
        <v>786887.5</v>
      </c>
    </row>
    <row r="176" spans="1:7" x14ac:dyDescent="0.25">
      <c r="A176" s="9">
        <v>123</v>
      </c>
      <c r="B176" s="9" t="s">
        <v>13</v>
      </c>
      <c r="C176" s="10">
        <v>580000</v>
      </c>
      <c r="D176" s="11">
        <f>C176+(36.85%*C176)</f>
        <v>793730</v>
      </c>
    </row>
    <row r="177" spans="1:7" x14ac:dyDescent="0.25">
      <c r="A177" s="9">
        <v>93</v>
      </c>
      <c r="B177" s="9" t="s">
        <v>13</v>
      </c>
      <c r="C177" s="10">
        <v>560000</v>
      </c>
      <c r="D177" s="11">
        <f>C177+(43.93%*C177)</f>
        <v>806008</v>
      </c>
    </row>
    <row r="178" spans="1:7" x14ac:dyDescent="0.25">
      <c r="A178" s="9">
        <v>171</v>
      </c>
      <c r="B178" s="9" t="s">
        <v>13</v>
      </c>
      <c r="C178" s="10">
        <v>620000</v>
      </c>
      <c r="D178" s="11">
        <f>C178+(31.59%*C178)</f>
        <v>815858</v>
      </c>
    </row>
    <row r="179" spans="1:7" x14ac:dyDescent="0.25">
      <c r="A179" s="9">
        <v>175</v>
      </c>
      <c r="B179" s="9" t="s">
        <v>13</v>
      </c>
      <c r="C179" s="10">
        <v>625000</v>
      </c>
      <c r="D179" s="11">
        <f>C179+(31.59%*C179)</f>
        <v>822437.5</v>
      </c>
    </row>
    <row r="180" spans="1:7" x14ac:dyDescent="0.25">
      <c r="A180" s="9">
        <v>61</v>
      </c>
      <c r="B180" s="9" t="s">
        <v>13</v>
      </c>
      <c r="C180" s="10">
        <v>549000</v>
      </c>
      <c r="D180" s="11">
        <f>C180+(53.28%*C180)</f>
        <v>841507.2</v>
      </c>
    </row>
    <row r="181" spans="1:7" x14ac:dyDescent="0.25">
      <c r="A181" s="9">
        <v>89</v>
      </c>
      <c r="B181" s="9" t="s">
        <v>13</v>
      </c>
      <c r="C181" s="10">
        <v>585000</v>
      </c>
      <c r="D181" s="11">
        <f>C181+(43.93%*C181)</f>
        <v>841990.5</v>
      </c>
    </row>
    <row r="182" spans="1:7" x14ac:dyDescent="0.25">
      <c r="A182" s="9">
        <v>172</v>
      </c>
      <c r="B182" s="9" t="s">
        <v>13</v>
      </c>
      <c r="C182" s="10">
        <v>643750</v>
      </c>
      <c r="D182" s="11">
        <f>C182+(31.59%*C182)</f>
        <v>847110.625</v>
      </c>
    </row>
    <row r="183" spans="1:7" x14ac:dyDescent="0.25">
      <c r="A183" s="9">
        <v>270</v>
      </c>
      <c r="B183" s="9" t="s">
        <v>13</v>
      </c>
      <c r="C183" s="10">
        <v>750000</v>
      </c>
      <c r="D183" s="11">
        <f>C183+(15%*C183)</f>
        <v>862500</v>
      </c>
    </row>
    <row r="184" spans="1:7" x14ac:dyDescent="0.25">
      <c r="A184" s="9">
        <v>85</v>
      </c>
      <c r="B184" s="9" t="s">
        <v>13</v>
      </c>
      <c r="C184" s="10">
        <v>600000</v>
      </c>
      <c r="D184" s="11">
        <f>C184+(43.93%*C184)</f>
        <v>863580</v>
      </c>
    </row>
    <row r="185" spans="1:7" x14ac:dyDescent="0.25">
      <c r="A185" s="9">
        <v>227</v>
      </c>
      <c r="B185" s="9" t="s">
        <v>13</v>
      </c>
      <c r="C185" s="10">
        <v>710000</v>
      </c>
      <c r="D185" s="11">
        <f>C185+(23.9%*C185)</f>
        <v>879690</v>
      </c>
    </row>
    <row r="186" spans="1:7" x14ac:dyDescent="0.25">
      <c r="A186" s="9">
        <v>3</v>
      </c>
      <c r="B186" s="9" t="s">
        <v>13</v>
      </c>
      <c r="C186" s="10">
        <v>574320</v>
      </c>
      <c r="D186" s="11">
        <f>C186+(53.28%*C186)</f>
        <v>880317.696</v>
      </c>
      <c r="E186" s="17">
        <v>0.08</v>
      </c>
      <c r="F186" s="17">
        <v>0.05</v>
      </c>
      <c r="G186" s="17" t="s">
        <v>10</v>
      </c>
    </row>
    <row r="187" spans="1:7" x14ac:dyDescent="0.25">
      <c r="A187" s="9">
        <v>60</v>
      </c>
      <c r="B187" s="9" t="s">
        <v>13</v>
      </c>
      <c r="C187" s="10">
        <v>575000</v>
      </c>
      <c r="D187" s="11">
        <f>C187+(53.28%*C187)</f>
        <v>881360</v>
      </c>
    </row>
    <row r="188" spans="1:7" x14ac:dyDescent="0.25">
      <c r="A188" s="9">
        <v>161</v>
      </c>
      <c r="B188" s="9" t="s">
        <v>13</v>
      </c>
      <c r="C188" s="10">
        <v>675000</v>
      </c>
      <c r="D188" s="11">
        <f>C188+(31.59%*C188)</f>
        <v>888232.5</v>
      </c>
    </row>
    <row r="189" spans="1:7" x14ac:dyDescent="0.25">
      <c r="A189" s="9">
        <v>80</v>
      </c>
      <c r="B189" s="9" t="s">
        <v>13</v>
      </c>
      <c r="C189" s="10">
        <v>620000</v>
      </c>
      <c r="D189" s="11">
        <f>C189+(43.93%*C189)</f>
        <v>892366</v>
      </c>
    </row>
    <row r="190" spans="1:7" x14ac:dyDescent="0.25">
      <c r="A190" s="9">
        <v>125</v>
      </c>
      <c r="B190" s="9" t="s">
        <v>13</v>
      </c>
      <c r="C190" s="10">
        <v>656000</v>
      </c>
      <c r="D190" s="11">
        <f>C190+(36.85%*C190)</f>
        <v>897736</v>
      </c>
    </row>
    <row r="191" spans="1:7" x14ac:dyDescent="0.25">
      <c r="A191" s="9">
        <v>169</v>
      </c>
      <c r="B191" s="9" t="s">
        <v>13</v>
      </c>
      <c r="C191" s="10">
        <v>685825</v>
      </c>
      <c r="D191" s="11">
        <f>C191+(31.59%*C191)</f>
        <v>902477.11750000005</v>
      </c>
    </row>
    <row r="192" spans="1:7" x14ac:dyDescent="0.25">
      <c r="A192" s="9">
        <v>136</v>
      </c>
      <c r="B192" s="9" t="s">
        <v>13</v>
      </c>
      <c r="C192" s="10">
        <v>669000</v>
      </c>
      <c r="D192" s="11">
        <f>C192+(36.85%*C192)</f>
        <v>915526.5</v>
      </c>
    </row>
    <row r="193" spans="1:4" x14ac:dyDescent="0.25">
      <c r="A193" s="9">
        <v>258</v>
      </c>
      <c r="B193" s="9" t="s">
        <v>13</v>
      </c>
      <c r="C193" s="10">
        <v>740000</v>
      </c>
      <c r="D193" s="11">
        <f>C193+(23.9%*C193)</f>
        <v>916860</v>
      </c>
    </row>
    <row r="194" spans="1:4" x14ac:dyDescent="0.25">
      <c r="A194" s="9"/>
      <c r="B194" s="9"/>
      <c r="C194" s="10"/>
      <c r="D194" s="11"/>
    </row>
    <row r="195" spans="1:4" x14ac:dyDescent="0.25">
      <c r="A195" s="9">
        <v>246</v>
      </c>
      <c r="B195" s="9" t="s">
        <v>13</v>
      </c>
      <c r="C195" s="10">
        <v>750000</v>
      </c>
      <c r="D195" s="11">
        <f>C195+(23.1%*C195)</f>
        <v>923250</v>
      </c>
    </row>
    <row r="196" spans="1:4" x14ac:dyDescent="0.25">
      <c r="A196" s="9">
        <v>45</v>
      </c>
      <c r="B196" s="9" t="s">
        <v>13</v>
      </c>
      <c r="C196" s="10">
        <v>610000</v>
      </c>
      <c r="D196" s="11">
        <f>C196+(53.28%*C196)</f>
        <v>935008</v>
      </c>
    </row>
    <row r="197" spans="1:4" x14ac:dyDescent="0.25">
      <c r="A197" s="9">
        <v>263</v>
      </c>
      <c r="B197" s="9" t="s">
        <v>13</v>
      </c>
      <c r="C197" s="10">
        <v>835000</v>
      </c>
      <c r="D197" s="11">
        <f>C197+(15%*C197)</f>
        <v>960250</v>
      </c>
    </row>
    <row r="198" spans="1:4" x14ac:dyDescent="0.25">
      <c r="A198" s="9">
        <v>106</v>
      </c>
      <c r="B198" s="9" t="s">
        <v>13</v>
      </c>
      <c r="C198" s="10">
        <v>675000</v>
      </c>
      <c r="D198" s="11">
        <f>C198+(43.93%*C198)</f>
        <v>971527.5</v>
      </c>
    </row>
    <row r="199" spans="1:4" x14ac:dyDescent="0.25">
      <c r="A199" s="9">
        <v>133</v>
      </c>
      <c r="B199" s="9" t="s">
        <v>13</v>
      </c>
      <c r="C199" s="10">
        <v>712000</v>
      </c>
      <c r="D199" s="11">
        <f>C199+(36.85%*C199)</f>
        <v>974372</v>
      </c>
    </row>
    <row r="200" spans="1:4" x14ac:dyDescent="0.25">
      <c r="A200" s="9">
        <v>49</v>
      </c>
      <c r="B200" s="9" t="s">
        <v>13</v>
      </c>
      <c r="C200" s="10">
        <v>640000</v>
      </c>
      <c r="D200" s="11">
        <f>C200+(53.28%*C200)</f>
        <v>980992</v>
      </c>
    </row>
    <row r="201" spans="1:4" x14ac:dyDescent="0.25">
      <c r="A201" s="9">
        <v>187</v>
      </c>
      <c r="B201" s="9" t="s">
        <v>13</v>
      </c>
      <c r="C201" s="10">
        <v>750000</v>
      </c>
      <c r="D201" s="11">
        <f>C201+(31.59%*C201)</f>
        <v>986925</v>
      </c>
    </row>
    <row r="202" spans="1:4" x14ac:dyDescent="0.25">
      <c r="A202" s="9">
        <v>143</v>
      </c>
      <c r="B202" s="9" t="s">
        <v>13</v>
      </c>
      <c r="C202" s="10">
        <v>725000</v>
      </c>
      <c r="D202" s="11">
        <f>C202+(36.85%*C202)</f>
        <v>992162.5</v>
      </c>
    </row>
    <row r="203" spans="1:4" x14ac:dyDescent="0.25">
      <c r="A203" s="9">
        <v>59</v>
      </c>
      <c r="B203" s="9" t="s">
        <v>13</v>
      </c>
      <c r="C203" s="10">
        <v>649900</v>
      </c>
      <c r="D203" s="11">
        <f>C203+(53.28%*C203)</f>
        <v>996166.72</v>
      </c>
    </row>
    <row r="204" spans="1:4" x14ac:dyDescent="0.25">
      <c r="A204" s="9">
        <v>82</v>
      </c>
      <c r="B204" s="9" t="s">
        <v>13</v>
      </c>
      <c r="C204" s="10">
        <v>695000</v>
      </c>
      <c r="D204" s="11">
        <f>C204+(43.93%*C204)</f>
        <v>1000313.5</v>
      </c>
    </row>
    <row r="205" spans="1:4" x14ac:dyDescent="0.25">
      <c r="A205" s="9">
        <v>70</v>
      </c>
      <c r="B205" s="9" t="s">
        <v>13</v>
      </c>
      <c r="C205" s="10">
        <v>675000</v>
      </c>
      <c r="D205" s="11">
        <f>C205+(48.91%*C205)</f>
        <v>1005142.5</v>
      </c>
    </row>
    <row r="206" spans="1:4" x14ac:dyDescent="0.25">
      <c r="A206" s="9">
        <v>190</v>
      </c>
      <c r="B206" s="9" t="s">
        <v>13</v>
      </c>
      <c r="C206" s="10">
        <v>795000</v>
      </c>
      <c r="D206" s="11">
        <f>C206+(26.5%*C206)</f>
        <v>1005675</v>
      </c>
    </row>
    <row r="207" spans="1:4" x14ac:dyDescent="0.25">
      <c r="A207" s="9">
        <v>126</v>
      </c>
      <c r="B207" s="9" t="s">
        <v>13</v>
      </c>
      <c r="C207" s="10">
        <v>740000</v>
      </c>
      <c r="D207" s="11">
        <f>C207+(36.85%*C207)</f>
        <v>1012690</v>
      </c>
    </row>
    <row r="208" spans="1:4" x14ac:dyDescent="0.25">
      <c r="A208" s="9">
        <v>137</v>
      </c>
      <c r="B208" s="9" t="s">
        <v>13</v>
      </c>
      <c r="C208" s="10">
        <v>740000</v>
      </c>
      <c r="D208" s="11">
        <f>C208+(36.85%*C208)</f>
        <v>1012690</v>
      </c>
    </row>
    <row r="209" spans="1:7" x14ac:dyDescent="0.25">
      <c r="A209" s="9">
        <v>274</v>
      </c>
      <c r="B209" s="9" t="s">
        <v>13</v>
      </c>
      <c r="C209" s="10">
        <v>1015000</v>
      </c>
      <c r="D209" s="11">
        <f>C209</f>
        <v>1015000</v>
      </c>
    </row>
    <row r="210" spans="1:7" x14ac:dyDescent="0.25">
      <c r="A210" s="9">
        <v>244</v>
      </c>
      <c r="B210" s="9" t="s">
        <v>13</v>
      </c>
      <c r="C210" s="10">
        <v>827000</v>
      </c>
      <c r="D210" s="11">
        <f>C210+(23.1%*C210)</f>
        <v>1018037</v>
      </c>
    </row>
    <row r="211" spans="1:7" x14ac:dyDescent="0.25">
      <c r="A211" s="9">
        <v>153</v>
      </c>
      <c r="B211" s="9" t="s">
        <v>13</v>
      </c>
      <c r="C211" s="10">
        <v>775000</v>
      </c>
      <c r="D211" s="11">
        <f>C211+(31.59%*C211)</f>
        <v>1019822.5</v>
      </c>
    </row>
    <row r="212" spans="1:7" x14ac:dyDescent="0.25">
      <c r="A212" s="9">
        <v>43</v>
      </c>
      <c r="B212" s="9" t="s">
        <v>13</v>
      </c>
      <c r="C212" s="10">
        <v>675000</v>
      </c>
      <c r="D212" s="11">
        <f>C212+(53.28%*C212)</f>
        <v>1034640</v>
      </c>
    </row>
    <row r="213" spans="1:7" x14ac:dyDescent="0.25">
      <c r="A213" s="9">
        <v>267</v>
      </c>
      <c r="B213" s="9" t="s">
        <v>13</v>
      </c>
      <c r="C213" s="10">
        <v>910000</v>
      </c>
      <c r="D213" s="11">
        <f>C213+(15%*C213)</f>
        <v>1046500</v>
      </c>
      <c r="E213" s="18"/>
    </row>
    <row r="214" spans="1:7" x14ac:dyDescent="0.25">
      <c r="A214" s="9">
        <v>121</v>
      </c>
      <c r="B214" s="9" t="s">
        <v>13</v>
      </c>
      <c r="C214" s="10">
        <v>730895</v>
      </c>
      <c r="D214" s="11">
        <f>C214+(43.93%*C214)</f>
        <v>1051977.1735</v>
      </c>
    </row>
    <row r="215" spans="1:7" x14ac:dyDescent="0.25">
      <c r="A215" s="9">
        <v>40</v>
      </c>
      <c r="B215" s="9" t="s">
        <v>13</v>
      </c>
      <c r="C215" s="10">
        <v>699500</v>
      </c>
      <c r="D215" s="11">
        <f>C215+(53.28%*C215)</f>
        <v>1072193.6000000001</v>
      </c>
    </row>
    <row r="216" spans="1:7" x14ac:dyDescent="0.25">
      <c r="A216" s="9">
        <v>262</v>
      </c>
      <c r="B216" s="9" t="s">
        <v>13</v>
      </c>
      <c r="C216" s="10">
        <v>880250</v>
      </c>
      <c r="D216" s="11">
        <f>C216+(23.9%*C216)</f>
        <v>1090629.75</v>
      </c>
    </row>
    <row r="217" spans="1:7" x14ac:dyDescent="0.25">
      <c r="A217" s="9">
        <v>118</v>
      </c>
      <c r="B217" s="9" t="s">
        <v>13</v>
      </c>
      <c r="C217" s="10">
        <v>760000</v>
      </c>
      <c r="D217" s="11">
        <f>C217+(43.93%*C217)</f>
        <v>1093868</v>
      </c>
    </row>
    <row r="218" spans="1:7" x14ac:dyDescent="0.25">
      <c r="A218" s="9">
        <v>16</v>
      </c>
      <c r="B218" s="9" t="s">
        <v>13</v>
      </c>
      <c r="C218" s="10">
        <v>810000</v>
      </c>
      <c r="D218" s="11">
        <f>C218+(36.85%*C218)</f>
        <v>1108485</v>
      </c>
      <c r="E218" s="17">
        <v>7.8</v>
      </c>
      <c r="F218" s="17">
        <v>2.84</v>
      </c>
      <c r="G218" s="17" t="s">
        <v>10</v>
      </c>
    </row>
    <row r="219" spans="1:7" x14ac:dyDescent="0.25">
      <c r="A219" s="9">
        <v>229</v>
      </c>
      <c r="B219" s="9" t="s">
        <v>13</v>
      </c>
      <c r="C219" s="10">
        <v>895000</v>
      </c>
      <c r="D219" s="11">
        <f>C219+(23.9%*C219)</f>
        <v>1108905</v>
      </c>
    </row>
    <row r="220" spans="1:7" x14ac:dyDescent="0.25">
      <c r="A220" s="9">
        <v>34</v>
      </c>
      <c r="B220" s="9" t="s">
        <v>13</v>
      </c>
      <c r="C220" s="10">
        <v>924900</v>
      </c>
      <c r="D220" s="11">
        <f>C220+(23.9%*C220)</f>
        <v>1145951.1000000001</v>
      </c>
      <c r="E220" s="17">
        <v>0.11</v>
      </c>
      <c r="F220" s="17" t="s">
        <v>11</v>
      </c>
      <c r="G220" s="17" t="s">
        <v>12</v>
      </c>
    </row>
    <row r="221" spans="1:7" x14ac:dyDescent="0.25">
      <c r="A221" s="9">
        <v>30</v>
      </c>
      <c r="B221" s="9" t="s">
        <v>13</v>
      </c>
      <c r="C221" s="10">
        <v>939900</v>
      </c>
      <c r="D221" s="11">
        <f>C221+(23.9%*C221)</f>
        <v>1164536.1000000001</v>
      </c>
      <c r="E221" s="17">
        <v>0.05</v>
      </c>
      <c r="F221" s="17">
        <v>0.06</v>
      </c>
      <c r="G221" s="17" t="s">
        <v>10</v>
      </c>
    </row>
    <row r="222" spans="1:7" x14ac:dyDescent="0.25">
      <c r="A222" s="9">
        <v>276</v>
      </c>
      <c r="B222" s="9" t="s">
        <v>13</v>
      </c>
      <c r="C222" s="10">
        <v>1165000</v>
      </c>
      <c r="D222" s="11">
        <f>C222</f>
        <v>1165000</v>
      </c>
    </row>
    <row r="223" spans="1:7" x14ac:dyDescent="0.25">
      <c r="A223" s="9">
        <v>232</v>
      </c>
      <c r="B223" s="9" t="s">
        <v>13</v>
      </c>
      <c r="C223" s="10">
        <v>950000</v>
      </c>
      <c r="D223" s="11">
        <f>C223+(23.1%*C223)</f>
        <v>1169450</v>
      </c>
      <c r="E223" s="17">
        <v>1.7999999999999999E-2</v>
      </c>
      <c r="F223" s="17">
        <v>0.21</v>
      </c>
      <c r="G223" s="17" t="s">
        <v>10</v>
      </c>
    </row>
    <row r="224" spans="1:7" x14ac:dyDescent="0.25">
      <c r="A224" s="9">
        <v>206</v>
      </c>
      <c r="B224" s="9" t="s">
        <v>13</v>
      </c>
      <c r="C224" s="10">
        <v>960000</v>
      </c>
      <c r="D224" s="11">
        <f>C224+(26.5%*C224)</f>
        <v>1214400</v>
      </c>
    </row>
    <row r="225" spans="1:7" x14ac:dyDescent="0.25">
      <c r="A225" s="9">
        <v>241</v>
      </c>
      <c r="B225" s="9" t="s">
        <v>13</v>
      </c>
      <c r="C225" s="10">
        <v>995000</v>
      </c>
      <c r="D225" s="11">
        <f>C225+(23.1%*C225)</f>
        <v>1224845</v>
      </c>
    </row>
    <row r="226" spans="1:7" x14ac:dyDescent="0.25">
      <c r="A226" s="9">
        <v>120</v>
      </c>
      <c r="B226" s="9" t="s">
        <v>13</v>
      </c>
      <c r="C226" s="10">
        <v>900000</v>
      </c>
      <c r="D226" s="11">
        <f>C226+(43.93%*C226)</f>
        <v>1295370</v>
      </c>
    </row>
    <row r="227" spans="1:7" x14ac:dyDescent="0.25">
      <c r="A227" s="9">
        <v>273</v>
      </c>
      <c r="B227" s="9" t="s">
        <v>13</v>
      </c>
      <c r="C227" s="10">
        <v>1136000</v>
      </c>
      <c r="D227" s="11">
        <f>C227+(15%*C227)</f>
        <v>1306400</v>
      </c>
    </row>
    <row r="228" spans="1:7" x14ac:dyDescent="0.25">
      <c r="A228" s="9">
        <v>170</v>
      </c>
      <c r="B228" s="9" t="s">
        <v>13</v>
      </c>
      <c r="C228" s="10">
        <v>1000000</v>
      </c>
      <c r="D228" s="11">
        <f>C228+(31.59%*C228)</f>
        <v>1315900</v>
      </c>
    </row>
    <row r="229" spans="1:7" x14ac:dyDescent="0.25">
      <c r="A229" s="9">
        <v>253</v>
      </c>
      <c r="B229" s="9" t="s">
        <v>13</v>
      </c>
      <c r="C229" s="10">
        <v>1150000</v>
      </c>
      <c r="D229" s="11">
        <f>C229+(15%*C229)</f>
        <v>1322500</v>
      </c>
    </row>
    <row r="230" spans="1:7" x14ac:dyDescent="0.25">
      <c r="A230" s="9">
        <v>79</v>
      </c>
      <c r="B230" s="9" t="s">
        <v>13</v>
      </c>
      <c r="C230" s="10">
        <v>899000</v>
      </c>
      <c r="D230" s="11">
        <f>C230+(48.91%*C230)</f>
        <v>1338700.8999999999</v>
      </c>
    </row>
    <row r="231" spans="1:7" x14ac:dyDescent="0.25">
      <c r="A231" s="9">
        <v>152</v>
      </c>
      <c r="B231" s="9" t="s">
        <v>13</v>
      </c>
      <c r="C231" s="10">
        <v>1025000</v>
      </c>
      <c r="D231" s="11">
        <f>C231+(31.59%*C231)</f>
        <v>1348797.5</v>
      </c>
    </row>
    <row r="232" spans="1:7" x14ac:dyDescent="0.25">
      <c r="A232" s="9">
        <v>285</v>
      </c>
      <c r="B232" s="9" t="s">
        <v>13</v>
      </c>
      <c r="C232" s="10">
        <v>1350000</v>
      </c>
      <c r="D232" s="11">
        <f>C232</f>
        <v>1350000</v>
      </c>
    </row>
    <row r="233" spans="1:7" x14ac:dyDescent="0.25">
      <c r="A233" s="9">
        <v>46</v>
      </c>
      <c r="B233" s="9" t="s">
        <v>13</v>
      </c>
      <c r="C233" s="10">
        <v>899000</v>
      </c>
      <c r="D233" s="11">
        <f>C233+(53.28%*C233)</f>
        <v>1377987.2000000002</v>
      </c>
    </row>
    <row r="234" spans="1:7" ht="15.75" customHeight="1" x14ac:dyDescent="0.25">
      <c r="A234" s="9">
        <v>148</v>
      </c>
      <c r="B234" s="9" t="s">
        <v>13</v>
      </c>
      <c r="C234" s="10">
        <v>1017500</v>
      </c>
      <c r="D234" s="11">
        <f>C234+(36.85%*C234)</f>
        <v>1392448.75</v>
      </c>
    </row>
    <row r="235" spans="1:7" x14ac:dyDescent="0.25">
      <c r="A235" s="9">
        <v>71</v>
      </c>
      <c r="B235" s="9" t="s">
        <v>13</v>
      </c>
      <c r="C235" s="10">
        <v>949000</v>
      </c>
      <c r="D235" s="11">
        <f>C235+(48.91%*C235)</f>
        <v>1413155.9</v>
      </c>
    </row>
    <row r="236" spans="1:7" x14ac:dyDescent="0.25">
      <c r="A236" s="9">
        <v>264</v>
      </c>
      <c r="B236" s="9" t="s">
        <v>13</v>
      </c>
      <c r="C236" s="10">
        <v>1301000</v>
      </c>
      <c r="D236" s="11">
        <f>C236+(15%*C236)</f>
        <v>1496150</v>
      </c>
      <c r="E236" s="18"/>
    </row>
    <row r="237" spans="1:7" x14ac:dyDescent="0.25">
      <c r="A237" s="9">
        <v>31</v>
      </c>
      <c r="B237" s="9" t="s">
        <v>13</v>
      </c>
      <c r="C237" s="10">
        <v>1220000</v>
      </c>
      <c r="D237" s="11">
        <f>C237+(23.9%*C237)</f>
        <v>1511580</v>
      </c>
      <c r="E237" s="17">
        <v>0.05</v>
      </c>
      <c r="F237" s="17">
        <v>0.23</v>
      </c>
      <c r="G237" s="17" t="s">
        <v>10</v>
      </c>
    </row>
    <row r="238" spans="1:7" x14ac:dyDescent="0.25">
      <c r="A238" s="9">
        <v>150</v>
      </c>
      <c r="B238" s="9" t="s">
        <v>13</v>
      </c>
      <c r="C238" s="10">
        <v>1130000</v>
      </c>
      <c r="D238" s="11">
        <f>C238+(36.85%*C238)</f>
        <v>1546405</v>
      </c>
    </row>
    <row r="239" spans="1:7" x14ac:dyDescent="0.25">
      <c r="A239" s="9">
        <v>211</v>
      </c>
      <c r="B239" s="9" t="s">
        <v>13</v>
      </c>
      <c r="C239" s="10">
        <v>1395000</v>
      </c>
      <c r="D239" s="11">
        <f>C239+(23.9%*C239)</f>
        <v>1728405</v>
      </c>
    </row>
    <row r="240" spans="1:7" x14ac:dyDescent="0.25">
      <c r="A240" s="9">
        <v>193</v>
      </c>
      <c r="B240" s="9" t="s">
        <v>13</v>
      </c>
      <c r="C240" s="10">
        <v>1370000</v>
      </c>
      <c r="D240" s="11">
        <f>C240+(26.5%*C240)</f>
        <v>1733050</v>
      </c>
    </row>
    <row r="241" spans="1:7" x14ac:dyDescent="0.25">
      <c r="A241" s="9">
        <v>280</v>
      </c>
      <c r="B241" s="9" t="s">
        <v>13</v>
      </c>
      <c r="C241" s="10">
        <v>1849000</v>
      </c>
      <c r="D241" s="11">
        <f>C241</f>
        <v>1849000</v>
      </c>
    </row>
    <row r="242" spans="1:7" x14ac:dyDescent="0.25">
      <c r="A242" s="9">
        <v>220</v>
      </c>
      <c r="B242" s="9" t="s">
        <v>13</v>
      </c>
      <c r="C242" s="10">
        <v>1590000</v>
      </c>
      <c r="D242" s="11">
        <f>C242+(23.9%*C242)</f>
        <v>1970010</v>
      </c>
    </row>
    <row r="243" spans="1:7" x14ac:dyDescent="0.25">
      <c r="A243" s="9">
        <v>158</v>
      </c>
      <c r="B243" s="9" t="s">
        <v>13</v>
      </c>
      <c r="C243" s="10">
        <v>1515000</v>
      </c>
      <c r="D243" s="11">
        <f>C243+(31.59%*C243)</f>
        <v>1993588.5</v>
      </c>
    </row>
    <row r="244" spans="1:7" x14ac:dyDescent="0.25">
      <c r="A244" s="9">
        <v>250</v>
      </c>
      <c r="B244" s="9" t="s">
        <v>13</v>
      </c>
      <c r="C244" s="10">
        <v>1684000</v>
      </c>
      <c r="D244" s="11">
        <f>C244+(23.1%*C244)</f>
        <v>2073004</v>
      </c>
    </row>
    <row r="245" spans="1:7" x14ac:dyDescent="0.25">
      <c r="A245" s="9">
        <v>186</v>
      </c>
      <c r="B245" s="9" t="s">
        <v>13</v>
      </c>
      <c r="C245" s="10">
        <v>1650000</v>
      </c>
      <c r="D245" s="11">
        <f>C245+(31.59%*C245)</f>
        <v>2171235</v>
      </c>
    </row>
    <row r="246" spans="1:7" x14ac:dyDescent="0.25">
      <c r="A246" s="9">
        <v>167</v>
      </c>
      <c r="B246" s="9" t="s">
        <v>13</v>
      </c>
      <c r="C246" s="10">
        <v>1675000</v>
      </c>
      <c r="D246" s="11">
        <f>C246+(31.59%*C246)</f>
        <v>2204132.5</v>
      </c>
    </row>
    <row r="247" spans="1:7" x14ac:dyDescent="0.25">
      <c r="A247" s="9">
        <v>213</v>
      </c>
      <c r="B247" s="9" t="s">
        <v>13</v>
      </c>
      <c r="C247" s="10">
        <v>2290000</v>
      </c>
      <c r="D247" s="11">
        <f>C247+(23.9%*C247)</f>
        <v>2837310</v>
      </c>
    </row>
    <row r="248" spans="1:7" x14ac:dyDescent="0.25">
      <c r="A248" s="9">
        <v>129</v>
      </c>
      <c r="B248" s="9" t="s">
        <v>13</v>
      </c>
      <c r="C248" s="10">
        <v>2500000</v>
      </c>
      <c r="D248" s="11">
        <f>C248+(36.85%*C248)</f>
        <v>3421250</v>
      </c>
    </row>
    <row r="249" spans="1:7" x14ac:dyDescent="0.25">
      <c r="A249" s="9">
        <v>13</v>
      </c>
      <c r="B249" s="9" t="s">
        <v>15</v>
      </c>
      <c r="C249" s="10">
        <v>190000</v>
      </c>
      <c r="D249" s="11">
        <f>C249+(36.85%*C249)</f>
        <v>260015</v>
      </c>
      <c r="E249" s="17">
        <v>0.16</v>
      </c>
      <c r="F249" s="17">
        <v>0.18</v>
      </c>
      <c r="G249" s="17" t="s">
        <v>10</v>
      </c>
    </row>
    <row r="250" spans="1:7" x14ac:dyDescent="0.25">
      <c r="A250" s="9">
        <v>132</v>
      </c>
      <c r="B250" s="9" t="s">
        <v>15</v>
      </c>
      <c r="C250" s="10">
        <v>190000</v>
      </c>
      <c r="D250" s="11">
        <f>C250+(36.85%*C250)</f>
        <v>260015</v>
      </c>
    </row>
    <row r="251" spans="1:7" x14ac:dyDescent="0.25">
      <c r="A251" s="9">
        <v>100</v>
      </c>
      <c r="B251" s="9" t="s">
        <v>15</v>
      </c>
      <c r="C251" s="10">
        <v>190000</v>
      </c>
      <c r="D251" s="11">
        <f>C251+(43.93%*C251)</f>
        <v>273467</v>
      </c>
    </row>
    <row r="252" spans="1:7" x14ac:dyDescent="0.25">
      <c r="A252" s="9">
        <v>102</v>
      </c>
      <c r="B252" s="9" t="s">
        <v>15</v>
      </c>
      <c r="C252" s="10">
        <v>202000</v>
      </c>
      <c r="D252" s="11">
        <f>C252+(43.93%*C252)</f>
        <v>290738.59999999998</v>
      </c>
    </row>
    <row r="253" spans="1:7" x14ac:dyDescent="0.25">
      <c r="A253" s="9">
        <v>108</v>
      </c>
      <c r="B253" s="9" t="s">
        <v>15</v>
      </c>
      <c r="C253" s="10">
        <v>210000</v>
      </c>
      <c r="D253" s="11">
        <f>C253+(43.93%*C253)</f>
        <v>302253</v>
      </c>
    </row>
    <row r="254" spans="1:7" x14ac:dyDescent="0.25">
      <c r="A254" s="9">
        <v>104</v>
      </c>
      <c r="B254" s="9" t="s">
        <v>15</v>
      </c>
      <c r="C254" s="10">
        <v>210500</v>
      </c>
      <c r="D254" s="11">
        <f>C254+(43.93%*C254)</f>
        <v>302972.65000000002</v>
      </c>
    </row>
    <row r="255" spans="1:7" x14ac:dyDescent="0.25">
      <c r="A255" s="9">
        <v>75</v>
      </c>
      <c r="B255" s="9" t="s">
        <v>15</v>
      </c>
      <c r="C255" s="10">
        <v>215500</v>
      </c>
      <c r="D255" s="11">
        <f>C255+(48.91%*C255)</f>
        <v>320901.05</v>
      </c>
    </row>
    <row r="256" spans="1:7" x14ac:dyDescent="0.25">
      <c r="A256" s="9">
        <v>138</v>
      </c>
      <c r="B256" s="9" t="s">
        <v>15</v>
      </c>
      <c r="C256" s="10">
        <v>235400</v>
      </c>
      <c r="D256" s="11">
        <f>C256+(36.85%*C256)</f>
        <v>322144.90000000002</v>
      </c>
    </row>
    <row r="257" spans="1:7" x14ac:dyDescent="0.25">
      <c r="A257" s="9">
        <v>81</v>
      </c>
      <c r="B257" s="9" t="s">
        <v>15</v>
      </c>
      <c r="C257" s="10">
        <v>225000</v>
      </c>
      <c r="D257" s="11">
        <f>C257+(43.93%*C257)</f>
        <v>323842.5</v>
      </c>
    </row>
    <row r="258" spans="1:7" x14ac:dyDescent="0.25">
      <c r="A258" s="9">
        <v>53</v>
      </c>
      <c r="B258" s="9" t="s">
        <v>15</v>
      </c>
      <c r="C258" s="10">
        <v>241500</v>
      </c>
      <c r="D258" s="11">
        <f>C258+(53.28%*C258)</f>
        <v>370171.2</v>
      </c>
    </row>
    <row r="259" spans="1:7" x14ac:dyDescent="0.25">
      <c r="A259" s="9">
        <v>78</v>
      </c>
      <c r="B259" s="9" t="s">
        <v>15</v>
      </c>
      <c r="C259" s="10">
        <v>249000</v>
      </c>
      <c r="D259" s="11">
        <f>C259+(48.91%*C259)</f>
        <v>370785.9</v>
      </c>
    </row>
    <row r="260" spans="1:7" x14ac:dyDescent="0.25">
      <c r="A260" s="9">
        <v>141</v>
      </c>
      <c r="B260" s="9" t="s">
        <v>15</v>
      </c>
      <c r="C260" s="10">
        <v>275000</v>
      </c>
      <c r="D260" s="11">
        <f>C260+(36.85%*C260)</f>
        <v>376337.5</v>
      </c>
    </row>
    <row r="261" spans="1:7" x14ac:dyDescent="0.25">
      <c r="A261" s="9">
        <v>149</v>
      </c>
      <c r="B261" s="9" t="s">
        <v>15</v>
      </c>
      <c r="C261" s="10">
        <v>281000</v>
      </c>
      <c r="D261" s="11">
        <f>C261+(36.85%*C261)</f>
        <v>384548.5</v>
      </c>
    </row>
    <row r="262" spans="1:7" x14ac:dyDescent="0.25">
      <c r="A262" s="9">
        <v>32</v>
      </c>
      <c r="B262" s="9" t="s">
        <v>15</v>
      </c>
      <c r="C262" s="10">
        <v>319900</v>
      </c>
      <c r="D262" s="11">
        <f>C262+(23.9%*C262)</f>
        <v>396356.1</v>
      </c>
      <c r="E262" s="17">
        <v>2.8000000000000001E-2</v>
      </c>
      <c r="F262" s="17">
        <v>1.7999999999999999E-2</v>
      </c>
      <c r="G262" s="17" t="s">
        <v>10</v>
      </c>
    </row>
    <row r="263" spans="1:7" x14ac:dyDescent="0.25">
      <c r="A263" s="9">
        <v>83</v>
      </c>
      <c r="B263" s="9" t="s">
        <v>15</v>
      </c>
      <c r="C263" s="10">
        <v>280000</v>
      </c>
      <c r="D263" s="11">
        <f>C263+(43.93%*C263)</f>
        <v>403004</v>
      </c>
    </row>
    <row r="264" spans="1:7" x14ac:dyDescent="0.25">
      <c r="A264" s="9">
        <v>228</v>
      </c>
      <c r="B264" s="9" t="s">
        <v>15</v>
      </c>
      <c r="C264" s="10">
        <v>355000</v>
      </c>
      <c r="D264" s="11">
        <f>C264+(23.9%*C264)</f>
        <v>439845</v>
      </c>
    </row>
    <row r="265" spans="1:7" x14ac:dyDescent="0.25">
      <c r="A265" s="9">
        <v>51</v>
      </c>
      <c r="B265" s="9" t="s">
        <v>15</v>
      </c>
      <c r="C265" s="10">
        <v>288500</v>
      </c>
      <c r="D265" s="11">
        <f>C265+(53.28%*C265)</f>
        <v>442212.80000000005</v>
      </c>
    </row>
    <row r="266" spans="1:7" x14ac:dyDescent="0.25">
      <c r="A266" s="9">
        <v>192</v>
      </c>
      <c r="B266" s="9" t="s">
        <v>15</v>
      </c>
      <c r="C266" s="10">
        <v>355000</v>
      </c>
      <c r="D266" s="11">
        <f>C266+(26.5%*C266)</f>
        <v>449075</v>
      </c>
    </row>
    <row r="267" spans="1:7" x14ac:dyDescent="0.25">
      <c r="A267" s="9">
        <v>166</v>
      </c>
      <c r="B267" s="9" t="s">
        <v>15</v>
      </c>
      <c r="C267" s="10">
        <v>347000</v>
      </c>
      <c r="D267" s="11">
        <f>C267+(31.59%*C267)</f>
        <v>456617.3</v>
      </c>
    </row>
    <row r="268" spans="1:7" x14ac:dyDescent="0.25">
      <c r="A268" s="9">
        <v>195</v>
      </c>
      <c r="B268" s="9" t="s">
        <v>15</v>
      </c>
      <c r="C268" s="10">
        <v>375000</v>
      </c>
      <c r="D268" s="11">
        <f>C268+(26.5%*C268)</f>
        <v>474375</v>
      </c>
    </row>
    <row r="269" spans="1:7" x14ac:dyDescent="0.25">
      <c r="A269" s="9">
        <v>266</v>
      </c>
      <c r="B269" s="9" t="s">
        <v>15</v>
      </c>
      <c r="C269" s="10">
        <v>421000</v>
      </c>
      <c r="D269" s="11">
        <f>C269+(15%*C269)</f>
        <v>484150</v>
      </c>
      <c r="E269" s="18"/>
    </row>
    <row r="270" spans="1:7" x14ac:dyDescent="0.25">
      <c r="A270" s="9">
        <v>185</v>
      </c>
      <c r="B270" s="9" t="s">
        <v>15</v>
      </c>
      <c r="C270" s="10">
        <v>374500</v>
      </c>
      <c r="D270" s="11">
        <f>C270+(31.59%*C270)</f>
        <v>492804.55</v>
      </c>
    </row>
    <row r="271" spans="1:7" x14ac:dyDescent="0.25">
      <c r="A271" s="9">
        <v>205</v>
      </c>
      <c r="B271" s="9" t="s">
        <v>15</v>
      </c>
      <c r="C271" s="10">
        <v>404000</v>
      </c>
      <c r="D271" s="11">
        <f>C271+(26.5%*C271)</f>
        <v>511060</v>
      </c>
    </row>
    <row r="272" spans="1:7" ht="15.75" customHeight="1" x14ac:dyDescent="0.25">
      <c r="A272" s="9">
        <v>131</v>
      </c>
      <c r="B272" s="9" t="s">
        <v>15</v>
      </c>
      <c r="C272" s="10">
        <v>377100</v>
      </c>
      <c r="D272" s="11">
        <f>C272+(36.85%*C272)</f>
        <v>516061.35</v>
      </c>
    </row>
    <row r="273" spans="1:7" x14ac:dyDescent="0.25">
      <c r="A273" s="9">
        <v>231</v>
      </c>
      <c r="B273" s="9" t="s">
        <v>15</v>
      </c>
      <c r="C273" s="10">
        <v>425000</v>
      </c>
      <c r="D273" s="11">
        <f>C273+(23.9%*C273)</f>
        <v>526575</v>
      </c>
    </row>
    <row r="274" spans="1:7" x14ac:dyDescent="0.25">
      <c r="A274" s="9">
        <v>130</v>
      </c>
      <c r="B274" s="9" t="s">
        <v>15</v>
      </c>
      <c r="C274" s="10">
        <v>385200</v>
      </c>
      <c r="D274" s="11">
        <f>C274+(36.85%*C274)</f>
        <v>527146.19999999995</v>
      </c>
    </row>
    <row r="275" spans="1:7" x14ac:dyDescent="0.25">
      <c r="A275" s="9">
        <v>116</v>
      </c>
      <c r="B275" s="9" t="s">
        <v>15</v>
      </c>
      <c r="C275" s="10">
        <v>367000</v>
      </c>
      <c r="D275" s="11">
        <f>C275+(43.93%*C275)</f>
        <v>528223.1</v>
      </c>
    </row>
    <row r="276" spans="1:7" x14ac:dyDescent="0.25">
      <c r="A276" s="9">
        <v>157</v>
      </c>
      <c r="B276" s="9" t="s">
        <v>15</v>
      </c>
      <c r="C276" s="10">
        <v>405500</v>
      </c>
      <c r="D276" s="11">
        <f>C276+(31.59%*C276)</f>
        <v>533597.44999999995</v>
      </c>
    </row>
    <row r="277" spans="1:7" x14ac:dyDescent="0.25">
      <c r="A277" s="9">
        <v>279</v>
      </c>
      <c r="B277" s="9" t="s">
        <v>15</v>
      </c>
      <c r="C277" s="10">
        <v>546000</v>
      </c>
      <c r="D277" s="11">
        <f>C277</f>
        <v>546000</v>
      </c>
    </row>
    <row r="278" spans="1:7" x14ac:dyDescent="0.25">
      <c r="A278" s="9">
        <v>97</v>
      </c>
      <c r="B278" s="9" t="s">
        <v>15</v>
      </c>
      <c r="C278" s="10">
        <v>382000</v>
      </c>
      <c r="D278" s="11">
        <f>C278+(43.93%*C278)</f>
        <v>549812.6</v>
      </c>
    </row>
    <row r="279" spans="1:7" x14ac:dyDescent="0.25">
      <c r="A279" s="9">
        <v>286</v>
      </c>
      <c r="B279" s="9" t="s">
        <v>15</v>
      </c>
      <c r="C279" s="10">
        <v>555700</v>
      </c>
      <c r="D279" s="11">
        <f>C279</f>
        <v>555700</v>
      </c>
    </row>
    <row r="280" spans="1:7" x14ac:dyDescent="0.25">
      <c r="A280" s="9">
        <v>50</v>
      </c>
      <c r="B280" s="9" t="s">
        <v>15</v>
      </c>
      <c r="C280" s="10">
        <v>365000</v>
      </c>
      <c r="D280" s="11">
        <f>C280+(53.28%*C280)</f>
        <v>559472</v>
      </c>
    </row>
    <row r="281" spans="1:7" x14ac:dyDescent="0.25">
      <c r="A281" s="9">
        <v>204</v>
      </c>
      <c r="B281" s="9" t="s">
        <v>15</v>
      </c>
      <c r="C281" s="10">
        <v>445000</v>
      </c>
      <c r="D281" s="11">
        <f>C281+(26.5%*C281)</f>
        <v>562925</v>
      </c>
    </row>
    <row r="282" spans="1:7" x14ac:dyDescent="0.25">
      <c r="A282" s="9">
        <v>287</v>
      </c>
      <c r="B282" s="9" t="s">
        <v>15</v>
      </c>
      <c r="C282" s="10">
        <v>570000</v>
      </c>
      <c r="D282" s="11">
        <f>C282</f>
        <v>570000</v>
      </c>
    </row>
    <row r="283" spans="1:7" x14ac:dyDescent="0.25">
      <c r="A283" s="9">
        <v>160</v>
      </c>
      <c r="B283" s="9" t="s">
        <v>15</v>
      </c>
      <c r="C283" s="10">
        <v>436000</v>
      </c>
      <c r="D283" s="11">
        <f>C283+(31.59%*C283)</f>
        <v>573732.4</v>
      </c>
    </row>
    <row r="284" spans="1:7" x14ac:dyDescent="0.25">
      <c r="A284" s="9">
        <v>164</v>
      </c>
      <c r="B284" s="9" t="s">
        <v>15</v>
      </c>
      <c r="C284" s="10">
        <v>442500</v>
      </c>
      <c r="D284" s="11">
        <f>C284+(31.59%*C284)</f>
        <v>582285.75</v>
      </c>
    </row>
    <row r="285" spans="1:7" x14ac:dyDescent="0.25">
      <c r="A285" s="9">
        <v>37</v>
      </c>
      <c r="B285" s="9" t="s">
        <v>15</v>
      </c>
      <c r="C285" s="10">
        <v>412000</v>
      </c>
      <c r="D285" s="11">
        <f>C285+(53.28%*C285)</f>
        <v>631513.60000000009</v>
      </c>
    </row>
    <row r="286" spans="1:7" x14ac:dyDescent="0.25">
      <c r="A286" s="9">
        <v>92</v>
      </c>
      <c r="B286" s="9" t="s">
        <v>15</v>
      </c>
      <c r="C286" s="10">
        <v>470000</v>
      </c>
      <c r="D286" s="11">
        <f>C286+(43.93%*C286)</f>
        <v>676471</v>
      </c>
    </row>
    <row r="287" spans="1:7" x14ac:dyDescent="0.25">
      <c r="A287" s="9">
        <v>17</v>
      </c>
      <c r="B287" s="9" t="s">
        <v>15</v>
      </c>
      <c r="C287" s="10">
        <v>540000</v>
      </c>
      <c r="D287" s="11">
        <f>C287+(31.59%*C287)</f>
        <v>710586</v>
      </c>
      <c r="E287" s="17">
        <v>0.03</v>
      </c>
      <c r="F287" s="17">
        <v>0.06</v>
      </c>
      <c r="G287" s="17" t="s">
        <v>10</v>
      </c>
    </row>
    <row r="288" spans="1:7" x14ac:dyDescent="0.25">
      <c r="A288" s="9">
        <v>222</v>
      </c>
      <c r="B288" s="9" t="s">
        <v>15</v>
      </c>
      <c r="C288" s="10">
        <v>599000</v>
      </c>
      <c r="D288" s="11">
        <f>C288+(23.9%*C288)</f>
        <v>742161</v>
      </c>
    </row>
    <row r="289" spans="1:4" x14ac:dyDescent="0.25">
      <c r="A289" s="9">
        <v>86</v>
      </c>
      <c r="B289" s="9" t="s">
        <v>15</v>
      </c>
      <c r="C289" s="10">
        <v>525000</v>
      </c>
      <c r="D289" s="11">
        <f>C289+(43.93%*C289)</f>
        <v>755632.5</v>
      </c>
    </row>
    <row r="290" spans="1:4" x14ac:dyDescent="0.25">
      <c r="A290" s="9">
        <v>239</v>
      </c>
      <c r="B290" s="9" t="s">
        <v>15</v>
      </c>
      <c r="C290" s="10">
        <v>614900</v>
      </c>
      <c r="D290" s="11">
        <f>C290+(23.1%*C290)</f>
        <v>756941.9</v>
      </c>
    </row>
    <row r="291" spans="1:4" x14ac:dyDescent="0.25">
      <c r="A291" s="9">
        <v>135</v>
      </c>
      <c r="B291" s="9" t="s">
        <v>15</v>
      </c>
      <c r="C291" s="10">
        <v>629000</v>
      </c>
      <c r="D291" s="11">
        <f>C291+(36.85%*C291)</f>
        <v>860786.5</v>
      </c>
    </row>
    <row r="292" spans="1:4" x14ac:dyDescent="0.25">
      <c r="A292" s="9">
        <v>142</v>
      </c>
      <c r="B292" s="9" t="s">
        <v>15</v>
      </c>
      <c r="C292" s="10">
        <v>886000</v>
      </c>
      <c r="D292" s="11">
        <f>C292+(36.85%*C292)</f>
        <v>1212491</v>
      </c>
    </row>
    <row r="293" spans="1:4" x14ac:dyDescent="0.25">
      <c r="A293" s="9">
        <v>219</v>
      </c>
      <c r="B293" s="9" t="s">
        <v>15</v>
      </c>
      <c r="C293" s="10">
        <v>1000009</v>
      </c>
      <c r="D293" s="11">
        <f>C293+(23.9%*C293)</f>
        <v>1239011.1510000001</v>
      </c>
    </row>
    <row r="294" spans="1:4" x14ac:dyDescent="0.25">
      <c r="A294" s="9"/>
      <c r="B294" s="9"/>
      <c r="C294" s="10"/>
      <c r="D294" s="11"/>
    </row>
    <row r="295" spans="1:4" x14ac:dyDescent="0.25">
      <c r="A295" s="9"/>
      <c r="B295" s="9"/>
      <c r="C295" s="10"/>
      <c r="D295" s="11"/>
    </row>
    <row r="296" spans="1:4" x14ac:dyDescent="0.25">
      <c r="A296" s="9"/>
      <c r="B296" s="9"/>
      <c r="C296" s="10"/>
      <c r="D29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35 properties</vt:lpstr>
      <vt:lpstr>288 TMS and PA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Dennison</dc:creator>
  <cp:lastModifiedBy>Jim Dennison</cp:lastModifiedBy>
  <dcterms:created xsi:type="dcterms:W3CDTF">2024-06-02T15:59:09Z</dcterms:created>
  <dcterms:modified xsi:type="dcterms:W3CDTF">2024-11-12T22:32:49Z</dcterms:modified>
</cp:coreProperties>
</file>