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co\Google Drive (andrea.miccoli@unitus.it)\Ricerca\Progetti\ALPHEUS_shared\Scienza\WP4\Experiments\july-2023\cortisol-assay\data-EPOCH\"/>
    </mc:Choice>
  </mc:AlternateContent>
  <xr:revisionPtr revIDLastSave="0" documentId="13_ncr:1_{BFECEA53-B17A-4DEA-8E8C-99F23D49B91D}" xr6:coauthVersionLast="47" xr6:coauthVersionMax="47" xr10:uidLastSave="{00000000-0000-0000-0000-000000000000}"/>
  <bookViews>
    <workbookView xWindow="-110" yWindow="-110" windowWidth="19420" windowHeight="10560" activeTab="1" xr2:uid="{6A5F65DF-0B8C-4EC4-8214-D887B9A2CEAC}"/>
  </bookViews>
  <sheets>
    <sheet name="raw" sheetId="1" r:id="rId1"/>
    <sheet name="elab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2" l="1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2" i="2"/>
  <c r="N41" i="2"/>
  <c r="N34" i="2"/>
  <c r="N35" i="2"/>
  <c r="N36" i="2"/>
  <c r="N37" i="2"/>
  <c r="N38" i="2"/>
  <c r="N39" i="2"/>
  <c r="N40" i="2"/>
  <c r="N33" i="2"/>
  <c r="N26" i="2"/>
  <c r="N27" i="2"/>
  <c r="N28" i="2"/>
  <c r="N29" i="2"/>
  <c r="N30" i="2"/>
  <c r="N31" i="2"/>
  <c r="N32" i="2"/>
  <c r="N25" i="2"/>
  <c r="N18" i="2"/>
  <c r="N19" i="2"/>
  <c r="N20" i="2"/>
  <c r="N21" i="2"/>
  <c r="N22" i="2"/>
  <c r="N23" i="2"/>
  <c r="N24" i="2"/>
  <c r="N17" i="2"/>
  <c r="N11" i="2"/>
  <c r="N12" i="2"/>
  <c r="N13" i="2"/>
  <c r="N14" i="2"/>
  <c r="N15" i="2"/>
  <c r="N16" i="2"/>
  <c r="N10" i="2"/>
  <c r="N3" i="2"/>
  <c r="N4" i="2"/>
  <c r="N5" i="2"/>
  <c r="N6" i="2"/>
  <c r="N7" i="2"/>
  <c r="N8" i="2"/>
  <c r="N9" i="2"/>
  <c r="N2" i="2"/>
  <c r="A3" i="2" l="1"/>
  <c r="A4" i="2"/>
  <c r="A5" i="2"/>
  <c r="A6" i="2"/>
  <c r="A7" i="2"/>
  <c r="A8" i="2"/>
  <c r="A9" i="2"/>
  <c r="A2" i="2"/>
  <c r="B3" i="2"/>
  <c r="B4" i="2" s="1"/>
  <c r="B5" i="2" s="1"/>
  <c r="B6" i="2" s="1"/>
  <c r="B7" i="2" s="1"/>
  <c r="B8" i="2" s="1"/>
</calcChain>
</file>

<file path=xl/sharedStrings.xml><?xml version="1.0" encoding="utf-8"?>
<sst xmlns="http://schemas.openxmlformats.org/spreadsheetml/2006/main" count="264" uniqueCount="117">
  <si>
    <t>A</t>
  </si>
  <si>
    <t>STD1</t>
  </si>
  <si>
    <t>SPL1</t>
  </si>
  <si>
    <t>SPL9</t>
  </si>
  <si>
    <t>SPL17</t>
  </si>
  <si>
    <t>SPL25</t>
  </si>
  <si>
    <t>SPL33</t>
  </si>
  <si>
    <t>Well ID</t>
  </si>
  <si>
    <t>Conc/Dil</t>
  </si>
  <si>
    <t>Standard</t>
  </si>
  <si>
    <t>Name</t>
  </si>
  <si>
    <t>B</t>
  </si>
  <si>
    <t>STD2</t>
  </si>
  <si>
    <t>SPL2</t>
  </si>
  <si>
    <t>SPL10</t>
  </si>
  <si>
    <t>SPL18</t>
  </si>
  <si>
    <t>SPL26</t>
  </si>
  <si>
    <t>SPL34</t>
  </si>
  <si>
    <t>C</t>
  </si>
  <si>
    <t>STD3</t>
  </si>
  <si>
    <t>SPL3</t>
  </si>
  <si>
    <t>SPL11</t>
  </si>
  <si>
    <t>SPL19</t>
  </si>
  <si>
    <t>SPL27</t>
  </si>
  <si>
    <t>SPL35</t>
  </si>
  <si>
    <t>D</t>
  </si>
  <si>
    <t>STD4</t>
  </si>
  <si>
    <t>SPL4</t>
  </si>
  <si>
    <t>SPL12</t>
  </si>
  <si>
    <t>SPL20</t>
  </si>
  <si>
    <t>SPL28</t>
  </si>
  <si>
    <t>SPL36</t>
  </si>
  <si>
    <t>E</t>
  </si>
  <si>
    <t>STD5</t>
  </si>
  <si>
    <t>SPL5</t>
  </si>
  <si>
    <t>SPL13</t>
  </si>
  <si>
    <t>SPL21</t>
  </si>
  <si>
    <t>SPL29</t>
  </si>
  <si>
    <t>SPL37</t>
  </si>
  <si>
    <t>F</t>
  </si>
  <si>
    <t>STD6</t>
  </si>
  <si>
    <t>SPL6</t>
  </si>
  <si>
    <t>SPL14</t>
  </si>
  <si>
    <t>SPL22</t>
  </si>
  <si>
    <t>SPL30</t>
  </si>
  <si>
    <t>SPL38</t>
  </si>
  <si>
    <t>G</t>
  </si>
  <si>
    <t>STD7</t>
  </si>
  <si>
    <t>SPL7</t>
  </si>
  <si>
    <t>SPL15</t>
  </si>
  <si>
    <t>SPL23</t>
  </si>
  <si>
    <t>SPL31</t>
  </si>
  <si>
    <t>SPL39</t>
  </si>
  <si>
    <t>H</t>
  </si>
  <si>
    <t>STD8</t>
  </si>
  <si>
    <t>SPL8</t>
  </si>
  <si>
    <t>SPL16</t>
  </si>
  <si>
    <t>SPL24</t>
  </si>
  <si>
    <t>SPL32</t>
  </si>
  <si>
    <t>SPL40</t>
  </si>
  <si>
    <t>blank-correction_450-blank</t>
  </si>
  <si>
    <t>blank-correction_570-blank</t>
  </si>
  <si>
    <t>abs-corrected</t>
  </si>
  <si>
    <t>abs</t>
  </si>
  <si>
    <t>concentration(ng/mL)</t>
  </si>
  <si>
    <t>best model</t>
  </si>
  <si>
    <t>DR Hill</t>
  </si>
  <si>
    <t>SE</t>
  </si>
  <si>
    <t>R^2</t>
  </si>
  <si>
    <t>y=alpha + (theta*x^eta/(kappa^eta + x^eta))</t>
  </si>
  <si>
    <t xml:space="preserve">a = </t>
  </si>
  <si>
    <t xml:space="preserve">t = </t>
  </si>
  <si>
    <t xml:space="preserve">n = </t>
  </si>
  <si>
    <t xml:space="preserve">k = </t>
  </si>
  <si>
    <t>sample</t>
  </si>
  <si>
    <t>diluition-factor</t>
  </si>
  <si>
    <t>mins</t>
  </si>
  <si>
    <t>EE-tg1-1</t>
  </si>
  <si>
    <t>EE-tg1-2</t>
  </si>
  <si>
    <t>EE-tg1-3</t>
  </si>
  <si>
    <t>EE-tg1-4</t>
  </si>
  <si>
    <t>EE-tg1-5</t>
  </si>
  <si>
    <t>EE-tg1-6</t>
  </si>
  <si>
    <t>EE-tg1-7</t>
  </si>
  <si>
    <t>EE-tg1-8</t>
  </si>
  <si>
    <t>EE-tg1-9</t>
  </si>
  <si>
    <t>EE-tg1-10</t>
  </si>
  <si>
    <t>EE-tg1-11</t>
  </si>
  <si>
    <t>EE-tg1-12</t>
  </si>
  <si>
    <t>EE-tg1-13</t>
  </si>
  <si>
    <t>EE-tg1-15</t>
  </si>
  <si>
    <t>EE-tg1-16</t>
  </si>
  <si>
    <t>EE-tg1-17</t>
  </si>
  <si>
    <t>EE-tg1-18</t>
  </si>
  <si>
    <t>EE-tg1-19</t>
  </si>
  <si>
    <t>EE-tg1-20</t>
  </si>
  <si>
    <t>EE-tg1-21</t>
  </si>
  <si>
    <t>EE-tg1-22</t>
  </si>
  <si>
    <t>EE-tg1-23</t>
  </si>
  <si>
    <t>EE-tg1-24</t>
  </si>
  <si>
    <t>EE-tg1-25</t>
  </si>
  <si>
    <t>EE-tg1-26</t>
  </si>
  <si>
    <t>EE-tg1-27</t>
  </si>
  <si>
    <t>EE-tg1-28</t>
  </si>
  <si>
    <t>EE-tg1-29</t>
  </si>
  <si>
    <t>EE-tg1-30</t>
  </si>
  <si>
    <t>EE-tg1-31</t>
  </si>
  <si>
    <t>EE-tg1-32</t>
  </si>
  <si>
    <t>EE-tg1-33</t>
  </si>
  <si>
    <t>EE-tg1-34</t>
  </si>
  <si>
    <t>EE-tg1-35</t>
  </si>
  <si>
    <t>EE-tg1-36</t>
  </si>
  <si>
    <t>EE-tg1-37</t>
  </si>
  <si>
    <t>EE-tg1-38</t>
  </si>
  <si>
    <t>EE-tg1-39</t>
  </si>
  <si>
    <t>EE-tg1-40</t>
  </si>
  <si>
    <t>EE-tg1-41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</si>
</sst>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5" x14ac:knownFonts="1">
    <font>
      <sz val="11"/>
      <color theme="1"/>
      <name val="Calibri"/>
      <family val="2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b/>
      <sz val="11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8000"/>
        <bgColor indexed="64"/>
      </patternFill>
    </fill>
    <fill>
      <patternFill patternType="solid">
        <fgColor rgb="FFA6CAF0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BAD7EF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2" fillId="3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 wrapText="1"/>
    </xf>
    <xf numFmtId="0" fontId="4" fillId="0" borderId="0" xfId="0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1" fontId="0" fillId="0" borderId="0" xfId="0" applyNumberFormat="1"/>
    <xf numFmtId="1" fontId="0" fillId="0" borderId="0" xfId="0" applyNumberFormat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Standard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elab!$A$2:$A$9</c:f>
              <c:numCache>
                <c:formatCode>General</c:formatCode>
                <c:ptCount val="8"/>
                <c:pt idx="0">
                  <c:v>0.11049999999999999</c:v>
                </c:pt>
                <c:pt idx="1">
                  <c:v>0.27649999999999997</c:v>
                </c:pt>
                <c:pt idx="2">
                  <c:v>0.44</c:v>
                </c:pt>
                <c:pt idx="3">
                  <c:v>0.66349999999999998</c:v>
                </c:pt>
                <c:pt idx="4">
                  <c:v>0.90700000000000003</c:v>
                </c:pt>
                <c:pt idx="5">
                  <c:v>1.1114999999999999</c:v>
                </c:pt>
                <c:pt idx="6">
                  <c:v>1.0569999999999999</c:v>
                </c:pt>
                <c:pt idx="7">
                  <c:v>1.073</c:v>
                </c:pt>
              </c:numCache>
            </c:numRef>
          </c:xVal>
          <c:yVal>
            <c:numRef>
              <c:f>elab!$B$2:$B$9</c:f>
              <c:numCache>
                <c:formatCode>General</c:formatCode>
                <c:ptCount val="8"/>
                <c:pt idx="0">
                  <c:v>10</c:v>
                </c:pt>
                <c:pt idx="1">
                  <c:v>2.5</c:v>
                </c:pt>
                <c:pt idx="2">
                  <c:v>0.625</c:v>
                </c:pt>
                <c:pt idx="3" formatCode="0.000">
                  <c:v>0.15625</c:v>
                </c:pt>
                <c:pt idx="4" formatCode="0.000">
                  <c:v>3.90625E-2</c:v>
                </c:pt>
                <c:pt idx="5" formatCode="0.00">
                  <c:v>9.765625E-3</c:v>
                </c:pt>
                <c:pt idx="6" formatCode="0.0000">
                  <c:v>2.44140625E-3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D4-4C35-99F0-68EF5634A9E4}"/>
            </c:ext>
          </c:extLst>
        </c:ser>
        <c:ser>
          <c:idx val="0"/>
          <c:order val="1"/>
          <c:tx>
            <c:v>DR-Hill model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elab!$D$7:$D$106</c:f>
              <c:numCache>
                <c:formatCode>0.00E+00</c:formatCode>
                <c:ptCount val="100"/>
                <c:pt idx="0">
                  <c:v>1.2E-2</c:v>
                </c:pt>
                <c:pt idx="1">
                  <c:v>2.4E-2</c:v>
                </c:pt>
                <c:pt idx="2">
                  <c:v>3.5999999999999997E-2</c:v>
                </c:pt>
                <c:pt idx="3">
                  <c:v>4.8000000000000001E-2</c:v>
                </c:pt>
                <c:pt idx="4">
                  <c:v>0.06</c:v>
                </c:pt>
                <c:pt idx="5">
                  <c:v>7.1999999999999995E-2</c:v>
                </c:pt>
                <c:pt idx="6">
                  <c:v>8.4000000000000005E-2</c:v>
                </c:pt>
                <c:pt idx="7">
                  <c:v>9.6000000000000002E-2</c:v>
                </c:pt>
                <c:pt idx="8">
                  <c:v>0.108</c:v>
                </c:pt>
                <c:pt idx="9">
                  <c:v>0.12</c:v>
                </c:pt>
                <c:pt idx="10">
                  <c:v>0.13200000000000001</c:v>
                </c:pt>
                <c:pt idx="11">
                  <c:v>0.14399999999999999</c:v>
                </c:pt>
                <c:pt idx="12">
                  <c:v>0.156</c:v>
                </c:pt>
                <c:pt idx="13">
                  <c:v>0.16800000000000001</c:v>
                </c:pt>
                <c:pt idx="14">
                  <c:v>0.18</c:v>
                </c:pt>
                <c:pt idx="15">
                  <c:v>0.192</c:v>
                </c:pt>
                <c:pt idx="16">
                  <c:v>0.20399999999999999</c:v>
                </c:pt>
                <c:pt idx="17">
                  <c:v>0.216</c:v>
                </c:pt>
                <c:pt idx="18">
                  <c:v>0.22800000000000001</c:v>
                </c:pt>
                <c:pt idx="19">
                  <c:v>0.24</c:v>
                </c:pt>
                <c:pt idx="20">
                  <c:v>0.252</c:v>
                </c:pt>
                <c:pt idx="21">
                  <c:v>0.26400000000000001</c:v>
                </c:pt>
                <c:pt idx="22">
                  <c:v>0.27600000000000002</c:v>
                </c:pt>
                <c:pt idx="23">
                  <c:v>0.28799999999999998</c:v>
                </c:pt>
                <c:pt idx="24">
                  <c:v>0.3</c:v>
                </c:pt>
                <c:pt idx="25">
                  <c:v>0.312</c:v>
                </c:pt>
                <c:pt idx="26">
                  <c:v>0.32400000000000001</c:v>
                </c:pt>
                <c:pt idx="27">
                  <c:v>0.33600000000000002</c:v>
                </c:pt>
                <c:pt idx="28">
                  <c:v>0.34799999999999998</c:v>
                </c:pt>
                <c:pt idx="29">
                  <c:v>0.36</c:v>
                </c:pt>
                <c:pt idx="30">
                  <c:v>0.372</c:v>
                </c:pt>
                <c:pt idx="31">
                  <c:v>0.38400000000000001</c:v>
                </c:pt>
                <c:pt idx="32">
                  <c:v>0.39600000000000002</c:v>
                </c:pt>
                <c:pt idx="33">
                  <c:v>0.40799999999999997</c:v>
                </c:pt>
                <c:pt idx="34">
                  <c:v>0.42</c:v>
                </c:pt>
                <c:pt idx="35">
                  <c:v>0.432</c:v>
                </c:pt>
                <c:pt idx="36">
                  <c:v>0.44400000000000001</c:v>
                </c:pt>
                <c:pt idx="37">
                  <c:v>0.45600000000000002</c:v>
                </c:pt>
                <c:pt idx="38">
                  <c:v>0.46800000000000003</c:v>
                </c:pt>
                <c:pt idx="39">
                  <c:v>0.48</c:v>
                </c:pt>
                <c:pt idx="40">
                  <c:v>0.49199999999999999</c:v>
                </c:pt>
                <c:pt idx="41">
                  <c:v>0.504</c:v>
                </c:pt>
                <c:pt idx="42">
                  <c:v>0.51600000000000001</c:v>
                </c:pt>
                <c:pt idx="43">
                  <c:v>0.52800000000000002</c:v>
                </c:pt>
                <c:pt idx="44">
                  <c:v>0.54</c:v>
                </c:pt>
                <c:pt idx="45">
                  <c:v>0.55200000000000005</c:v>
                </c:pt>
                <c:pt idx="46">
                  <c:v>0.56399999999999995</c:v>
                </c:pt>
                <c:pt idx="47">
                  <c:v>0.57599999999999996</c:v>
                </c:pt>
                <c:pt idx="48">
                  <c:v>0.58799999999999997</c:v>
                </c:pt>
                <c:pt idx="49">
                  <c:v>0.6</c:v>
                </c:pt>
                <c:pt idx="50">
                  <c:v>0.61199999999999999</c:v>
                </c:pt>
                <c:pt idx="51">
                  <c:v>0.624</c:v>
                </c:pt>
                <c:pt idx="52">
                  <c:v>0.63600000000000001</c:v>
                </c:pt>
                <c:pt idx="53">
                  <c:v>0.64800000000000002</c:v>
                </c:pt>
                <c:pt idx="54">
                  <c:v>0.66</c:v>
                </c:pt>
                <c:pt idx="55">
                  <c:v>0.67200000000000004</c:v>
                </c:pt>
                <c:pt idx="56">
                  <c:v>0.68400000000000005</c:v>
                </c:pt>
                <c:pt idx="57">
                  <c:v>0.69599999999999995</c:v>
                </c:pt>
                <c:pt idx="58">
                  <c:v>0.70799999999999996</c:v>
                </c:pt>
                <c:pt idx="59">
                  <c:v>0.72</c:v>
                </c:pt>
                <c:pt idx="60">
                  <c:v>0.73199999999999998</c:v>
                </c:pt>
                <c:pt idx="61">
                  <c:v>0.74399999999999999</c:v>
                </c:pt>
                <c:pt idx="62">
                  <c:v>0.75600000000000001</c:v>
                </c:pt>
                <c:pt idx="63">
                  <c:v>0.76800000000000002</c:v>
                </c:pt>
                <c:pt idx="64">
                  <c:v>0.78</c:v>
                </c:pt>
                <c:pt idx="65">
                  <c:v>0.79200000000000004</c:v>
                </c:pt>
                <c:pt idx="66">
                  <c:v>0.80400000000000005</c:v>
                </c:pt>
                <c:pt idx="67">
                  <c:v>0.81599999999999995</c:v>
                </c:pt>
                <c:pt idx="68">
                  <c:v>0.82799999999999996</c:v>
                </c:pt>
                <c:pt idx="69">
                  <c:v>0.84</c:v>
                </c:pt>
                <c:pt idx="70">
                  <c:v>0.85199999999999998</c:v>
                </c:pt>
                <c:pt idx="71">
                  <c:v>0.86399999999999999</c:v>
                </c:pt>
                <c:pt idx="72">
                  <c:v>0.876</c:v>
                </c:pt>
                <c:pt idx="73">
                  <c:v>0.88800000000000001</c:v>
                </c:pt>
                <c:pt idx="74">
                  <c:v>0.9</c:v>
                </c:pt>
                <c:pt idx="75">
                  <c:v>0.91200000000000003</c:v>
                </c:pt>
                <c:pt idx="76">
                  <c:v>0.92400000000000004</c:v>
                </c:pt>
                <c:pt idx="77">
                  <c:v>0.93600000000000005</c:v>
                </c:pt>
                <c:pt idx="78">
                  <c:v>0.94799999999999995</c:v>
                </c:pt>
                <c:pt idx="79">
                  <c:v>0.96</c:v>
                </c:pt>
                <c:pt idx="80">
                  <c:v>0.97199999999999998</c:v>
                </c:pt>
                <c:pt idx="81">
                  <c:v>0.98399999999999999</c:v>
                </c:pt>
                <c:pt idx="82">
                  <c:v>0.996</c:v>
                </c:pt>
                <c:pt idx="83">
                  <c:v>1.008</c:v>
                </c:pt>
                <c:pt idx="84">
                  <c:v>1.02</c:v>
                </c:pt>
                <c:pt idx="85">
                  <c:v>1.032</c:v>
                </c:pt>
                <c:pt idx="86">
                  <c:v>1.044</c:v>
                </c:pt>
                <c:pt idx="87">
                  <c:v>1.056</c:v>
                </c:pt>
                <c:pt idx="88">
                  <c:v>1.0680000000000001</c:v>
                </c:pt>
                <c:pt idx="89">
                  <c:v>1.08</c:v>
                </c:pt>
                <c:pt idx="90">
                  <c:v>1.0920000000000001</c:v>
                </c:pt>
                <c:pt idx="91">
                  <c:v>1.1040000000000001</c:v>
                </c:pt>
                <c:pt idx="92">
                  <c:v>1.1160000000000001</c:v>
                </c:pt>
                <c:pt idx="93">
                  <c:v>1.1279999999999999</c:v>
                </c:pt>
                <c:pt idx="94">
                  <c:v>1.1399999999999999</c:v>
                </c:pt>
                <c:pt idx="95">
                  <c:v>1.1519999999999999</c:v>
                </c:pt>
                <c:pt idx="96">
                  <c:v>1.1639999999999999</c:v>
                </c:pt>
                <c:pt idx="97">
                  <c:v>1.1759999999999999</c:v>
                </c:pt>
                <c:pt idx="98">
                  <c:v>1.1879999999999999</c:v>
                </c:pt>
                <c:pt idx="99">
                  <c:v>1.2</c:v>
                </c:pt>
              </c:numCache>
            </c:numRef>
          </c:xVal>
          <c:yVal>
            <c:numRef>
              <c:f>elab!$E$7:$E$106</c:f>
              <c:numCache>
                <c:formatCode>0.00E+00</c:formatCode>
                <c:ptCount val="100"/>
                <c:pt idx="0">
                  <c:v>11.7975977102061</c:v>
                </c:pt>
                <c:pt idx="1">
                  <c:v>11.7851394148752</c:v>
                </c:pt>
                <c:pt idx="2">
                  <c:v>11.7464456745058</c:v>
                </c:pt>
                <c:pt idx="3">
                  <c:v>11.6643824700169</c:v>
                </c:pt>
                <c:pt idx="4">
                  <c:v>11.521703143414801</c:v>
                </c:pt>
                <c:pt idx="5">
                  <c:v>11.303069180917401</c:v>
                </c:pt>
                <c:pt idx="6">
                  <c:v>10.997285147126</c:v>
                </c:pt>
                <c:pt idx="7">
                  <c:v>10.5993800229563</c:v>
                </c:pt>
                <c:pt idx="8">
                  <c:v>10.111989678320599</c:v>
                </c:pt>
                <c:pt idx="9">
                  <c:v>9.5455466280298396</c:v>
                </c:pt>
                <c:pt idx="10">
                  <c:v>8.9170829134769605</c:v>
                </c:pt>
                <c:pt idx="11">
                  <c:v>8.2478880470994493</c:v>
                </c:pt>
                <c:pt idx="12">
                  <c:v>7.56062524279894</c:v>
                </c:pt>
                <c:pt idx="13">
                  <c:v>6.8766189804765503</c:v>
                </c:pt>
                <c:pt idx="14">
                  <c:v>6.2138606086530004</c:v>
                </c:pt>
                <c:pt idx="15">
                  <c:v>5.5859607291095896</c:v>
                </c:pt>
                <c:pt idx="16">
                  <c:v>5.0019756805676199</c:v>
                </c:pt>
                <c:pt idx="17">
                  <c:v>4.4668572650268903</c:v>
                </c:pt>
                <c:pt idx="18">
                  <c:v>3.9822339239724598</c:v>
                </c:pt>
                <c:pt idx="19">
                  <c:v>3.5472822494817602</c:v>
                </c:pt>
                <c:pt idx="20">
                  <c:v>3.1595328106433902</c:v>
                </c:pt>
                <c:pt idx="21">
                  <c:v>2.8155338226105102</c:v>
                </c:pt>
                <c:pt idx="22">
                  <c:v>2.5113529315264902</c:v>
                </c:pt>
                <c:pt idx="23">
                  <c:v>2.2429299475173101</c:v>
                </c:pt>
                <c:pt idx="24">
                  <c:v>2.0063074941435799</c:v>
                </c:pt>
                <c:pt idx="25">
                  <c:v>1.7977692757160599</c:v>
                </c:pt>
                <c:pt idx="26">
                  <c:v>1.61391261153638</c:v>
                </c:pt>
                <c:pt idx="27">
                  <c:v>1.4516766834799999</c:v>
                </c:pt>
                <c:pt idx="28">
                  <c:v>1.3083425769074899</c:v>
                </c:pt>
                <c:pt idx="29">
                  <c:v>1.18151655435242</c:v>
                </c:pt>
                <c:pt idx="30">
                  <c:v>1.0691043513859599</c:v>
                </c:pt>
                <c:pt idx="31">
                  <c:v>0.96928158341798198</c:v>
                </c:pt>
                <c:pt idx="32">
                  <c:v>0.88046344089891604</c:v>
                </c:pt>
                <c:pt idx="33">
                  <c:v>0.80127554535076695</c:v>
                </c:pt>
                <c:pt idx="34">
                  <c:v>0.73052697584732396</c:v>
                </c:pt>
                <c:pt idx="35">
                  <c:v>0.66718592352960904</c:v>
                </c:pt>
                <c:pt idx="36">
                  <c:v>0.61035809174913003</c:v>
                </c:pt>
                <c:pt idx="37">
                  <c:v>0.55926776043482995</c:v>
                </c:pt>
                <c:pt idx="38">
                  <c:v>0.51324132572201897</c:v>
                </c:pt>
                <c:pt idx="39">
                  <c:v>0.471693076026036</c:v>
                </c:pt>
                <c:pt idx="40">
                  <c:v>0.43411295109741499</c:v>
                </c:pt>
                <c:pt idx="41">
                  <c:v>0.400056036454561</c:v>
                </c:pt>
                <c:pt idx="42">
                  <c:v>0.369133562537383</c:v>
                </c:pt>
                <c:pt idx="43">
                  <c:v>0.34100520007205898</c:v>
                </c:pt>
                <c:pt idx="44">
                  <c:v>0.31537246691271198</c:v>
                </c:pt>
                <c:pt idx="45">
                  <c:v>0.29197308495838298</c:v>
                </c:pt>
                <c:pt idx="46">
                  <c:v>0.27057614751397902</c:v>
                </c:pt>
                <c:pt idx="47">
                  <c:v>0.25097797714377301</c:v>
                </c:pt>
                <c:pt idx="48">
                  <c:v>0.23299857148533601</c:v>
                </c:pt>
                <c:pt idx="49">
                  <c:v>0.216478549686308</c:v>
                </c:pt>
                <c:pt idx="50">
                  <c:v>0.201276525243996</c:v>
                </c:pt>
                <c:pt idx="51">
                  <c:v>0.18726684226858201</c:v>
                </c:pt>
                <c:pt idx="52">
                  <c:v>0.174337621772263</c:v>
                </c:pt>
                <c:pt idx="53">
                  <c:v>0.16238907272315001</c:v>
                </c:pt>
                <c:pt idx="54">
                  <c:v>0.15133202949420299</c:v>
                </c:pt>
                <c:pt idx="55">
                  <c:v>0.14108668316440301</c:v>
                </c:pt>
                <c:pt idx="56">
                  <c:v>0.131581479051291</c:v>
                </c:pt>
                <c:pt idx="57">
                  <c:v>0.122752157009359</c:v>
                </c:pt>
                <c:pt idx="58">
                  <c:v>0.114540914537007</c:v>
                </c:pt>
                <c:pt idx="59">
                  <c:v>0.106895675697362</c:v>
                </c:pt>
                <c:pt idx="60">
                  <c:v>9.9769451361643405E-2</c:v>
                </c:pt>
                <c:pt idx="61">
                  <c:v>9.31197784006976E-2</c:v>
                </c:pt>
                <c:pt idx="62">
                  <c:v>8.69082272423225E-2</c:v>
                </c:pt>
                <c:pt idx="63">
                  <c:v>8.1099968730493605E-2</c:v>
                </c:pt>
                <c:pt idx="64">
                  <c:v>7.5663392511054903E-2</c:v>
                </c:pt>
                <c:pt idx="65">
                  <c:v>7.0569770263023801E-2</c:v>
                </c:pt>
                <c:pt idx="66">
                  <c:v>6.5792958025909398E-2</c:v>
                </c:pt>
                <c:pt idx="67">
                  <c:v>6.13091326668481E-2</c:v>
                </c:pt>
                <c:pt idx="68">
                  <c:v>5.7096558208336902E-2</c:v>
                </c:pt>
                <c:pt idx="69">
                  <c:v>5.3135378315850801E-2</c:v>
                </c:pt>
                <c:pt idx="70">
                  <c:v>4.9407431739758298E-2</c:v>
                </c:pt>
                <c:pt idx="71">
                  <c:v>4.5896087930363899E-2</c:v>
                </c:pt>
                <c:pt idx="72">
                  <c:v>4.2586100409286599E-2</c:v>
                </c:pt>
                <c:pt idx="73">
                  <c:v>3.9463475793703698E-2</c:v>
                </c:pt>
                <c:pt idx="74">
                  <c:v>3.6515356639831402E-2</c:v>
                </c:pt>
                <c:pt idx="75">
                  <c:v>3.3729916504767601E-2</c:v>
                </c:pt>
                <c:pt idx="76">
                  <c:v>3.1096265826906101E-2</c:v>
                </c:pt>
                <c:pt idx="77">
                  <c:v>2.8604367399110299E-2</c:v>
                </c:pt>
                <c:pt idx="78">
                  <c:v>2.62449603596033E-2</c:v>
                </c:pt>
                <c:pt idx="79">
                  <c:v>2.40094917563775E-2</c:v>
                </c:pt>
                <c:pt idx="80">
                  <c:v>2.1890054854653701E-2</c:v>
                </c:pt>
                <c:pt idx="81">
                  <c:v>1.9879333455917001E-2</c:v>
                </c:pt>
                <c:pt idx="82">
                  <c:v>1.7970551583352999E-2</c:v>
                </c:pt>
                <c:pt idx="83">
                  <c:v>1.6157427963845498E-2</c:v>
                </c:pt>
                <c:pt idx="84">
                  <c:v>1.44341348025582E-2</c:v>
                </c:pt>
                <c:pt idx="85">
                  <c:v>1.27952604037831E-2</c:v>
                </c:pt>
                <c:pt idx="86">
                  <c:v>1.12357752422854E-2</c:v>
                </c:pt>
                <c:pt idx="87">
                  <c:v>9.7510011337494807E-3</c:v>
                </c:pt>
                <c:pt idx="88">
                  <c:v>8.3365831919373808E-3</c:v>
                </c:pt>
                <c:pt idx="89">
                  <c:v>6.9884642945048196E-3</c:v>
                </c:pt>
                <c:pt idx="90">
                  <c:v>5.7028618096796801E-3</c:v>
                </c:pt>
                <c:pt idx="91">
                  <c:v>4.4762463627118099E-3</c:v>
                </c:pt>
                <c:pt idx="92">
                  <c:v>3.3053224445971502E-3</c:v>
                </c:pt>
                <c:pt idx="93">
                  <c:v>2.1870106864537498E-3</c:v>
                </c:pt>
                <c:pt idx="94">
                  <c:v>1.1184316414158701E-3</c:v>
                </c:pt>
                <c:pt idx="95">
                  <c:v>9.68909323086041E-5</c:v>
                </c:pt>
                <c:pt idx="96">
                  <c:v>-8.8013436207607797E-4</c:v>
                </c:pt>
                <c:pt idx="97">
                  <c:v>-1.81500819634159E-3</c:v>
                </c:pt>
                <c:pt idx="98">
                  <c:v>-2.7099470262108298E-3</c:v>
                </c:pt>
                <c:pt idx="99">
                  <c:v>-3.56703034707668E-3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BD4-4C35-99F0-68EF5634A9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8462911"/>
        <c:axId val="1828464991"/>
      </c:scatterChart>
      <c:valAx>
        <c:axId val="18284629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28464991"/>
        <c:crosses val="autoZero"/>
        <c:crossBetween val="midCat"/>
      </c:valAx>
      <c:valAx>
        <c:axId val="1828464991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Concentration (ug/mL)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284629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293797737546657"/>
          <c:y val="1.7616656978280385E-2"/>
          <c:w val="0.32303517656134617"/>
          <c:h val="0.2265116524863922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EE tg1 cortisol levels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elab!$O$1</c:f>
              <c:strCache>
                <c:ptCount val="1"/>
                <c:pt idx="0">
                  <c:v>concentration(ng/mL)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219542702058272"/>
                  <c:y val="-0.3696129474580848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strRef>
              <c:f>elab!$L$2:$L$41</c:f>
              <c:strCache>
                <c:ptCount val="40"/>
                <c:pt idx="0">
                  <c:v>EE-tg1-1</c:v>
                </c:pt>
                <c:pt idx="1">
                  <c:v>EE-tg1-2</c:v>
                </c:pt>
                <c:pt idx="2">
                  <c:v>EE-tg1-3</c:v>
                </c:pt>
                <c:pt idx="3">
                  <c:v>EE-tg1-4</c:v>
                </c:pt>
                <c:pt idx="4">
                  <c:v>EE-tg1-5</c:v>
                </c:pt>
                <c:pt idx="5">
                  <c:v>EE-tg1-6</c:v>
                </c:pt>
                <c:pt idx="6">
                  <c:v>EE-tg1-7</c:v>
                </c:pt>
                <c:pt idx="7">
                  <c:v>EE-tg1-8</c:v>
                </c:pt>
                <c:pt idx="8">
                  <c:v>EE-tg1-9</c:v>
                </c:pt>
                <c:pt idx="9">
                  <c:v>EE-tg1-10</c:v>
                </c:pt>
                <c:pt idx="10">
                  <c:v>EE-tg1-11</c:v>
                </c:pt>
                <c:pt idx="11">
                  <c:v>EE-tg1-12</c:v>
                </c:pt>
                <c:pt idx="12">
                  <c:v>EE-tg1-13</c:v>
                </c:pt>
                <c:pt idx="13">
                  <c:v>EE-tg1-15</c:v>
                </c:pt>
                <c:pt idx="14">
                  <c:v>EE-tg1-16</c:v>
                </c:pt>
                <c:pt idx="15">
                  <c:v>EE-tg1-17</c:v>
                </c:pt>
                <c:pt idx="16">
                  <c:v>EE-tg1-18</c:v>
                </c:pt>
                <c:pt idx="17">
                  <c:v>EE-tg1-19</c:v>
                </c:pt>
                <c:pt idx="18">
                  <c:v>EE-tg1-20</c:v>
                </c:pt>
                <c:pt idx="19">
                  <c:v>EE-tg1-21</c:v>
                </c:pt>
                <c:pt idx="20">
                  <c:v>EE-tg1-22</c:v>
                </c:pt>
                <c:pt idx="21">
                  <c:v>EE-tg1-23</c:v>
                </c:pt>
                <c:pt idx="22">
                  <c:v>EE-tg1-24</c:v>
                </c:pt>
                <c:pt idx="23">
                  <c:v>EE-tg1-25</c:v>
                </c:pt>
                <c:pt idx="24">
                  <c:v>EE-tg1-26</c:v>
                </c:pt>
                <c:pt idx="25">
                  <c:v>EE-tg1-27</c:v>
                </c:pt>
                <c:pt idx="26">
                  <c:v>EE-tg1-28</c:v>
                </c:pt>
                <c:pt idx="27">
                  <c:v>EE-tg1-29</c:v>
                </c:pt>
                <c:pt idx="28">
                  <c:v>EE-tg1-30</c:v>
                </c:pt>
                <c:pt idx="29">
                  <c:v>EE-tg1-31</c:v>
                </c:pt>
                <c:pt idx="30">
                  <c:v>EE-tg1-32</c:v>
                </c:pt>
                <c:pt idx="31">
                  <c:v>EE-tg1-33</c:v>
                </c:pt>
                <c:pt idx="32">
                  <c:v>EE-tg1-34</c:v>
                </c:pt>
                <c:pt idx="33">
                  <c:v>EE-tg1-35</c:v>
                </c:pt>
                <c:pt idx="34">
                  <c:v>EE-tg1-36</c:v>
                </c:pt>
                <c:pt idx="35">
                  <c:v>EE-tg1-37</c:v>
                </c:pt>
                <c:pt idx="36">
                  <c:v>EE-tg1-38</c:v>
                </c:pt>
                <c:pt idx="37">
                  <c:v>EE-tg1-39</c:v>
                </c:pt>
                <c:pt idx="38">
                  <c:v>EE-tg1-40</c:v>
                </c:pt>
                <c:pt idx="39">
                  <c:v>EE-tg1-41</c:v>
                </c:pt>
              </c:strCache>
            </c:strRef>
          </c:xVal>
          <c:yVal>
            <c:numRef>
              <c:f>elab!$O$2:$O$41</c:f>
              <c:numCache>
                <c:formatCode>0.0000</c:formatCode>
                <c:ptCount val="40"/>
                <c:pt idx="0">
                  <c:v>6.5790739525645874</c:v>
                </c:pt>
                <c:pt idx="1">
                  <c:v>10.155456753149446</c:v>
                </c:pt>
                <c:pt idx="2">
                  <c:v>6.0671084005812741</c:v>
                </c:pt>
                <c:pt idx="3">
                  <c:v>6.0147891758469392</c:v>
                </c:pt>
                <c:pt idx="4">
                  <c:v>9.6773687661081009</c:v>
                </c:pt>
                <c:pt idx="5">
                  <c:v>7.8147235733020004</c:v>
                </c:pt>
                <c:pt idx="6">
                  <c:v>4.7233888448521695</c:v>
                </c:pt>
                <c:pt idx="7">
                  <c:v>12.987459103689755</c:v>
                </c:pt>
                <c:pt idx="8">
                  <c:v>3.7395687882024311</c:v>
                </c:pt>
                <c:pt idx="9">
                  <c:v>12.627349580008634</c:v>
                </c:pt>
                <c:pt idx="10">
                  <c:v>5.2836564476424135</c:v>
                </c:pt>
                <c:pt idx="11">
                  <c:v>6.832114654685399</c:v>
                </c:pt>
                <c:pt idx="12">
                  <c:v>6.5981806286553271</c:v>
                </c:pt>
                <c:pt idx="13">
                  <c:v>8.0479954970136767</c:v>
                </c:pt>
                <c:pt idx="14">
                  <c:v>6.7335874749825724</c:v>
                </c:pt>
                <c:pt idx="15">
                  <c:v>4.8891259066747237</c:v>
                </c:pt>
                <c:pt idx="16">
                  <c:v>7.1370502404402165</c:v>
                </c:pt>
                <c:pt idx="17">
                  <c:v>3.3774348244923496</c:v>
                </c:pt>
                <c:pt idx="18">
                  <c:v>3.8161823038501201</c:v>
                </c:pt>
                <c:pt idx="19">
                  <c:v>4.8332468420275623</c:v>
                </c:pt>
                <c:pt idx="20">
                  <c:v>7.9071343412338733</c:v>
                </c:pt>
                <c:pt idx="21">
                  <c:v>4.8750959955809687</c:v>
                </c:pt>
                <c:pt idx="22">
                  <c:v>5.1932937431415933</c:v>
                </c:pt>
                <c:pt idx="23">
                  <c:v>4.7233888448521695</c:v>
                </c:pt>
                <c:pt idx="24">
                  <c:v>2.863346566212841</c:v>
                </c:pt>
                <c:pt idx="25">
                  <c:v>4.7098320508243212</c:v>
                </c:pt>
                <c:pt idx="26">
                  <c:v>4.8750959955809687</c:v>
                </c:pt>
                <c:pt idx="27">
                  <c:v>2.2806382944845227</c:v>
                </c:pt>
                <c:pt idx="28">
                  <c:v>5.9801712434097443</c:v>
                </c:pt>
                <c:pt idx="29">
                  <c:v>3.5284885131511943</c:v>
                </c:pt>
                <c:pt idx="30">
                  <c:v>5.8437589305996296</c:v>
                </c:pt>
                <c:pt idx="31">
                  <c:v>5.4066314672951759</c:v>
                </c:pt>
                <c:pt idx="32">
                  <c:v>5.945760763735966</c:v>
                </c:pt>
                <c:pt idx="33">
                  <c:v>7.0749162701604114</c:v>
                </c:pt>
                <c:pt idx="34">
                  <c:v>8.6396173934486118</c:v>
                </c:pt>
                <c:pt idx="35">
                  <c:v>5.8437589305996269</c:v>
                </c:pt>
                <c:pt idx="36">
                  <c:v>3.6010783765670435</c:v>
                </c:pt>
                <c:pt idx="37">
                  <c:v>3.9623976797033627</c:v>
                </c:pt>
                <c:pt idx="38">
                  <c:v>3.4572454409258144</c:v>
                </c:pt>
                <c:pt idx="39">
                  <c:v>4.9598832880406789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743-4265-B0D5-CFDC272CDC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1080943"/>
        <c:axId val="351081359"/>
      </c:scatterChart>
      <c:valAx>
        <c:axId val="351080943"/>
        <c:scaling>
          <c:orientation val="minMax"/>
          <c:max val="4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aseline="0"/>
                  <a:t>EE specimen #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1081359"/>
        <c:crosses val="autoZero"/>
        <c:crossBetween val="midCat"/>
        <c:majorUnit val="5"/>
      </c:valAx>
      <c:valAx>
        <c:axId val="351081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Concentration (ng/mL)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10809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mins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7735585471170945E-2"/>
                  <c:y val="-0.5632639065278131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elab!$P$2:$P$41</c:f>
              <c:numCache>
                <c:formatCode>General</c:formatCode>
                <c:ptCount val="40"/>
                <c:pt idx="0">
                  <c:v>9.9999999999999645</c:v>
                </c:pt>
                <c:pt idx="1">
                  <c:v>14.00000000000003</c:v>
                </c:pt>
                <c:pt idx="2">
                  <c:v>19.000000000000014</c:v>
                </c:pt>
                <c:pt idx="3">
                  <c:v>25.999999999999986</c:v>
                </c:pt>
                <c:pt idx="4">
                  <c:v>29.000000000000057</c:v>
                </c:pt>
                <c:pt idx="5">
                  <c:v>33.000000000000043</c:v>
                </c:pt>
                <c:pt idx="6">
                  <c:v>37.000000000000028</c:v>
                </c:pt>
                <c:pt idx="7">
                  <c:v>37.999999999999943</c:v>
                </c:pt>
                <c:pt idx="8">
                  <c:v>39.000000000000021</c:v>
                </c:pt>
                <c:pt idx="9">
                  <c:v>41.000000000000014</c:v>
                </c:pt>
                <c:pt idx="10">
                  <c:v>42.000000000000092</c:v>
                </c:pt>
                <c:pt idx="11">
                  <c:v>44.000000000000085</c:v>
                </c:pt>
                <c:pt idx="12">
                  <c:v>50.999999999999979</c:v>
                </c:pt>
                <c:pt idx="13">
                  <c:v>63.000000000000014</c:v>
                </c:pt>
                <c:pt idx="14">
                  <c:v>66</c:v>
                </c:pt>
                <c:pt idx="15">
                  <c:v>74.000000000000057</c:v>
                </c:pt>
                <c:pt idx="16">
                  <c:v>76.000000000000057</c:v>
                </c:pt>
                <c:pt idx="17">
                  <c:v>69</c:v>
                </c:pt>
                <c:pt idx="18">
                  <c:v>82.000000000000028</c:v>
                </c:pt>
                <c:pt idx="19">
                  <c:v>84.000000000000028</c:v>
                </c:pt>
                <c:pt idx="20">
                  <c:v>86.000000000000014</c:v>
                </c:pt>
                <c:pt idx="21">
                  <c:v>89</c:v>
                </c:pt>
                <c:pt idx="22">
                  <c:v>93.999999999999986</c:v>
                </c:pt>
                <c:pt idx="23">
                  <c:v>99.999999999999972</c:v>
                </c:pt>
                <c:pt idx="24">
                  <c:v>104.00000000000011</c:v>
                </c:pt>
                <c:pt idx="25">
                  <c:v>106.0000000000001</c:v>
                </c:pt>
                <c:pt idx="26">
                  <c:v>110.99999999999993</c:v>
                </c:pt>
                <c:pt idx="27">
                  <c:v>112.99999999999991</c:v>
                </c:pt>
                <c:pt idx="28">
                  <c:v>118.00000000000006</c:v>
                </c:pt>
                <c:pt idx="29">
                  <c:v>119.00000000000006</c:v>
                </c:pt>
                <c:pt idx="30">
                  <c:v>124.00000000000004</c:v>
                </c:pt>
                <c:pt idx="31">
                  <c:v>127.00000000000003</c:v>
                </c:pt>
                <c:pt idx="32">
                  <c:v>133</c:v>
                </c:pt>
                <c:pt idx="33">
                  <c:v>134</c:v>
                </c:pt>
                <c:pt idx="34">
                  <c:v>139</c:v>
                </c:pt>
                <c:pt idx="35">
                  <c:v>142.99999999999997</c:v>
                </c:pt>
                <c:pt idx="36">
                  <c:v>145.99999999999997</c:v>
                </c:pt>
                <c:pt idx="37">
                  <c:v>149.00000000000011</c:v>
                </c:pt>
                <c:pt idx="38">
                  <c:v>151.00000000000011</c:v>
                </c:pt>
                <c:pt idx="39">
                  <c:v>153.99999999999994</c:v>
                </c:pt>
              </c:numCache>
            </c:numRef>
          </c:xVal>
          <c:yVal>
            <c:numRef>
              <c:f>elab!$O$2:$O$41</c:f>
              <c:numCache>
                <c:formatCode>0.0000</c:formatCode>
                <c:ptCount val="40"/>
                <c:pt idx="0">
                  <c:v>6.5790739525645874</c:v>
                </c:pt>
                <c:pt idx="1">
                  <c:v>10.155456753149446</c:v>
                </c:pt>
                <c:pt idx="2">
                  <c:v>6.0671084005812741</c:v>
                </c:pt>
                <c:pt idx="3">
                  <c:v>6.0147891758469392</c:v>
                </c:pt>
                <c:pt idx="4">
                  <c:v>9.6773687661081009</c:v>
                </c:pt>
                <c:pt idx="5">
                  <c:v>7.8147235733020004</c:v>
                </c:pt>
                <c:pt idx="6">
                  <c:v>4.7233888448521695</c:v>
                </c:pt>
                <c:pt idx="7">
                  <c:v>12.987459103689755</c:v>
                </c:pt>
                <c:pt idx="8">
                  <c:v>3.7395687882024311</c:v>
                </c:pt>
                <c:pt idx="9">
                  <c:v>12.627349580008634</c:v>
                </c:pt>
                <c:pt idx="10">
                  <c:v>5.2836564476424135</c:v>
                </c:pt>
                <c:pt idx="11">
                  <c:v>6.832114654685399</c:v>
                </c:pt>
                <c:pt idx="12">
                  <c:v>6.5981806286553271</c:v>
                </c:pt>
                <c:pt idx="13">
                  <c:v>8.0479954970136767</c:v>
                </c:pt>
                <c:pt idx="14">
                  <c:v>6.7335874749825724</c:v>
                </c:pt>
                <c:pt idx="15">
                  <c:v>4.8891259066747237</c:v>
                </c:pt>
                <c:pt idx="16">
                  <c:v>7.1370502404402165</c:v>
                </c:pt>
                <c:pt idx="17">
                  <c:v>3.3774348244923496</c:v>
                </c:pt>
                <c:pt idx="18">
                  <c:v>3.8161823038501201</c:v>
                </c:pt>
                <c:pt idx="19">
                  <c:v>4.8332468420275623</c:v>
                </c:pt>
                <c:pt idx="20">
                  <c:v>7.9071343412338733</c:v>
                </c:pt>
                <c:pt idx="21">
                  <c:v>4.8750959955809687</c:v>
                </c:pt>
                <c:pt idx="22">
                  <c:v>5.1932937431415933</c:v>
                </c:pt>
                <c:pt idx="23">
                  <c:v>4.7233888448521695</c:v>
                </c:pt>
                <c:pt idx="24">
                  <c:v>2.863346566212841</c:v>
                </c:pt>
                <c:pt idx="25">
                  <c:v>4.7098320508243212</c:v>
                </c:pt>
                <c:pt idx="26">
                  <c:v>4.8750959955809687</c:v>
                </c:pt>
                <c:pt idx="27">
                  <c:v>2.2806382944845227</c:v>
                </c:pt>
                <c:pt idx="28">
                  <c:v>5.9801712434097443</c:v>
                </c:pt>
                <c:pt idx="29">
                  <c:v>3.5284885131511943</c:v>
                </c:pt>
                <c:pt idx="30">
                  <c:v>5.8437589305996296</c:v>
                </c:pt>
                <c:pt idx="31">
                  <c:v>5.4066314672951759</c:v>
                </c:pt>
                <c:pt idx="32">
                  <c:v>5.945760763735966</c:v>
                </c:pt>
                <c:pt idx="33">
                  <c:v>7.0749162701604114</c:v>
                </c:pt>
                <c:pt idx="34">
                  <c:v>8.6396173934486118</c:v>
                </c:pt>
                <c:pt idx="35">
                  <c:v>5.8437589305996269</c:v>
                </c:pt>
                <c:pt idx="36">
                  <c:v>3.6010783765670435</c:v>
                </c:pt>
                <c:pt idx="37">
                  <c:v>3.9623976797033627</c:v>
                </c:pt>
                <c:pt idx="38">
                  <c:v>3.4572454409258144</c:v>
                </c:pt>
                <c:pt idx="39">
                  <c:v>4.9598832880406789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7BA-4EDC-AD3B-DBF25D3896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5002976"/>
        <c:axId val="675002560"/>
      </c:scatterChart>
      <c:valAx>
        <c:axId val="675002976"/>
        <c:scaling>
          <c:orientation val="minMax"/>
          <c:max val="1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75002560"/>
        <c:crosses val="autoZero"/>
        <c:crossBetween val="midCat"/>
      </c:valAx>
      <c:valAx>
        <c:axId val="675002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75002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6</xdr:row>
      <xdr:rowOff>0</xdr:rowOff>
    </xdr:from>
    <xdr:to>
      <xdr:col>10</xdr:col>
      <xdr:colOff>86783</xdr:colOff>
      <xdr:row>16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598E9C2-8D82-46E3-88AB-C636DE2A62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1</xdr:row>
      <xdr:rowOff>0</xdr:rowOff>
    </xdr:from>
    <xdr:to>
      <xdr:col>22</xdr:col>
      <xdr:colOff>353483</xdr:colOff>
      <xdr:row>14</xdr:row>
      <xdr:rowOff>12700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CFAF0D4-B7FD-42A4-9FE0-743A5A3BD4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596900</xdr:colOff>
      <xdr:row>14</xdr:row>
      <xdr:rowOff>95250</xdr:rowOff>
    </xdr:from>
    <xdr:to>
      <xdr:col>22</xdr:col>
      <xdr:colOff>266700</xdr:colOff>
      <xdr:row>27</xdr:row>
      <xdr:rowOff>63500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5F9BE11-099C-4BA0-9B7B-97CC158916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5F57A-3D56-4AC1-BB25-FEFC6A82F68A}">
  <dimension ref="A3:N77"/>
  <sheetViews>
    <sheetView topLeftCell="A66" workbookViewId="0">
      <selection activeCell="D72" sqref="D72:E72"/>
    </sheetView>
  </sheetViews>
  <sheetFormatPr defaultRowHeight="14.5" x14ac:dyDescent="0.35"/>
  <sheetData>
    <row r="3" spans="1:14" x14ac:dyDescent="0.35">
      <c r="A3" s="1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</row>
    <row r="4" spans="1:14" x14ac:dyDescent="0.35">
      <c r="A4" s="30" t="s">
        <v>0</v>
      </c>
      <c r="B4" s="3" t="s">
        <v>1</v>
      </c>
      <c r="C4" s="3" t="s">
        <v>1</v>
      </c>
      <c r="D4" s="4" t="s">
        <v>2</v>
      </c>
      <c r="E4" s="4" t="s">
        <v>2</v>
      </c>
      <c r="F4" s="4" t="s">
        <v>3</v>
      </c>
      <c r="G4" s="4" t="s">
        <v>3</v>
      </c>
      <c r="H4" s="4" t="s">
        <v>4</v>
      </c>
      <c r="I4" s="4" t="s">
        <v>4</v>
      </c>
      <c r="J4" s="4" t="s">
        <v>5</v>
      </c>
      <c r="K4" s="4" t="s">
        <v>5</v>
      </c>
      <c r="L4" s="4" t="s">
        <v>6</v>
      </c>
      <c r="M4" s="4" t="s">
        <v>6</v>
      </c>
      <c r="N4" s="5" t="s">
        <v>7</v>
      </c>
    </row>
    <row r="5" spans="1:14" x14ac:dyDescent="0.35">
      <c r="A5" s="31"/>
      <c r="B5" s="6">
        <v>10</v>
      </c>
      <c r="C5" s="6">
        <v>10</v>
      </c>
      <c r="D5" s="7"/>
      <c r="E5" s="7"/>
      <c r="F5" s="7"/>
      <c r="G5" s="7"/>
      <c r="H5" s="7"/>
      <c r="I5" s="7"/>
      <c r="J5" s="7"/>
      <c r="K5" s="7"/>
      <c r="L5" s="7"/>
      <c r="M5" s="7"/>
      <c r="N5" s="5" t="s">
        <v>8</v>
      </c>
    </row>
    <row r="6" spans="1:14" x14ac:dyDescent="0.35">
      <c r="A6" s="32"/>
      <c r="B6" s="8" t="s">
        <v>9</v>
      </c>
      <c r="C6" s="8" t="s">
        <v>9</v>
      </c>
      <c r="D6" s="9"/>
      <c r="E6" s="9"/>
      <c r="F6" s="9"/>
      <c r="G6" s="9"/>
      <c r="H6" s="9"/>
      <c r="I6" s="9"/>
      <c r="J6" s="9"/>
      <c r="K6" s="9"/>
      <c r="L6" s="9"/>
      <c r="M6" s="9"/>
      <c r="N6" s="5" t="s">
        <v>10</v>
      </c>
    </row>
    <row r="7" spans="1:14" x14ac:dyDescent="0.35">
      <c r="A7" s="30" t="s">
        <v>11</v>
      </c>
      <c r="B7" s="3" t="s">
        <v>12</v>
      </c>
      <c r="C7" s="3" t="s">
        <v>12</v>
      </c>
      <c r="D7" s="4" t="s">
        <v>13</v>
      </c>
      <c r="E7" s="4" t="s">
        <v>13</v>
      </c>
      <c r="F7" s="4" t="s">
        <v>14</v>
      </c>
      <c r="G7" s="4" t="s">
        <v>14</v>
      </c>
      <c r="H7" s="4" t="s">
        <v>15</v>
      </c>
      <c r="I7" s="4" t="s">
        <v>15</v>
      </c>
      <c r="J7" s="4" t="s">
        <v>16</v>
      </c>
      <c r="K7" s="4" t="s">
        <v>16</v>
      </c>
      <c r="L7" s="4" t="s">
        <v>17</v>
      </c>
      <c r="M7" s="4" t="s">
        <v>17</v>
      </c>
      <c r="N7" s="5" t="s">
        <v>7</v>
      </c>
    </row>
    <row r="8" spans="1:14" x14ac:dyDescent="0.35">
      <c r="A8" s="31"/>
      <c r="B8" s="6">
        <v>2.5</v>
      </c>
      <c r="C8" s="6">
        <v>2.5</v>
      </c>
      <c r="D8" s="7"/>
      <c r="E8" s="7"/>
      <c r="F8" s="7"/>
      <c r="G8" s="7"/>
      <c r="H8" s="7"/>
      <c r="I8" s="7"/>
      <c r="J8" s="7"/>
      <c r="K8" s="7"/>
      <c r="L8" s="7"/>
      <c r="M8" s="7"/>
      <c r="N8" s="5" t="s">
        <v>8</v>
      </c>
    </row>
    <row r="9" spans="1:14" x14ac:dyDescent="0.35">
      <c r="A9" s="32"/>
      <c r="B9" s="8" t="s">
        <v>9</v>
      </c>
      <c r="C9" s="8" t="s">
        <v>9</v>
      </c>
      <c r="D9" s="9"/>
      <c r="E9" s="9"/>
      <c r="F9" s="9"/>
      <c r="G9" s="9"/>
      <c r="H9" s="9"/>
      <c r="I9" s="9"/>
      <c r="J9" s="9"/>
      <c r="K9" s="9"/>
      <c r="L9" s="9"/>
      <c r="M9" s="9"/>
      <c r="N9" s="5" t="s">
        <v>10</v>
      </c>
    </row>
    <row r="10" spans="1:14" x14ac:dyDescent="0.35">
      <c r="A10" s="30" t="s">
        <v>18</v>
      </c>
      <c r="B10" s="3" t="s">
        <v>19</v>
      </c>
      <c r="C10" s="3" t="s">
        <v>19</v>
      </c>
      <c r="D10" s="4" t="s">
        <v>20</v>
      </c>
      <c r="E10" s="4" t="s">
        <v>20</v>
      </c>
      <c r="F10" s="4" t="s">
        <v>21</v>
      </c>
      <c r="G10" s="4" t="s">
        <v>21</v>
      </c>
      <c r="H10" s="4" t="s">
        <v>22</v>
      </c>
      <c r="I10" s="4" t="s">
        <v>22</v>
      </c>
      <c r="J10" s="4" t="s">
        <v>23</v>
      </c>
      <c r="K10" s="4" t="s">
        <v>23</v>
      </c>
      <c r="L10" s="4" t="s">
        <v>24</v>
      </c>
      <c r="M10" s="4" t="s">
        <v>24</v>
      </c>
      <c r="N10" s="5" t="s">
        <v>7</v>
      </c>
    </row>
    <row r="11" spans="1:14" x14ac:dyDescent="0.35">
      <c r="A11" s="31"/>
      <c r="B11" s="6">
        <v>0.625</v>
      </c>
      <c r="C11" s="6">
        <v>0.625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5" t="s">
        <v>8</v>
      </c>
    </row>
    <row r="12" spans="1:14" x14ac:dyDescent="0.35">
      <c r="A12" s="32"/>
      <c r="B12" s="8" t="s">
        <v>9</v>
      </c>
      <c r="C12" s="8" t="s">
        <v>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5" t="s">
        <v>10</v>
      </c>
    </row>
    <row r="13" spans="1:14" x14ac:dyDescent="0.35">
      <c r="A13" s="30" t="s">
        <v>25</v>
      </c>
      <c r="B13" s="3" t="s">
        <v>26</v>
      </c>
      <c r="C13" s="3" t="s">
        <v>26</v>
      </c>
      <c r="D13" s="4" t="s">
        <v>27</v>
      </c>
      <c r="E13" s="4" t="s">
        <v>27</v>
      </c>
      <c r="F13" s="4" t="s">
        <v>28</v>
      </c>
      <c r="G13" s="4" t="s">
        <v>28</v>
      </c>
      <c r="H13" s="4" t="s">
        <v>29</v>
      </c>
      <c r="I13" s="4" t="s">
        <v>29</v>
      </c>
      <c r="J13" s="4" t="s">
        <v>30</v>
      </c>
      <c r="K13" s="4" t="s">
        <v>30</v>
      </c>
      <c r="L13" s="4" t="s">
        <v>31</v>
      </c>
      <c r="M13" s="4" t="s">
        <v>31</v>
      </c>
      <c r="N13" s="5" t="s">
        <v>7</v>
      </c>
    </row>
    <row r="14" spans="1:14" x14ac:dyDescent="0.35">
      <c r="A14" s="31"/>
      <c r="B14" s="6">
        <v>0.156</v>
      </c>
      <c r="C14" s="6">
        <v>0.156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5" t="s">
        <v>8</v>
      </c>
    </row>
    <row r="15" spans="1:14" x14ac:dyDescent="0.35">
      <c r="A15" s="32"/>
      <c r="B15" s="8" t="s">
        <v>9</v>
      </c>
      <c r="C15" s="8" t="s">
        <v>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5" t="s">
        <v>10</v>
      </c>
    </row>
    <row r="16" spans="1:14" x14ac:dyDescent="0.35">
      <c r="A16" s="30" t="s">
        <v>32</v>
      </c>
      <c r="B16" s="3" t="s">
        <v>33</v>
      </c>
      <c r="C16" s="3" t="s">
        <v>33</v>
      </c>
      <c r="D16" s="4" t="s">
        <v>34</v>
      </c>
      <c r="E16" s="4" t="s">
        <v>34</v>
      </c>
      <c r="F16" s="4" t="s">
        <v>35</v>
      </c>
      <c r="G16" s="4" t="s">
        <v>35</v>
      </c>
      <c r="H16" s="4" t="s">
        <v>36</v>
      </c>
      <c r="I16" s="4" t="s">
        <v>36</v>
      </c>
      <c r="J16" s="4" t="s">
        <v>37</v>
      </c>
      <c r="K16" s="4" t="s">
        <v>37</v>
      </c>
      <c r="L16" s="4" t="s">
        <v>38</v>
      </c>
      <c r="M16" s="4" t="s">
        <v>38</v>
      </c>
      <c r="N16" s="5" t="s">
        <v>7</v>
      </c>
    </row>
    <row r="17" spans="1:14" x14ac:dyDescent="0.35">
      <c r="A17" s="31"/>
      <c r="B17" s="6">
        <v>3.9E-2</v>
      </c>
      <c r="C17" s="6">
        <v>3.9E-2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5" t="s">
        <v>8</v>
      </c>
    </row>
    <row r="18" spans="1:14" x14ac:dyDescent="0.35">
      <c r="A18" s="32"/>
      <c r="B18" s="8" t="s">
        <v>9</v>
      </c>
      <c r="C18" s="8" t="s">
        <v>9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5" t="s">
        <v>10</v>
      </c>
    </row>
    <row r="19" spans="1:14" x14ac:dyDescent="0.35">
      <c r="A19" s="30" t="s">
        <v>39</v>
      </c>
      <c r="B19" s="3" t="s">
        <v>40</v>
      </c>
      <c r="C19" s="3" t="s">
        <v>40</v>
      </c>
      <c r="D19" s="4" t="s">
        <v>41</v>
      </c>
      <c r="E19" s="4" t="s">
        <v>41</v>
      </c>
      <c r="F19" s="4" t="s">
        <v>42</v>
      </c>
      <c r="G19" s="4" t="s">
        <v>42</v>
      </c>
      <c r="H19" s="4" t="s">
        <v>43</v>
      </c>
      <c r="I19" s="4" t="s">
        <v>43</v>
      </c>
      <c r="J19" s="4" t="s">
        <v>44</v>
      </c>
      <c r="K19" s="4" t="s">
        <v>44</v>
      </c>
      <c r="L19" s="4" t="s">
        <v>45</v>
      </c>
      <c r="M19" s="4" t="s">
        <v>45</v>
      </c>
      <c r="N19" s="5" t="s">
        <v>7</v>
      </c>
    </row>
    <row r="20" spans="1:14" x14ac:dyDescent="0.35">
      <c r="A20" s="31"/>
      <c r="B20" s="6">
        <v>0.01</v>
      </c>
      <c r="C20" s="6">
        <v>0.01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5" t="s">
        <v>8</v>
      </c>
    </row>
    <row r="21" spans="1:14" x14ac:dyDescent="0.35">
      <c r="A21" s="32"/>
      <c r="B21" s="8" t="s">
        <v>9</v>
      </c>
      <c r="C21" s="8" t="s">
        <v>9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5" t="s">
        <v>10</v>
      </c>
    </row>
    <row r="22" spans="1:14" x14ac:dyDescent="0.35">
      <c r="A22" s="30" t="s">
        <v>46</v>
      </c>
      <c r="B22" s="3" t="s">
        <v>47</v>
      </c>
      <c r="C22" s="3" t="s">
        <v>47</v>
      </c>
      <c r="D22" s="4" t="s">
        <v>48</v>
      </c>
      <c r="E22" s="4" t="s">
        <v>48</v>
      </c>
      <c r="F22" s="4" t="s">
        <v>49</v>
      </c>
      <c r="G22" s="4" t="s">
        <v>49</v>
      </c>
      <c r="H22" s="4" t="s">
        <v>50</v>
      </c>
      <c r="I22" s="4" t="s">
        <v>50</v>
      </c>
      <c r="J22" s="4" t="s">
        <v>51</v>
      </c>
      <c r="K22" s="4" t="s">
        <v>51</v>
      </c>
      <c r="L22" s="4" t="s">
        <v>52</v>
      </c>
      <c r="M22" s="4" t="s">
        <v>52</v>
      </c>
      <c r="N22" s="5" t="s">
        <v>7</v>
      </c>
    </row>
    <row r="23" spans="1:14" x14ac:dyDescent="0.35">
      <c r="A23" s="31"/>
      <c r="B23" s="6">
        <v>2.3E-3</v>
      </c>
      <c r="C23" s="6">
        <v>2.3E-3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5" t="s">
        <v>8</v>
      </c>
    </row>
    <row r="24" spans="1:14" x14ac:dyDescent="0.35">
      <c r="A24" s="32"/>
      <c r="B24" s="8" t="s">
        <v>9</v>
      </c>
      <c r="C24" s="8" t="s">
        <v>9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5" t="s">
        <v>10</v>
      </c>
    </row>
    <row r="25" spans="1:14" x14ac:dyDescent="0.35">
      <c r="A25" s="30" t="s">
        <v>53</v>
      </c>
      <c r="B25" s="3" t="s">
        <v>54</v>
      </c>
      <c r="C25" s="3" t="s">
        <v>54</v>
      </c>
      <c r="D25" s="4" t="s">
        <v>55</v>
      </c>
      <c r="E25" s="4" t="s">
        <v>55</v>
      </c>
      <c r="F25" s="4" t="s">
        <v>56</v>
      </c>
      <c r="G25" s="4" t="s">
        <v>56</v>
      </c>
      <c r="H25" s="4" t="s">
        <v>57</v>
      </c>
      <c r="I25" s="4" t="s">
        <v>57</v>
      </c>
      <c r="J25" s="4" t="s">
        <v>58</v>
      </c>
      <c r="K25" s="4" t="s">
        <v>58</v>
      </c>
      <c r="L25" s="4" t="s">
        <v>59</v>
      </c>
      <c r="M25" s="4" t="s">
        <v>59</v>
      </c>
      <c r="N25" s="5" t="s">
        <v>7</v>
      </c>
    </row>
    <row r="26" spans="1:14" x14ac:dyDescent="0.35">
      <c r="A26" s="31"/>
      <c r="B26" s="6">
        <v>0</v>
      </c>
      <c r="C26" s="6">
        <v>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5" t="s">
        <v>8</v>
      </c>
    </row>
    <row r="27" spans="1:14" x14ac:dyDescent="0.35">
      <c r="A27" s="32"/>
      <c r="B27" s="8" t="s">
        <v>9</v>
      </c>
      <c r="C27" s="8" t="s">
        <v>9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5" t="s">
        <v>10</v>
      </c>
    </row>
    <row r="29" spans="1:14" x14ac:dyDescent="0.35">
      <c r="A29" s="1"/>
      <c r="B29" s="2">
        <v>1</v>
      </c>
      <c r="C29" s="2">
        <v>2</v>
      </c>
      <c r="D29" s="2">
        <v>3</v>
      </c>
      <c r="E29" s="2">
        <v>4</v>
      </c>
      <c r="F29" s="2">
        <v>5</v>
      </c>
      <c r="G29" s="2">
        <v>6</v>
      </c>
      <c r="H29" s="2">
        <v>7</v>
      </c>
      <c r="I29" s="2">
        <v>8</v>
      </c>
      <c r="J29" s="2">
        <v>9</v>
      </c>
      <c r="K29" s="2">
        <v>10</v>
      </c>
      <c r="L29" s="2">
        <v>11</v>
      </c>
      <c r="M29" s="2">
        <v>12</v>
      </c>
    </row>
    <row r="30" spans="1:14" x14ac:dyDescent="0.35">
      <c r="A30" s="2" t="s">
        <v>0</v>
      </c>
      <c r="B30" s="10">
        <v>0.16500000000000001</v>
      </c>
      <c r="C30" s="10">
        <v>0.14899999999999999</v>
      </c>
      <c r="D30" s="11">
        <v>0.73899999999999999</v>
      </c>
      <c r="E30" s="11">
        <v>0.72799999999999998</v>
      </c>
      <c r="F30" s="12">
        <v>0.90800000000000003</v>
      </c>
      <c r="G30" s="13">
        <v>0.75600000000000001</v>
      </c>
      <c r="H30" s="13">
        <v>0.77700000000000002</v>
      </c>
      <c r="I30" s="13">
        <v>0.79400000000000004</v>
      </c>
      <c r="J30" s="13">
        <v>0.77100000000000002</v>
      </c>
      <c r="K30" s="13">
        <v>0.81799999999999995</v>
      </c>
      <c r="L30" s="13">
        <v>0.78</v>
      </c>
      <c r="M30" s="13">
        <v>0.76500000000000001</v>
      </c>
      <c r="N30" s="5">
        <v>450</v>
      </c>
    </row>
    <row r="31" spans="1:14" x14ac:dyDescent="0.35">
      <c r="A31" s="2" t="s">
        <v>11</v>
      </c>
      <c r="B31" s="14">
        <v>0.3</v>
      </c>
      <c r="C31" s="14">
        <v>0.35199999999999998</v>
      </c>
      <c r="D31" s="15">
        <v>0.65300000000000002</v>
      </c>
      <c r="E31" s="15">
        <v>0.66300000000000003</v>
      </c>
      <c r="F31" s="15">
        <v>0.64100000000000001</v>
      </c>
      <c r="G31" s="15">
        <v>0.60499999999999998</v>
      </c>
      <c r="H31" s="11">
        <v>0.73199999999999998</v>
      </c>
      <c r="I31" s="11">
        <v>0.70599999999999996</v>
      </c>
      <c r="J31" s="16">
        <v>0.98199999999999998</v>
      </c>
      <c r="K31" s="13">
        <v>0.77</v>
      </c>
      <c r="L31" s="11">
        <v>0.74</v>
      </c>
      <c r="M31" s="13">
        <v>0.75900000000000001</v>
      </c>
      <c r="N31" s="5">
        <v>450</v>
      </c>
    </row>
    <row r="32" spans="1:14" x14ac:dyDescent="0.35">
      <c r="A32" s="2" t="s">
        <v>18</v>
      </c>
      <c r="B32" s="17">
        <v>0.52400000000000002</v>
      </c>
      <c r="C32" s="18">
        <v>0.45</v>
      </c>
      <c r="D32" s="13">
        <v>0.78100000000000003</v>
      </c>
      <c r="E32" s="11">
        <v>0.71399999999999997</v>
      </c>
      <c r="F32" s="13">
        <v>0.748</v>
      </c>
      <c r="G32" s="13">
        <v>0.79400000000000004</v>
      </c>
      <c r="H32" s="13">
        <v>0.78300000000000003</v>
      </c>
      <c r="I32" s="12">
        <v>0.91600000000000004</v>
      </c>
      <c r="J32" s="19">
        <v>0.83</v>
      </c>
      <c r="K32" s="13">
        <v>0.753</v>
      </c>
      <c r="L32" s="11">
        <v>0.69099999999999995</v>
      </c>
      <c r="M32" s="13">
        <v>0.75700000000000001</v>
      </c>
      <c r="N32" s="5">
        <v>450</v>
      </c>
    </row>
    <row r="33" spans="1:14" x14ac:dyDescent="0.35">
      <c r="A33" s="2" t="s">
        <v>25</v>
      </c>
      <c r="B33" s="11">
        <v>0.74299999999999999</v>
      </c>
      <c r="C33" s="11">
        <v>0.69299999999999995</v>
      </c>
      <c r="D33" s="11">
        <v>0.70499999999999996</v>
      </c>
      <c r="E33" s="13">
        <v>0.79100000000000004</v>
      </c>
      <c r="F33" s="13">
        <v>0.754</v>
      </c>
      <c r="G33" s="11">
        <v>0.69699999999999995</v>
      </c>
      <c r="H33" s="13">
        <v>0.79600000000000004</v>
      </c>
      <c r="I33" s="19">
        <v>0.85799999999999998</v>
      </c>
      <c r="J33" s="19">
        <v>0.85599999999999998</v>
      </c>
      <c r="K33" s="11">
        <v>0.71599999999999997</v>
      </c>
      <c r="L33" s="15">
        <v>0.65700000000000003</v>
      </c>
      <c r="M33" s="11">
        <v>0.71399999999999997</v>
      </c>
      <c r="N33" s="5">
        <v>450</v>
      </c>
    </row>
    <row r="34" spans="1:14" x14ac:dyDescent="0.35">
      <c r="A34" s="2" t="s">
        <v>32</v>
      </c>
      <c r="B34" s="16">
        <v>0.97899999999999998</v>
      </c>
      <c r="C34" s="12">
        <v>0.93600000000000005</v>
      </c>
      <c r="D34" s="15">
        <v>0.65100000000000002</v>
      </c>
      <c r="E34" s="11">
        <v>0.68500000000000005</v>
      </c>
      <c r="F34" s="11">
        <v>0.74299999999999999</v>
      </c>
      <c r="G34" s="11">
        <v>0.73</v>
      </c>
      <c r="H34" s="11">
        <v>0.71699999999999997</v>
      </c>
      <c r="I34" s="19">
        <v>0.85599999999999998</v>
      </c>
      <c r="J34" s="12">
        <v>0.92400000000000004</v>
      </c>
      <c r="K34" s="12">
        <v>0.90300000000000002</v>
      </c>
      <c r="L34" s="15">
        <v>0.66600000000000004</v>
      </c>
      <c r="M34" s="19">
        <v>0.83899999999999997</v>
      </c>
      <c r="N34" s="5">
        <v>450</v>
      </c>
    </row>
    <row r="35" spans="1:14" x14ac:dyDescent="0.35">
      <c r="A35" s="2" t="s">
        <v>39</v>
      </c>
      <c r="B35" s="20">
        <v>1.1950000000000001</v>
      </c>
      <c r="C35" s="20">
        <v>1.125</v>
      </c>
      <c r="D35" s="15">
        <v>0.628</v>
      </c>
      <c r="E35" s="13">
        <v>0.77800000000000002</v>
      </c>
      <c r="F35" s="13">
        <v>0.79700000000000004</v>
      </c>
      <c r="G35" s="13">
        <v>0.76400000000000001</v>
      </c>
      <c r="H35" s="11">
        <v>0.72399999999999998</v>
      </c>
      <c r="I35" s="11">
        <v>0.67500000000000004</v>
      </c>
      <c r="J35" s="11">
        <v>0.71899999999999997</v>
      </c>
      <c r="K35" s="13">
        <v>0.79</v>
      </c>
      <c r="L35" s="19">
        <v>0.82899999999999996</v>
      </c>
      <c r="M35" s="19">
        <v>0.84399999999999997</v>
      </c>
      <c r="N35" s="5">
        <v>450</v>
      </c>
    </row>
    <row r="36" spans="1:14" x14ac:dyDescent="0.35">
      <c r="A36" s="2" t="s">
        <v>46</v>
      </c>
      <c r="B36" s="20">
        <v>1.17</v>
      </c>
      <c r="C36" s="16">
        <v>1.042</v>
      </c>
      <c r="D36" s="13">
        <v>0.81799999999999995</v>
      </c>
      <c r="E36" s="13">
        <v>0.76</v>
      </c>
      <c r="F36" s="11">
        <v>0.69</v>
      </c>
      <c r="G36" s="11">
        <v>0.70899999999999996</v>
      </c>
      <c r="H36" s="11">
        <v>0.746</v>
      </c>
      <c r="I36" s="19">
        <v>0.82199999999999995</v>
      </c>
      <c r="J36" s="12">
        <v>0.92600000000000005</v>
      </c>
      <c r="K36" s="13">
        <v>0.755</v>
      </c>
      <c r="L36" s="13">
        <v>0.81100000000000005</v>
      </c>
      <c r="M36" s="19">
        <v>0.82899999999999996</v>
      </c>
      <c r="N36" s="5">
        <v>450</v>
      </c>
    </row>
    <row r="37" spans="1:14" x14ac:dyDescent="0.35">
      <c r="A37" s="2" t="s">
        <v>53</v>
      </c>
      <c r="B37" s="20">
        <v>1.1850000000000001</v>
      </c>
      <c r="C37" s="21">
        <v>1.0580000000000001</v>
      </c>
      <c r="D37" s="15">
        <v>0.621</v>
      </c>
      <c r="E37" s="15">
        <v>0.61499999999999999</v>
      </c>
      <c r="F37" s="13">
        <v>0.79200000000000004</v>
      </c>
      <c r="G37" s="15">
        <v>0.66300000000000003</v>
      </c>
      <c r="H37" s="13">
        <v>0.79500000000000004</v>
      </c>
      <c r="I37" s="13">
        <v>0.75</v>
      </c>
      <c r="J37" s="13">
        <v>0.751</v>
      </c>
      <c r="K37" s="13">
        <v>0.75600000000000001</v>
      </c>
      <c r="L37" s="13">
        <v>0.749</v>
      </c>
      <c r="M37" s="12">
        <v>0.94</v>
      </c>
      <c r="N37" s="5">
        <v>450</v>
      </c>
    </row>
    <row r="39" spans="1:14" x14ac:dyDescent="0.35">
      <c r="A39" s="1"/>
      <c r="B39" s="2">
        <v>1</v>
      </c>
      <c r="C39" s="2">
        <v>2</v>
      </c>
      <c r="D39" s="2">
        <v>3</v>
      </c>
      <c r="E39" s="2">
        <v>4</v>
      </c>
      <c r="F39" s="2">
        <v>5</v>
      </c>
      <c r="G39" s="2">
        <v>6</v>
      </c>
      <c r="H39" s="2">
        <v>7</v>
      </c>
      <c r="I39" s="2">
        <v>8</v>
      </c>
      <c r="J39" s="2">
        <v>9</v>
      </c>
      <c r="K39" s="2">
        <v>10</v>
      </c>
      <c r="L39" s="2">
        <v>11</v>
      </c>
      <c r="M39" s="2">
        <v>12</v>
      </c>
    </row>
    <row r="40" spans="1:14" x14ac:dyDescent="0.35">
      <c r="A40" s="2" t="s">
        <v>0</v>
      </c>
      <c r="B40" s="10">
        <v>4.2999999999999997E-2</v>
      </c>
      <c r="C40" s="10">
        <v>4.2999999999999997E-2</v>
      </c>
      <c r="D40" s="14">
        <v>4.5999999999999999E-2</v>
      </c>
      <c r="E40" s="22">
        <v>4.4999999999999998E-2</v>
      </c>
      <c r="F40" s="23">
        <v>4.5999999999999999E-2</v>
      </c>
      <c r="G40" s="14">
        <v>4.5999999999999999E-2</v>
      </c>
      <c r="H40" s="14">
        <v>4.5999999999999999E-2</v>
      </c>
      <c r="I40" s="23">
        <v>4.5999999999999999E-2</v>
      </c>
      <c r="J40" s="14">
        <v>4.4999999999999998E-2</v>
      </c>
      <c r="K40" s="13">
        <v>5.1999999999999998E-2</v>
      </c>
      <c r="L40" s="14">
        <v>4.5999999999999999E-2</v>
      </c>
      <c r="M40" s="16">
        <v>5.5E-2</v>
      </c>
      <c r="N40" s="5">
        <v>570</v>
      </c>
    </row>
    <row r="41" spans="1:14" x14ac:dyDescent="0.35">
      <c r="A41" s="2" t="s">
        <v>11</v>
      </c>
      <c r="B41" s="22">
        <v>4.3999999999999997E-2</v>
      </c>
      <c r="C41" s="18">
        <v>4.8000000000000001E-2</v>
      </c>
      <c r="D41" s="22">
        <v>4.3999999999999997E-2</v>
      </c>
      <c r="E41" s="22">
        <v>4.3999999999999997E-2</v>
      </c>
      <c r="F41" s="22">
        <v>4.3999999999999997E-2</v>
      </c>
      <c r="G41" s="22">
        <v>4.3999999999999997E-2</v>
      </c>
      <c r="H41" s="22">
        <v>4.3999999999999997E-2</v>
      </c>
      <c r="I41" s="23">
        <v>4.5999999999999999E-2</v>
      </c>
      <c r="J41" s="14">
        <v>4.4999999999999998E-2</v>
      </c>
      <c r="K41" s="14">
        <v>4.4999999999999998E-2</v>
      </c>
      <c r="L41" s="22">
        <v>4.3999999999999997E-2</v>
      </c>
      <c r="M41" s="22">
        <v>4.3999999999999997E-2</v>
      </c>
      <c r="N41" s="5">
        <v>570</v>
      </c>
    </row>
    <row r="42" spans="1:14" x14ac:dyDescent="0.35">
      <c r="A42" s="2" t="s">
        <v>18</v>
      </c>
      <c r="B42" s="10">
        <v>4.2999999999999997E-2</v>
      </c>
      <c r="C42" s="10">
        <v>4.2999999999999997E-2</v>
      </c>
      <c r="D42" s="14">
        <v>4.4999999999999998E-2</v>
      </c>
      <c r="E42" s="14">
        <v>4.4999999999999998E-2</v>
      </c>
      <c r="F42" s="22">
        <v>4.4999999999999998E-2</v>
      </c>
      <c r="G42" s="14">
        <v>4.4999999999999998E-2</v>
      </c>
      <c r="H42" s="14">
        <v>4.5999999999999999E-2</v>
      </c>
      <c r="I42" s="14">
        <v>4.4999999999999998E-2</v>
      </c>
      <c r="J42" s="14">
        <v>4.5999999999999999E-2</v>
      </c>
      <c r="K42" s="14">
        <v>4.4999999999999998E-2</v>
      </c>
      <c r="L42" s="14">
        <v>4.4999999999999998E-2</v>
      </c>
      <c r="M42" s="13">
        <v>5.1999999999999998E-2</v>
      </c>
      <c r="N42" s="5">
        <v>570</v>
      </c>
    </row>
    <row r="43" spans="1:14" x14ac:dyDescent="0.35">
      <c r="A43" s="2" t="s">
        <v>25</v>
      </c>
      <c r="B43" s="10">
        <v>4.2999999999999997E-2</v>
      </c>
      <c r="C43" s="20">
        <v>5.8000000000000003E-2</v>
      </c>
      <c r="D43" s="22">
        <v>4.3999999999999997E-2</v>
      </c>
      <c r="E43" s="14">
        <v>4.4999999999999998E-2</v>
      </c>
      <c r="F43" s="10">
        <v>4.3999999999999997E-2</v>
      </c>
      <c r="G43" s="22">
        <v>4.3999999999999997E-2</v>
      </c>
      <c r="H43" s="22">
        <v>4.3999999999999997E-2</v>
      </c>
      <c r="I43" s="14">
        <v>4.4999999999999998E-2</v>
      </c>
      <c r="J43" s="22">
        <v>4.3999999999999997E-2</v>
      </c>
      <c r="K43" s="17">
        <v>4.8000000000000001E-2</v>
      </c>
      <c r="L43" s="22">
        <v>4.3999999999999997E-2</v>
      </c>
      <c r="M43" s="10">
        <v>4.2999999999999997E-2</v>
      </c>
      <c r="N43" s="5">
        <v>570</v>
      </c>
    </row>
    <row r="44" spans="1:14" x14ac:dyDescent="0.35">
      <c r="A44" s="2" t="s">
        <v>32</v>
      </c>
      <c r="B44" s="22">
        <v>4.3999999999999997E-2</v>
      </c>
      <c r="C44" s="15">
        <v>0.05</v>
      </c>
      <c r="D44" s="22">
        <v>4.4999999999999998E-2</v>
      </c>
      <c r="E44" s="14">
        <v>4.4999999999999998E-2</v>
      </c>
      <c r="F44" s="14">
        <v>4.4999999999999998E-2</v>
      </c>
      <c r="G44" s="19">
        <v>5.2999999999999999E-2</v>
      </c>
      <c r="H44" s="10">
        <v>4.3999999999999997E-2</v>
      </c>
      <c r="I44" s="14">
        <v>4.4999999999999998E-2</v>
      </c>
      <c r="J44" s="14">
        <v>4.4999999999999998E-2</v>
      </c>
      <c r="K44" s="14">
        <v>4.4999999999999998E-2</v>
      </c>
      <c r="L44" s="22">
        <v>4.3999999999999997E-2</v>
      </c>
      <c r="M44" s="22">
        <v>4.3999999999999997E-2</v>
      </c>
      <c r="N44" s="5">
        <v>570</v>
      </c>
    </row>
    <row r="45" spans="1:14" x14ac:dyDescent="0.35">
      <c r="A45" s="2" t="s">
        <v>39</v>
      </c>
      <c r="B45" s="22">
        <v>4.4999999999999998E-2</v>
      </c>
      <c r="C45" s="14">
        <v>4.4999999999999998E-2</v>
      </c>
      <c r="D45" s="10">
        <v>4.3999999999999997E-2</v>
      </c>
      <c r="E45" s="22">
        <v>4.4999999999999998E-2</v>
      </c>
      <c r="F45" s="10">
        <v>4.2999999999999997E-2</v>
      </c>
      <c r="G45" s="22">
        <v>4.3999999999999997E-2</v>
      </c>
      <c r="H45" s="10">
        <v>4.2999999999999997E-2</v>
      </c>
      <c r="I45" s="10">
        <v>4.2999999999999997E-2</v>
      </c>
      <c r="J45" s="20">
        <v>5.7000000000000002E-2</v>
      </c>
      <c r="K45" s="10">
        <v>4.2999999999999997E-2</v>
      </c>
      <c r="L45" s="22">
        <v>4.3999999999999997E-2</v>
      </c>
      <c r="M45" s="22">
        <v>4.3999999999999997E-2</v>
      </c>
      <c r="N45" s="5">
        <v>570</v>
      </c>
    </row>
    <row r="46" spans="1:14" x14ac:dyDescent="0.35">
      <c r="A46" s="2" t="s">
        <v>46</v>
      </c>
      <c r="B46" s="14">
        <v>4.5999999999999999E-2</v>
      </c>
      <c r="C46" s="22">
        <v>4.4999999999999998E-2</v>
      </c>
      <c r="D46" s="22">
        <v>4.3999999999999997E-2</v>
      </c>
      <c r="E46" s="10">
        <v>4.3999999999999997E-2</v>
      </c>
      <c r="F46" s="23">
        <v>4.7E-2</v>
      </c>
      <c r="G46" s="14">
        <v>4.4999999999999998E-2</v>
      </c>
      <c r="H46" s="10">
        <v>4.2999999999999997E-2</v>
      </c>
      <c r="I46" s="22">
        <v>4.3999999999999997E-2</v>
      </c>
      <c r="J46" s="22">
        <v>4.3999999999999997E-2</v>
      </c>
      <c r="K46" s="14">
        <v>4.4999999999999998E-2</v>
      </c>
      <c r="L46" s="22">
        <v>4.3999999999999997E-2</v>
      </c>
      <c r="M46" s="22">
        <v>4.3999999999999997E-2</v>
      </c>
      <c r="N46" s="5">
        <v>570</v>
      </c>
    </row>
    <row r="47" spans="1:14" x14ac:dyDescent="0.35">
      <c r="A47" s="2" t="s">
        <v>53</v>
      </c>
      <c r="B47" s="14">
        <v>4.4999999999999998E-2</v>
      </c>
      <c r="C47" s="22">
        <v>4.3999999999999997E-2</v>
      </c>
      <c r="D47" s="10">
        <v>4.3999999999999997E-2</v>
      </c>
      <c r="E47" s="10">
        <v>4.2999999999999997E-2</v>
      </c>
      <c r="F47" s="10">
        <v>4.2999999999999997E-2</v>
      </c>
      <c r="G47" s="22">
        <v>4.3999999999999997E-2</v>
      </c>
      <c r="H47" s="22">
        <v>4.3999999999999997E-2</v>
      </c>
      <c r="I47" s="22">
        <v>4.3999999999999997E-2</v>
      </c>
      <c r="J47" s="23">
        <v>4.5999999999999999E-2</v>
      </c>
      <c r="K47" s="22">
        <v>4.3999999999999997E-2</v>
      </c>
      <c r="L47" s="22">
        <v>4.4999999999999998E-2</v>
      </c>
      <c r="M47" s="22">
        <v>4.3999999999999997E-2</v>
      </c>
      <c r="N47" s="5">
        <v>570</v>
      </c>
    </row>
    <row r="49" spans="1:14" x14ac:dyDescent="0.35">
      <c r="A49" s="1"/>
      <c r="B49" s="2">
        <v>1</v>
      </c>
      <c r="C49" s="2">
        <v>2</v>
      </c>
      <c r="D49" s="2">
        <v>3</v>
      </c>
      <c r="E49" s="2">
        <v>4</v>
      </c>
      <c r="F49" s="2">
        <v>5</v>
      </c>
      <c r="G49" s="2">
        <v>6</v>
      </c>
      <c r="H49" s="2">
        <v>7</v>
      </c>
      <c r="I49" s="2">
        <v>8</v>
      </c>
      <c r="J49" s="2">
        <v>9</v>
      </c>
      <c r="K49" s="2">
        <v>10</v>
      </c>
      <c r="L49" s="2">
        <v>11</v>
      </c>
      <c r="M49" s="2">
        <v>12</v>
      </c>
    </row>
    <row r="50" spans="1:14" ht="27" x14ac:dyDescent="0.35">
      <c r="A50" s="2" t="s">
        <v>0</v>
      </c>
      <c r="B50" s="10">
        <v>0.109</v>
      </c>
      <c r="C50" s="10">
        <v>9.2999999999999999E-2</v>
      </c>
      <c r="D50" s="11">
        <v>0.68300000000000005</v>
      </c>
      <c r="E50" s="11">
        <v>0.67200000000000004</v>
      </c>
      <c r="F50" s="12">
        <v>0.85199999999999998</v>
      </c>
      <c r="G50" s="13">
        <v>0.7</v>
      </c>
      <c r="H50" s="13">
        <v>0.72099999999999997</v>
      </c>
      <c r="I50" s="13">
        <v>0.73799999999999999</v>
      </c>
      <c r="J50" s="13">
        <v>0.71499999999999997</v>
      </c>
      <c r="K50" s="13">
        <v>0.76200000000000001</v>
      </c>
      <c r="L50" s="13">
        <v>0.72399999999999998</v>
      </c>
      <c r="M50" s="13">
        <v>0.70899999999999996</v>
      </c>
      <c r="N50" s="5" t="s">
        <v>60</v>
      </c>
    </row>
    <row r="51" spans="1:14" ht="27" x14ac:dyDescent="0.35">
      <c r="A51" s="2" t="s">
        <v>11</v>
      </c>
      <c r="B51" s="14">
        <v>0.24399999999999999</v>
      </c>
      <c r="C51" s="14">
        <v>0.29599999999999999</v>
      </c>
      <c r="D51" s="15">
        <v>0.59699999999999998</v>
      </c>
      <c r="E51" s="15">
        <v>0.60699999999999998</v>
      </c>
      <c r="F51" s="15">
        <v>0.58499999999999996</v>
      </c>
      <c r="G51" s="15">
        <v>0.54900000000000004</v>
      </c>
      <c r="H51" s="11">
        <v>0.67600000000000005</v>
      </c>
      <c r="I51" s="11">
        <v>0.65</v>
      </c>
      <c r="J51" s="16">
        <v>0.92600000000000005</v>
      </c>
      <c r="K51" s="13">
        <v>0.71399999999999997</v>
      </c>
      <c r="L51" s="11">
        <v>0.68400000000000005</v>
      </c>
      <c r="M51" s="13">
        <v>0.70299999999999996</v>
      </c>
      <c r="N51" s="5" t="s">
        <v>60</v>
      </c>
    </row>
    <row r="52" spans="1:14" ht="27" x14ac:dyDescent="0.35">
      <c r="A52" s="2" t="s">
        <v>18</v>
      </c>
      <c r="B52" s="17">
        <v>0.46800000000000003</v>
      </c>
      <c r="C52" s="18">
        <v>0.39400000000000002</v>
      </c>
      <c r="D52" s="13">
        <v>0.72499999999999998</v>
      </c>
      <c r="E52" s="11">
        <v>0.65700000000000003</v>
      </c>
      <c r="F52" s="13">
        <v>0.69199999999999995</v>
      </c>
      <c r="G52" s="13">
        <v>0.73799999999999999</v>
      </c>
      <c r="H52" s="13">
        <v>0.72699999999999998</v>
      </c>
      <c r="I52" s="12">
        <v>0.86</v>
      </c>
      <c r="J52" s="19">
        <v>0.77400000000000002</v>
      </c>
      <c r="K52" s="13">
        <v>0.69699999999999995</v>
      </c>
      <c r="L52" s="11">
        <v>0.63500000000000001</v>
      </c>
      <c r="M52" s="13">
        <v>0.70099999999999996</v>
      </c>
      <c r="N52" s="5" t="s">
        <v>60</v>
      </c>
    </row>
    <row r="53" spans="1:14" ht="27" x14ac:dyDescent="0.35">
      <c r="A53" s="2" t="s">
        <v>25</v>
      </c>
      <c r="B53" s="11">
        <v>0.68700000000000006</v>
      </c>
      <c r="C53" s="11">
        <v>0.63700000000000001</v>
      </c>
      <c r="D53" s="11">
        <v>0.64900000000000002</v>
      </c>
      <c r="E53" s="13">
        <v>0.73499999999999999</v>
      </c>
      <c r="F53" s="13">
        <v>0.69799999999999995</v>
      </c>
      <c r="G53" s="11">
        <v>0.64</v>
      </c>
      <c r="H53" s="13">
        <v>0.74</v>
      </c>
      <c r="I53" s="19">
        <v>0.80200000000000005</v>
      </c>
      <c r="J53" s="19">
        <v>0.8</v>
      </c>
      <c r="K53" s="11">
        <v>0.66</v>
      </c>
      <c r="L53" s="15">
        <v>0.60099999999999998</v>
      </c>
      <c r="M53" s="11">
        <v>0.65800000000000003</v>
      </c>
      <c r="N53" s="5" t="s">
        <v>60</v>
      </c>
    </row>
    <row r="54" spans="1:14" ht="27" x14ac:dyDescent="0.35">
      <c r="A54" s="2" t="s">
        <v>32</v>
      </c>
      <c r="B54" s="16">
        <v>0.92300000000000004</v>
      </c>
      <c r="C54" s="12">
        <v>0.88</v>
      </c>
      <c r="D54" s="15">
        <v>0.59499999999999997</v>
      </c>
      <c r="E54" s="11">
        <v>0.629</v>
      </c>
      <c r="F54" s="11">
        <v>0.68700000000000006</v>
      </c>
      <c r="G54" s="11">
        <v>0.67400000000000004</v>
      </c>
      <c r="H54" s="11">
        <v>0.66</v>
      </c>
      <c r="I54" s="19">
        <v>0.8</v>
      </c>
      <c r="J54" s="12">
        <v>0.86799999999999999</v>
      </c>
      <c r="K54" s="12">
        <v>0.84699999999999998</v>
      </c>
      <c r="L54" s="15">
        <v>0.61</v>
      </c>
      <c r="M54" s="19">
        <v>0.78300000000000003</v>
      </c>
      <c r="N54" s="5" t="s">
        <v>60</v>
      </c>
    </row>
    <row r="55" spans="1:14" ht="27" x14ac:dyDescent="0.35">
      <c r="A55" s="2" t="s">
        <v>39</v>
      </c>
      <c r="B55" s="20">
        <v>1.139</v>
      </c>
      <c r="C55" s="20">
        <v>1.069</v>
      </c>
      <c r="D55" s="15">
        <v>0.57199999999999995</v>
      </c>
      <c r="E55" s="13">
        <v>0.72199999999999998</v>
      </c>
      <c r="F55" s="13">
        <v>0.74099999999999999</v>
      </c>
      <c r="G55" s="13">
        <v>0.70799999999999996</v>
      </c>
      <c r="H55" s="11">
        <v>0.66800000000000004</v>
      </c>
      <c r="I55" s="11">
        <v>0.61899999999999999</v>
      </c>
      <c r="J55" s="11">
        <v>0.66200000000000003</v>
      </c>
      <c r="K55" s="13">
        <v>0.73399999999999999</v>
      </c>
      <c r="L55" s="19">
        <v>0.77300000000000002</v>
      </c>
      <c r="M55" s="19">
        <v>0.78800000000000003</v>
      </c>
      <c r="N55" s="5" t="s">
        <v>60</v>
      </c>
    </row>
    <row r="56" spans="1:14" ht="27" x14ac:dyDescent="0.35">
      <c r="A56" s="2" t="s">
        <v>46</v>
      </c>
      <c r="B56" s="20">
        <v>1.1140000000000001</v>
      </c>
      <c r="C56" s="16">
        <v>0.98599999999999999</v>
      </c>
      <c r="D56" s="13">
        <v>0.76200000000000001</v>
      </c>
      <c r="E56" s="13">
        <v>0.70399999999999996</v>
      </c>
      <c r="F56" s="11">
        <v>0.63400000000000001</v>
      </c>
      <c r="G56" s="11">
        <v>0.65300000000000002</v>
      </c>
      <c r="H56" s="11">
        <v>0.69</v>
      </c>
      <c r="I56" s="19">
        <v>0.76600000000000001</v>
      </c>
      <c r="J56" s="12">
        <v>0.87</v>
      </c>
      <c r="K56" s="13">
        <v>0.69899999999999995</v>
      </c>
      <c r="L56" s="13">
        <v>0.755</v>
      </c>
      <c r="M56" s="19">
        <v>0.77300000000000002</v>
      </c>
      <c r="N56" s="5" t="s">
        <v>60</v>
      </c>
    </row>
    <row r="57" spans="1:14" ht="27" x14ac:dyDescent="0.35">
      <c r="A57" s="2" t="s">
        <v>53</v>
      </c>
      <c r="B57" s="20">
        <v>1.129</v>
      </c>
      <c r="C57" s="21">
        <v>1.002</v>
      </c>
      <c r="D57" s="15">
        <v>0.56499999999999995</v>
      </c>
      <c r="E57" s="15">
        <v>0.55900000000000005</v>
      </c>
      <c r="F57" s="13">
        <v>0.73599999999999999</v>
      </c>
      <c r="G57" s="15">
        <v>0.60699999999999998</v>
      </c>
      <c r="H57" s="13">
        <v>0.73899999999999999</v>
      </c>
      <c r="I57" s="13">
        <v>0.69399999999999995</v>
      </c>
      <c r="J57" s="13">
        <v>0.69499999999999995</v>
      </c>
      <c r="K57" s="13">
        <v>0.7</v>
      </c>
      <c r="L57" s="13">
        <v>0.69299999999999995</v>
      </c>
      <c r="M57" s="12">
        <v>0.88400000000000001</v>
      </c>
      <c r="N57" s="5" t="s">
        <v>60</v>
      </c>
    </row>
    <row r="59" spans="1:14" x14ac:dyDescent="0.35">
      <c r="A59" s="1"/>
      <c r="B59" s="2">
        <v>1</v>
      </c>
      <c r="C59" s="2">
        <v>2</v>
      </c>
      <c r="D59" s="2">
        <v>3</v>
      </c>
      <c r="E59" s="2">
        <v>4</v>
      </c>
      <c r="F59" s="2">
        <v>5</v>
      </c>
      <c r="G59" s="2">
        <v>6</v>
      </c>
      <c r="H59" s="2">
        <v>7</v>
      </c>
      <c r="I59" s="2">
        <v>8</v>
      </c>
      <c r="J59" s="2">
        <v>9</v>
      </c>
      <c r="K59" s="2">
        <v>10</v>
      </c>
      <c r="L59" s="2">
        <v>11</v>
      </c>
      <c r="M59" s="2">
        <v>12</v>
      </c>
    </row>
    <row r="60" spans="1:14" ht="27" x14ac:dyDescent="0.35">
      <c r="A60" s="2" t="s">
        <v>0</v>
      </c>
      <c r="B60" s="10">
        <v>-8.9999999999999993E-3</v>
      </c>
      <c r="C60" s="10">
        <v>-8.9999999999999993E-3</v>
      </c>
      <c r="D60" s="14">
        <v>-6.0000000000000001E-3</v>
      </c>
      <c r="E60" s="22">
        <v>-7.0000000000000001E-3</v>
      </c>
      <c r="F60" s="23">
        <v>-6.0000000000000001E-3</v>
      </c>
      <c r="G60" s="14">
        <v>-6.0000000000000001E-3</v>
      </c>
      <c r="H60" s="14">
        <v>-6.0000000000000001E-3</v>
      </c>
      <c r="I60" s="23">
        <v>-6.0000000000000001E-3</v>
      </c>
      <c r="J60" s="14">
        <v>-7.0000000000000001E-3</v>
      </c>
      <c r="K60" s="13">
        <v>0</v>
      </c>
      <c r="L60" s="14">
        <v>-6.0000000000000001E-3</v>
      </c>
      <c r="M60" s="16">
        <v>3.0000000000000001E-3</v>
      </c>
      <c r="N60" s="5" t="s">
        <v>61</v>
      </c>
    </row>
    <row r="61" spans="1:14" ht="27" x14ac:dyDescent="0.35">
      <c r="A61" s="2" t="s">
        <v>11</v>
      </c>
      <c r="B61" s="22">
        <v>-8.0000000000000002E-3</v>
      </c>
      <c r="C61" s="18">
        <v>-4.0000000000000001E-3</v>
      </c>
      <c r="D61" s="22">
        <v>-8.0000000000000002E-3</v>
      </c>
      <c r="E61" s="22">
        <v>-8.0000000000000002E-3</v>
      </c>
      <c r="F61" s="22">
        <v>-8.0000000000000002E-3</v>
      </c>
      <c r="G61" s="22">
        <v>-8.0000000000000002E-3</v>
      </c>
      <c r="H61" s="22">
        <v>-8.0000000000000002E-3</v>
      </c>
      <c r="I61" s="23">
        <v>-6.0000000000000001E-3</v>
      </c>
      <c r="J61" s="14">
        <v>-7.0000000000000001E-3</v>
      </c>
      <c r="K61" s="14">
        <v>-7.0000000000000001E-3</v>
      </c>
      <c r="L61" s="22">
        <v>-8.0000000000000002E-3</v>
      </c>
      <c r="M61" s="22">
        <v>-8.0000000000000002E-3</v>
      </c>
      <c r="N61" s="5" t="s">
        <v>61</v>
      </c>
    </row>
    <row r="62" spans="1:14" ht="27" x14ac:dyDescent="0.35">
      <c r="A62" s="2" t="s">
        <v>18</v>
      </c>
      <c r="B62" s="10">
        <v>-8.9999999999999993E-3</v>
      </c>
      <c r="C62" s="10">
        <v>-8.9999999999999993E-3</v>
      </c>
      <c r="D62" s="14">
        <v>-7.0000000000000001E-3</v>
      </c>
      <c r="E62" s="14">
        <v>-7.0000000000000001E-3</v>
      </c>
      <c r="F62" s="22">
        <v>-7.0000000000000001E-3</v>
      </c>
      <c r="G62" s="14">
        <v>-7.0000000000000001E-3</v>
      </c>
      <c r="H62" s="14">
        <v>-6.0000000000000001E-3</v>
      </c>
      <c r="I62" s="14">
        <v>-7.0000000000000001E-3</v>
      </c>
      <c r="J62" s="14">
        <v>-6.0000000000000001E-3</v>
      </c>
      <c r="K62" s="14">
        <v>-7.0000000000000001E-3</v>
      </c>
      <c r="L62" s="14">
        <v>-7.0000000000000001E-3</v>
      </c>
      <c r="M62" s="13">
        <v>0</v>
      </c>
      <c r="N62" s="5" t="s">
        <v>61</v>
      </c>
    </row>
    <row r="63" spans="1:14" ht="27" x14ac:dyDescent="0.35">
      <c r="A63" s="2" t="s">
        <v>25</v>
      </c>
      <c r="B63" s="10">
        <v>-8.9999999999999993E-3</v>
      </c>
      <c r="C63" s="20">
        <v>6.0000000000000001E-3</v>
      </c>
      <c r="D63" s="22">
        <v>-8.0000000000000002E-3</v>
      </c>
      <c r="E63" s="14">
        <v>-7.0000000000000001E-3</v>
      </c>
      <c r="F63" s="10">
        <v>-8.0000000000000002E-3</v>
      </c>
      <c r="G63" s="22">
        <v>-8.0000000000000002E-3</v>
      </c>
      <c r="H63" s="22">
        <v>-8.0000000000000002E-3</v>
      </c>
      <c r="I63" s="14">
        <v>-6.0000000000000001E-3</v>
      </c>
      <c r="J63" s="22">
        <v>-8.0000000000000002E-3</v>
      </c>
      <c r="K63" s="17">
        <v>-4.0000000000000001E-3</v>
      </c>
      <c r="L63" s="22">
        <v>-8.0000000000000002E-3</v>
      </c>
      <c r="M63" s="10">
        <v>-8.9999999999999993E-3</v>
      </c>
      <c r="N63" s="5" t="s">
        <v>61</v>
      </c>
    </row>
    <row r="64" spans="1:14" ht="27" x14ac:dyDescent="0.35">
      <c r="A64" s="2" t="s">
        <v>32</v>
      </c>
      <c r="B64" s="22">
        <v>-8.0000000000000002E-3</v>
      </c>
      <c r="C64" s="15">
        <v>-2E-3</v>
      </c>
      <c r="D64" s="22">
        <v>-7.0000000000000001E-3</v>
      </c>
      <c r="E64" s="14">
        <v>-6.0000000000000001E-3</v>
      </c>
      <c r="F64" s="14">
        <v>-7.0000000000000001E-3</v>
      </c>
      <c r="G64" s="19">
        <v>1E-3</v>
      </c>
      <c r="H64" s="10">
        <v>-8.0000000000000002E-3</v>
      </c>
      <c r="I64" s="14">
        <v>-7.0000000000000001E-3</v>
      </c>
      <c r="J64" s="14">
        <v>-7.0000000000000001E-3</v>
      </c>
      <c r="K64" s="14">
        <v>-7.0000000000000001E-3</v>
      </c>
      <c r="L64" s="22">
        <v>-8.0000000000000002E-3</v>
      </c>
      <c r="M64" s="22">
        <v>-8.0000000000000002E-3</v>
      </c>
      <c r="N64" s="5" t="s">
        <v>61</v>
      </c>
    </row>
    <row r="65" spans="1:14" ht="27" x14ac:dyDescent="0.35">
      <c r="A65" s="2" t="s">
        <v>39</v>
      </c>
      <c r="B65" s="22">
        <v>-7.0000000000000001E-3</v>
      </c>
      <c r="C65" s="14">
        <v>-7.0000000000000001E-3</v>
      </c>
      <c r="D65" s="10">
        <v>-8.0000000000000002E-3</v>
      </c>
      <c r="E65" s="22">
        <v>-7.0000000000000001E-3</v>
      </c>
      <c r="F65" s="10">
        <v>-8.9999999999999993E-3</v>
      </c>
      <c r="G65" s="22">
        <v>-8.0000000000000002E-3</v>
      </c>
      <c r="H65" s="10">
        <v>-8.9999999999999993E-3</v>
      </c>
      <c r="I65" s="10">
        <v>-8.9999999999999993E-3</v>
      </c>
      <c r="J65" s="20">
        <v>5.0000000000000001E-3</v>
      </c>
      <c r="K65" s="10">
        <v>-8.9999999999999993E-3</v>
      </c>
      <c r="L65" s="22">
        <v>-8.0000000000000002E-3</v>
      </c>
      <c r="M65" s="22">
        <v>-8.0000000000000002E-3</v>
      </c>
      <c r="N65" s="5" t="s">
        <v>61</v>
      </c>
    </row>
    <row r="66" spans="1:14" ht="27" x14ac:dyDescent="0.35">
      <c r="A66" s="2" t="s">
        <v>46</v>
      </c>
      <c r="B66" s="14">
        <v>-6.0000000000000001E-3</v>
      </c>
      <c r="C66" s="22">
        <v>-7.0000000000000001E-3</v>
      </c>
      <c r="D66" s="22">
        <v>-7.0000000000000001E-3</v>
      </c>
      <c r="E66" s="10">
        <v>-8.0000000000000002E-3</v>
      </c>
      <c r="F66" s="23">
        <v>-5.0000000000000001E-3</v>
      </c>
      <c r="G66" s="14">
        <v>-7.0000000000000001E-3</v>
      </c>
      <c r="H66" s="10">
        <v>-8.9999999999999993E-3</v>
      </c>
      <c r="I66" s="22">
        <v>-8.0000000000000002E-3</v>
      </c>
      <c r="J66" s="22">
        <v>-8.0000000000000002E-3</v>
      </c>
      <c r="K66" s="14">
        <v>-7.0000000000000001E-3</v>
      </c>
      <c r="L66" s="22">
        <v>-8.0000000000000002E-3</v>
      </c>
      <c r="M66" s="22">
        <v>-8.0000000000000002E-3</v>
      </c>
      <c r="N66" s="5" t="s">
        <v>61</v>
      </c>
    </row>
    <row r="67" spans="1:14" ht="27" x14ac:dyDescent="0.35">
      <c r="A67" s="2" t="s">
        <v>53</v>
      </c>
      <c r="B67" s="14">
        <v>-7.0000000000000001E-3</v>
      </c>
      <c r="C67" s="22">
        <v>-8.0000000000000002E-3</v>
      </c>
      <c r="D67" s="10">
        <v>-8.0000000000000002E-3</v>
      </c>
      <c r="E67" s="10">
        <v>-8.9999999999999993E-3</v>
      </c>
      <c r="F67" s="10">
        <v>-8.9999999999999993E-3</v>
      </c>
      <c r="G67" s="22">
        <v>-8.0000000000000002E-3</v>
      </c>
      <c r="H67" s="22">
        <v>-8.0000000000000002E-3</v>
      </c>
      <c r="I67" s="22">
        <v>-8.0000000000000002E-3</v>
      </c>
      <c r="J67" s="23">
        <v>-6.0000000000000001E-3</v>
      </c>
      <c r="K67" s="22">
        <v>-8.0000000000000002E-3</v>
      </c>
      <c r="L67" s="22">
        <v>-7.0000000000000001E-3</v>
      </c>
      <c r="M67" s="22">
        <v>-7.0000000000000001E-3</v>
      </c>
      <c r="N67" s="5" t="s">
        <v>61</v>
      </c>
    </row>
    <row r="69" spans="1:14" x14ac:dyDescent="0.35">
      <c r="A69" s="1"/>
      <c r="B69" s="2">
        <v>1</v>
      </c>
      <c r="C69" s="2">
        <v>2</v>
      </c>
      <c r="D69" s="2">
        <v>3</v>
      </c>
      <c r="E69" s="2">
        <v>4</v>
      </c>
      <c r="F69" s="2">
        <v>5</v>
      </c>
      <c r="G69" s="2">
        <v>6</v>
      </c>
      <c r="H69" s="2">
        <v>7</v>
      </c>
      <c r="I69" s="2">
        <v>8</v>
      </c>
      <c r="J69" s="2">
        <v>9</v>
      </c>
      <c r="K69" s="2">
        <v>10</v>
      </c>
      <c r="L69" s="2">
        <v>11</v>
      </c>
      <c r="M69" s="2">
        <v>12</v>
      </c>
    </row>
    <row r="70" spans="1:14" ht="18" x14ac:dyDescent="0.35">
      <c r="A70" s="2" t="s">
        <v>0</v>
      </c>
      <c r="B70" s="10">
        <v>0.11799999999999999</v>
      </c>
      <c r="C70" s="10">
        <v>0.10299999999999999</v>
      </c>
      <c r="D70" s="11">
        <v>0.68899999999999995</v>
      </c>
      <c r="E70" s="11">
        <v>0.67900000000000005</v>
      </c>
      <c r="F70" s="12">
        <v>0.85799999999999998</v>
      </c>
      <c r="G70" s="13">
        <v>0.70599999999999996</v>
      </c>
      <c r="H70" s="13">
        <v>0.72799999999999998</v>
      </c>
      <c r="I70" s="13">
        <v>0.74299999999999999</v>
      </c>
      <c r="J70" s="13">
        <v>0.72199999999999998</v>
      </c>
      <c r="K70" s="13">
        <v>0.76100000000000001</v>
      </c>
      <c r="L70" s="13">
        <v>0.73</v>
      </c>
      <c r="M70" s="13">
        <v>0.70599999999999996</v>
      </c>
      <c r="N70" s="5" t="s">
        <v>62</v>
      </c>
    </row>
    <row r="71" spans="1:14" ht="18" x14ac:dyDescent="0.35">
      <c r="A71" s="2" t="s">
        <v>11</v>
      </c>
      <c r="B71" s="14">
        <v>0.252</v>
      </c>
      <c r="C71" s="14">
        <v>0.30099999999999999</v>
      </c>
      <c r="D71" s="15">
        <v>0.60499999999999998</v>
      </c>
      <c r="E71" s="15">
        <v>0.61599999999999999</v>
      </c>
      <c r="F71" s="15">
        <v>0.59299999999999997</v>
      </c>
      <c r="G71" s="15">
        <v>0.55700000000000005</v>
      </c>
      <c r="H71" s="11">
        <v>0.68400000000000005</v>
      </c>
      <c r="I71" s="11">
        <v>0.65600000000000003</v>
      </c>
      <c r="J71" s="16">
        <v>0.93300000000000005</v>
      </c>
      <c r="K71" s="13">
        <v>0.72199999999999998</v>
      </c>
      <c r="L71" s="11">
        <v>0.69199999999999995</v>
      </c>
      <c r="M71" s="13">
        <v>0.71099999999999997</v>
      </c>
      <c r="N71" s="5" t="s">
        <v>62</v>
      </c>
    </row>
    <row r="72" spans="1:14" ht="18" x14ac:dyDescent="0.35">
      <c r="A72" s="2" t="s">
        <v>18</v>
      </c>
      <c r="B72" s="17">
        <v>0.47699999999999998</v>
      </c>
      <c r="C72" s="18">
        <v>0.40300000000000002</v>
      </c>
      <c r="D72" s="13">
        <v>0.73199999999999998</v>
      </c>
      <c r="E72" s="11">
        <v>0.66400000000000003</v>
      </c>
      <c r="F72" s="11">
        <v>0.69899999999999995</v>
      </c>
      <c r="G72" s="13">
        <v>0.745</v>
      </c>
      <c r="H72" s="13">
        <v>0.73299999999999998</v>
      </c>
      <c r="I72" s="12">
        <v>0.86599999999999999</v>
      </c>
      <c r="J72" s="19">
        <v>0.78</v>
      </c>
      <c r="K72" s="13">
        <v>0.70399999999999996</v>
      </c>
      <c r="L72" s="11">
        <v>0.64200000000000002</v>
      </c>
      <c r="M72" s="13">
        <v>0.70099999999999996</v>
      </c>
      <c r="N72" s="5" t="s">
        <v>62</v>
      </c>
    </row>
    <row r="73" spans="1:14" ht="18" x14ac:dyDescent="0.35">
      <c r="A73" s="2" t="s">
        <v>25</v>
      </c>
      <c r="B73" s="11">
        <v>0.69599999999999995</v>
      </c>
      <c r="C73" s="11">
        <v>0.63100000000000001</v>
      </c>
      <c r="D73" s="11">
        <v>0.65700000000000003</v>
      </c>
      <c r="E73" s="13">
        <v>0.74199999999999999</v>
      </c>
      <c r="F73" s="13">
        <v>0.70699999999999996</v>
      </c>
      <c r="G73" s="11">
        <v>0.64800000000000002</v>
      </c>
      <c r="H73" s="13">
        <v>0.748</v>
      </c>
      <c r="I73" s="19">
        <v>0.80900000000000005</v>
      </c>
      <c r="J73" s="19">
        <v>0.80800000000000005</v>
      </c>
      <c r="K73" s="11">
        <v>0.66400000000000003</v>
      </c>
      <c r="L73" s="15">
        <v>0.60899999999999999</v>
      </c>
      <c r="M73" s="11">
        <v>0.66600000000000004</v>
      </c>
      <c r="N73" s="5" t="s">
        <v>62</v>
      </c>
    </row>
    <row r="74" spans="1:14" ht="18" x14ac:dyDescent="0.35">
      <c r="A74" s="2" t="s">
        <v>32</v>
      </c>
      <c r="B74" s="16">
        <v>0.93100000000000005</v>
      </c>
      <c r="C74" s="12">
        <v>0.88300000000000001</v>
      </c>
      <c r="D74" s="15">
        <v>0.60199999999999998</v>
      </c>
      <c r="E74" s="11">
        <v>0.63500000000000001</v>
      </c>
      <c r="F74" s="11">
        <v>0.69399999999999995</v>
      </c>
      <c r="G74" s="11">
        <v>0.67300000000000004</v>
      </c>
      <c r="H74" s="11">
        <v>0.66900000000000004</v>
      </c>
      <c r="I74" s="19">
        <v>0.80600000000000005</v>
      </c>
      <c r="J74" s="12">
        <v>0.875</v>
      </c>
      <c r="K74" s="12">
        <v>0.85499999999999998</v>
      </c>
      <c r="L74" s="15">
        <v>0.61799999999999999</v>
      </c>
      <c r="M74" s="19">
        <v>0.79100000000000004</v>
      </c>
      <c r="N74" s="5" t="s">
        <v>62</v>
      </c>
    </row>
    <row r="75" spans="1:14" ht="18" x14ac:dyDescent="0.35">
      <c r="A75" s="2" t="s">
        <v>39</v>
      </c>
      <c r="B75" s="20">
        <v>1.147</v>
      </c>
      <c r="C75" s="20">
        <v>1.0760000000000001</v>
      </c>
      <c r="D75" s="15">
        <v>0.57999999999999996</v>
      </c>
      <c r="E75" s="13">
        <v>0.72899999999999998</v>
      </c>
      <c r="F75" s="13">
        <v>0.75</v>
      </c>
      <c r="G75" s="13">
        <v>0.71599999999999997</v>
      </c>
      <c r="H75" s="11">
        <v>0.67700000000000005</v>
      </c>
      <c r="I75" s="11">
        <v>0.628</v>
      </c>
      <c r="J75" s="11">
        <v>0.65800000000000003</v>
      </c>
      <c r="K75" s="13">
        <v>0.74299999999999999</v>
      </c>
      <c r="L75" s="19">
        <v>0.78100000000000003</v>
      </c>
      <c r="M75" s="19">
        <v>0.79600000000000004</v>
      </c>
      <c r="N75" s="5" t="s">
        <v>62</v>
      </c>
    </row>
    <row r="76" spans="1:14" ht="18" x14ac:dyDescent="0.35">
      <c r="A76" s="2" t="s">
        <v>46</v>
      </c>
      <c r="B76" s="20">
        <v>1.121</v>
      </c>
      <c r="C76" s="16">
        <v>0.99299999999999999</v>
      </c>
      <c r="D76" s="13">
        <v>0.77</v>
      </c>
      <c r="E76" s="13">
        <v>0.71299999999999997</v>
      </c>
      <c r="F76" s="11">
        <v>0.63900000000000001</v>
      </c>
      <c r="G76" s="11">
        <v>0.66</v>
      </c>
      <c r="H76" s="11">
        <v>0.69799999999999995</v>
      </c>
      <c r="I76" s="19">
        <v>0.77400000000000002</v>
      </c>
      <c r="J76" s="12">
        <v>0.878</v>
      </c>
      <c r="K76" s="13">
        <v>0.70599999999999996</v>
      </c>
      <c r="L76" s="13">
        <v>0.76300000000000001</v>
      </c>
      <c r="M76" s="19">
        <v>0.78100000000000003</v>
      </c>
      <c r="N76" s="5" t="s">
        <v>62</v>
      </c>
    </row>
    <row r="77" spans="1:14" ht="18" x14ac:dyDescent="0.35">
      <c r="A77" s="2" t="s">
        <v>53</v>
      </c>
      <c r="B77" s="20">
        <v>1.1359999999999999</v>
      </c>
      <c r="C77" s="21">
        <v>1.01</v>
      </c>
      <c r="D77" s="15">
        <v>0.57299999999999995</v>
      </c>
      <c r="E77" s="15">
        <v>0.56799999999999995</v>
      </c>
      <c r="F77" s="13">
        <v>0.745</v>
      </c>
      <c r="G77" s="15">
        <v>0.61499999999999999</v>
      </c>
      <c r="H77" s="13">
        <v>0.747</v>
      </c>
      <c r="I77" s="13">
        <v>0.70299999999999996</v>
      </c>
      <c r="J77" s="13">
        <v>0.70099999999999996</v>
      </c>
      <c r="K77" s="13">
        <v>0.70799999999999996</v>
      </c>
      <c r="L77" s="13">
        <v>0.7</v>
      </c>
      <c r="M77" s="12">
        <v>0.89100000000000001</v>
      </c>
      <c r="N77" s="5" t="s">
        <v>62</v>
      </c>
    </row>
  </sheetData>
  <mergeCells count="8">
    <mergeCell ref="A22:A24"/>
    <mergeCell ref="A25:A27"/>
    <mergeCell ref="A4:A6"/>
    <mergeCell ref="A7:A9"/>
    <mergeCell ref="A10:A12"/>
    <mergeCell ref="A13:A15"/>
    <mergeCell ref="A16:A18"/>
    <mergeCell ref="A19:A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2970D-8F9F-4B2E-9830-E029F8BBEB25}">
  <dimension ref="A1:Q106"/>
  <sheetViews>
    <sheetView tabSelected="1" topLeftCell="L1" workbookViewId="0">
      <selection activeCell="Y4" sqref="Y4"/>
    </sheetView>
  </sheetViews>
  <sheetFormatPr defaultRowHeight="14.5" x14ac:dyDescent="0.35"/>
  <cols>
    <col min="2" max="2" width="19.26953125" bestFit="1" customWidth="1"/>
    <col min="4" max="4" width="10.1796875" bestFit="1" customWidth="1"/>
    <col min="7" max="7" width="9" bestFit="1" customWidth="1"/>
    <col min="13" max="13" width="13.453125" bestFit="1" customWidth="1"/>
    <col min="14" max="14" width="7.1796875" bestFit="1" customWidth="1"/>
    <col min="15" max="15" width="19.26953125" bestFit="1" customWidth="1"/>
    <col min="17" max="17" width="8.7265625" style="29"/>
  </cols>
  <sheetData>
    <row r="1" spans="1:16" x14ac:dyDescent="0.35">
      <c r="A1" s="24" t="s">
        <v>63</v>
      </c>
      <c r="B1" s="24" t="s">
        <v>64</v>
      </c>
      <c r="D1" s="24" t="s">
        <v>65</v>
      </c>
      <c r="E1" s="24" t="s">
        <v>66</v>
      </c>
      <c r="F1" s="24" t="s">
        <v>69</v>
      </c>
      <c r="L1" s="24" t="s">
        <v>74</v>
      </c>
      <c r="M1" s="24" t="s">
        <v>75</v>
      </c>
      <c r="N1" s="24" t="s">
        <v>63</v>
      </c>
      <c r="O1" s="24" t="s">
        <v>64</v>
      </c>
      <c r="P1" s="24" t="s">
        <v>76</v>
      </c>
    </row>
    <row r="2" spans="1:16" x14ac:dyDescent="0.35">
      <c r="A2">
        <f>AVERAGE(raw!B70:C70)</f>
        <v>0.11049999999999999</v>
      </c>
      <c r="B2">
        <v>10</v>
      </c>
      <c r="D2" t="s">
        <v>67</v>
      </c>
      <c r="E2" s="28">
        <v>7.7804901559500803E-3</v>
      </c>
      <c r="F2" t="s">
        <v>70</v>
      </c>
      <c r="G2" s="28">
        <v>-2.9092739528363699E-2</v>
      </c>
      <c r="L2" t="s">
        <v>77</v>
      </c>
      <c r="M2">
        <v>50</v>
      </c>
      <c r="N2">
        <f>AVERAGE(raw!D70:E70)</f>
        <v>0.68399999999999994</v>
      </c>
      <c r="O2" s="27">
        <f>($G$2+(($G$3*(N2^$G$4))/(($G$5^$G$4)+(N2^$G$4))))*M2</f>
        <v>6.5790739525645874</v>
      </c>
      <c r="P2">
        <v>9.9999999999999645</v>
      </c>
    </row>
    <row r="3" spans="1:16" x14ac:dyDescent="0.35">
      <c r="A3">
        <f>AVERAGE(raw!B71:C71)</f>
        <v>0.27649999999999997</v>
      </c>
      <c r="B3">
        <f>B2/4</f>
        <v>2.5</v>
      </c>
      <c r="D3" t="s">
        <v>68</v>
      </c>
      <c r="E3" s="28">
        <v>0.99999856630244099</v>
      </c>
      <c r="F3" t="s">
        <v>71</v>
      </c>
      <c r="G3" s="28">
        <v>11.8281072934478</v>
      </c>
      <c r="L3" t="s">
        <v>78</v>
      </c>
      <c r="M3">
        <v>50</v>
      </c>
      <c r="N3">
        <f>AVERAGE(raw!D71:E71)</f>
        <v>0.61050000000000004</v>
      </c>
      <c r="O3" s="27">
        <f t="shared" ref="O3:O41" si="0">($G$2+(($G$3*(N3^$G$4))/(($G$5^$G$4)+(N3^$G$4))))*M3</f>
        <v>10.155456753149446</v>
      </c>
      <c r="P3">
        <v>14.00000000000003</v>
      </c>
    </row>
    <row r="4" spans="1:16" x14ac:dyDescent="0.35">
      <c r="A4">
        <f>AVERAGE(raw!B72:C72)</f>
        <v>0.44</v>
      </c>
      <c r="B4">
        <f t="shared" ref="B4:B8" si="1">B3/4</f>
        <v>0.625</v>
      </c>
      <c r="F4" t="s">
        <v>72</v>
      </c>
      <c r="G4" s="28">
        <v>-3.2932702382362602</v>
      </c>
      <c r="L4" t="s">
        <v>79</v>
      </c>
      <c r="M4">
        <v>50</v>
      </c>
      <c r="N4">
        <f>AVERAGE(raw!D72:E72)</f>
        <v>0.69799999999999995</v>
      </c>
      <c r="O4" s="27">
        <f t="shared" si="0"/>
        <v>6.0671084005812741</v>
      </c>
      <c r="P4">
        <v>19.000000000000014</v>
      </c>
    </row>
    <row r="5" spans="1:16" x14ac:dyDescent="0.35">
      <c r="A5">
        <f>AVERAGE(raw!B73:C73)</f>
        <v>0.66349999999999998</v>
      </c>
      <c r="B5" s="25">
        <f t="shared" si="1"/>
        <v>0.15625</v>
      </c>
      <c r="F5" t="s">
        <v>73</v>
      </c>
      <c r="G5" s="28">
        <v>0.18618961800400699</v>
      </c>
      <c r="L5" t="s">
        <v>80</v>
      </c>
      <c r="M5">
        <v>50</v>
      </c>
      <c r="N5">
        <f>AVERAGE(raw!D73:E73)</f>
        <v>0.69950000000000001</v>
      </c>
      <c r="O5" s="27">
        <f t="shared" si="0"/>
        <v>6.0147891758469392</v>
      </c>
      <c r="P5">
        <v>25.999999999999986</v>
      </c>
    </row>
    <row r="6" spans="1:16" x14ac:dyDescent="0.35">
      <c r="A6">
        <f>AVERAGE(raw!B74:C74)</f>
        <v>0.90700000000000003</v>
      </c>
      <c r="B6" s="25">
        <f t="shared" si="1"/>
        <v>3.90625E-2</v>
      </c>
      <c r="L6" t="s">
        <v>81</v>
      </c>
      <c r="M6">
        <v>50</v>
      </c>
      <c r="N6">
        <f>AVERAGE(raw!D74:E74)</f>
        <v>0.61850000000000005</v>
      </c>
      <c r="O6" s="27">
        <f t="shared" si="0"/>
        <v>9.6773687661081009</v>
      </c>
      <c r="P6">
        <v>29.000000000000057</v>
      </c>
    </row>
    <row r="7" spans="1:16" x14ac:dyDescent="0.35">
      <c r="A7">
        <f>AVERAGE(raw!B75:C75)</f>
        <v>1.1114999999999999</v>
      </c>
      <c r="B7" s="26">
        <f t="shared" si="1"/>
        <v>9.765625E-3</v>
      </c>
      <c r="D7" s="28">
        <v>1.2E-2</v>
      </c>
      <c r="E7" s="28">
        <v>11.7975977102061</v>
      </c>
      <c r="L7" t="s">
        <v>82</v>
      </c>
      <c r="M7">
        <v>50</v>
      </c>
      <c r="N7">
        <f>AVERAGE(raw!D75:E75)</f>
        <v>0.65449999999999997</v>
      </c>
      <c r="O7" s="27">
        <f t="shared" si="0"/>
        <v>7.8147235733020004</v>
      </c>
      <c r="P7">
        <v>33.000000000000043</v>
      </c>
    </row>
    <row r="8" spans="1:16" x14ac:dyDescent="0.35">
      <c r="A8">
        <f>AVERAGE(raw!B76:C76)</f>
        <v>1.0569999999999999</v>
      </c>
      <c r="B8" s="27">
        <f t="shared" si="1"/>
        <v>2.44140625E-3</v>
      </c>
      <c r="D8" s="28">
        <v>2.4E-2</v>
      </c>
      <c r="E8" s="28">
        <v>11.7851394148752</v>
      </c>
      <c r="L8" t="s">
        <v>83</v>
      </c>
      <c r="M8">
        <v>50</v>
      </c>
      <c r="N8">
        <f>AVERAGE(raw!D76:E76)</f>
        <v>0.74150000000000005</v>
      </c>
      <c r="O8" s="27">
        <f t="shared" si="0"/>
        <v>4.7233888448521695</v>
      </c>
      <c r="P8">
        <v>37.000000000000028</v>
      </c>
    </row>
    <row r="9" spans="1:16" x14ac:dyDescent="0.35">
      <c r="A9">
        <f>AVERAGE(raw!B77:C77)</f>
        <v>1.073</v>
      </c>
      <c r="B9">
        <v>0</v>
      </c>
      <c r="D9" s="28">
        <v>3.5999999999999997E-2</v>
      </c>
      <c r="E9" s="28">
        <v>11.7464456745058</v>
      </c>
      <c r="L9" t="s">
        <v>84</v>
      </c>
      <c r="M9">
        <v>50</v>
      </c>
      <c r="N9">
        <f>AVERAGE(raw!D77:E77)</f>
        <v>0.57050000000000001</v>
      </c>
      <c r="O9" s="27">
        <f t="shared" si="0"/>
        <v>12.987459103689755</v>
      </c>
      <c r="P9">
        <v>37.999999999999943</v>
      </c>
    </row>
    <row r="10" spans="1:16" x14ac:dyDescent="0.35">
      <c r="D10" s="28">
        <v>4.8000000000000001E-2</v>
      </c>
      <c r="E10" s="28">
        <v>11.6643824700169</v>
      </c>
      <c r="L10" t="s">
        <v>85</v>
      </c>
      <c r="M10">
        <v>50</v>
      </c>
      <c r="N10">
        <f>AVERAGE(raw!F70:G70)</f>
        <v>0.78200000000000003</v>
      </c>
      <c r="O10" s="27">
        <f t="shared" si="0"/>
        <v>3.7395687882024311</v>
      </c>
      <c r="P10">
        <v>39.000000000000021</v>
      </c>
    </row>
    <row r="11" spans="1:16" x14ac:dyDescent="0.35">
      <c r="D11" s="28">
        <v>0.06</v>
      </c>
      <c r="E11" s="28">
        <v>11.521703143414801</v>
      </c>
      <c r="L11" t="s">
        <v>86</v>
      </c>
      <c r="M11">
        <v>50</v>
      </c>
      <c r="N11">
        <f>AVERAGE(raw!F71:G71)</f>
        <v>0.57499999999999996</v>
      </c>
      <c r="O11" s="27">
        <f t="shared" si="0"/>
        <v>12.627349580008634</v>
      </c>
      <c r="P11">
        <v>41.000000000000014</v>
      </c>
    </row>
    <row r="12" spans="1:16" x14ac:dyDescent="0.35">
      <c r="D12" s="28">
        <v>7.1999999999999995E-2</v>
      </c>
      <c r="E12" s="28">
        <v>11.303069180917401</v>
      </c>
      <c r="L12" t="s">
        <v>87</v>
      </c>
      <c r="M12">
        <v>50</v>
      </c>
      <c r="N12">
        <f>AVERAGE(raw!F72:G72)</f>
        <v>0.72199999999999998</v>
      </c>
      <c r="O12" s="27">
        <f t="shared" si="0"/>
        <v>5.2836564476424135</v>
      </c>
      <c r="P12">
        <v>42.000000000000092</v>
      </c>
    </row>
    <row r="13" spans="1:16" x14ac:dyDescent="0.35">
      <c r="D13" s="28">
        <v>8.4000000000000005E-2</v>
      </c>
      <c r="E13" s="28">
        <v>10.997285147126</v>
      </c>
      <c r="L13" t="s">
        <v>88</v>
      </c>
      <c r="M13">
        <v>50</v>
      </c>
      <c r="N13">
        <f>AVERAGE(raw!F73:G73)</f>
        <v>0.67749999999999999</v>
      </c>
      <c r="O13" s="27">
        <f t="shared" si="0"/>
        <v>6.832114654685399</v>
      </c>
      <c r="P13">
        <v>44.000000000000085</v>
      </c>
    </row>
    <row r="14" spans="1:16" x14ac:dyDescent="0.35">
      <c r="D14" s="28">
        <v>9.6000000000000002E-2</v>
      </c>
      <c r="E14" s="28">
        <v>10.5993800229563</v>
      </c>
      <c r="L14" t="s">
        <v>89</v>
      </c>
      <c r="M14">
        <v>50</v>
      </c>
      <c r="N14">
        <f>AVERAGE(raw!F74:G74)</f>
        <v>0.6835</v>
      </c>
      <c r="O14" s="27">
        <f t="shared" si="0"/>
        <v>6.5981806286553271</v>
      </c>
      <c r="P14">
        <v>50.999999999999979</v>
      </c>
    </row>
    <row r="15" spans="1:16" x14ac:dyDescent="0.35">
      <c r="D15" s="28">
        <v>0.108</v>
      </c>
      <c r="E15" s="28">
        <v>10.111989678320599</v>
      </c>
      <c r="L15" t="s">
        <v>90</v>
      </c>
      <c r="M15">
        <v>50</v>
      </c>
      <c r="N15">
        <f>AVERAGE(raw!F76:G76)</f>
        <v>0.64949999999999997</v>
      </c>
      <c r="O15" s="27">
        <f t="shared" si="0"/>
        <v>8.0479954970136767</v>
      </c>
      <c r="P15">
        <v>63.000000000000014</v>
      </c>
    </row>
    <row r="16" spans="1:16" x14ac:dyDescent="0.35">
      <c r="D16" s="28">
        <v>0.12</v>
      </c>
      <c r="E16" s="28">
        <v>9.5455466280298396</v>
      </c>
      <c r="L16" t="s">
        <v>91</v>
      </c>
      <c r="M16">
        <v>50</v>
      </c>
      <c r="N16">
        <f>AVERAGE(raw!F77:G77)</f>
        <v>0.67999999999999994</v>
      </c>
      <c r="O16" s="27">
        <f t="shared" si="0"/>
        <v>6.7335874749825724</v>
      </c>
      <c r="P16">
        <v>66</v>
      </c>
    </row>
    <row r="17" spans="4:16" x14ac:dyDescent="0.35">
      <c r="D17" s="28">
        <v>0.13200000000000001</v>
      </c>
      <c r="E17" s="28">
        <v>8.9170829134769605</v>
      </c>
      <c r="L17" t="s">
        <v>92</v>
      </c>
      <c r="M17">
        <v>50</v>
      </c>
      <c r="N17">
        <f>AVERAGE(raw!H70:I70)</f>
        <v>0.73550000000000004</v>
      </c>
      <c r="O17" s="27">
        <f t="shared" si="0"/>
        <v>4.8891259066747237</v>
      </c>
      <c r="P17">
        <v>74.000000000000057</v>
      </c>
    </row>
    <row r="18" spans="4:16" x14ac:dyDescent="0.35">
      <c r="D18" s="28">
        <v>0.14399999999999999</v>
      </c>
      <c r="E18" s="28">
        <v>8.2478880470994493</v>
      </c>
      <c r="L18" t="s">
        <v>93</v>
      </c>
      <c r="M18">
        <v>50</v>
      </c>
      <c r="N18">
        <f>AVERAGE(raw!H71:I71)</f>
        <v>0.67</v>
      </c>
      <c r="O18" s="27">
        <f t="shared" si="0"/>
        <v>7.1370502404402165</v>
      </c>
      <c r="P18">
        <v>76.000000000000057</v>
      </c>
    </row>
    <row r="19" spans="4:16" x14ac:dyDescent="0.35">
      <c r="D19" s="28">
        <v>0.156</v>
      </c>
      <c r="E19" s="28">
        <v>7.56062524279894</v>
      </c>
      <c r="L19" t="s">
        <v>94</v>
      </c>
      <c r="M19">
        <v>50</v>
      </c>
      <c r="N19">
        <f>AVERAGE(raw!H72:I72)</f>
        <v>0.79949999999999999</v>
      </c>
      <c r="O19" s="27">
        <f t="shared" si="0"/>
        <v>3.3774348244923496</v>
      </c>
      <c r="P19">
        <v>69</v>
      </c>
    </row>
    <row r="20" spans="4:16" x14ac:dyDescent="0.35">
      <c r="D20" s="28">
        <v>0.16800000000000001</v>
      </c>
      <c r="E20" s="28">
        <v>6.8766189804765503</v>
      </c>
      <c r="L20" t="s">
        <v>95</v>
      </c>
      <c r="M20">
        <v>50</v>
      </c>
      <c r="N20">
        <f>AVERAGE(raw!H73:I73)</f>
        <v>0.77849999999999997</v>
      </c>
      <c r="O20" s="27">
        <f t="shared" si="0"/>
        <v>3.8161823038501201</v>
      </c>
      <c r="P20">
        <v>82.000000000000028</v>
      </c>
    </row>
    <row r="21" spans="4:16" x14ac:dyDescent="0.35">
      <c r="D21" s="28">
        <v>0.18</v>
      </c>
      <c r="E21" s="28">
        <v>6.2138606086530004</v>
      </c>
      <c r="L21" t="s">
        <v>96</v>
      </c>
      <c r="M21">
        <v>50</v>
      </c>
      <c r="N21">
        <f>AVERAGE(raw!H74:I74)</f>
        <v>0.73750000000000004</v>
      </c>
      <c r="O21" s="27">
        <f t="shared" si="0"/>
        <v>4.8332468420275623</v>
      </c>
      <c r="P21">
        <v>84.000000000000028</v>
      </c>
    </row>
    <row r="22" spans="4:16" x14ac:dyDescent="0.35">
      <c r="D22" s="28">
        <v>0.192</v>
      </c>
      <c r="E22" s="28">
        <v>5.5859607291095896</v>
      </c>
      <c r="L22" t="s">
        <v>97</v>
      </c>
      <c r="M22">
        <v>50</v>
      </c>
      <c r="N22">
        <f>AVERAGE(raw!H75:I75)</f>
        <v>0.65250000000000008</v>
      </c>
      <c r="O22" s="27">
        <f t="shared" si="0"/>
        <v>7.9071343412338733</v>
      </c>
      <c r="P22">
        <v>86.000000000000014</v>
      </c>
    </row>
    <row r="23" spans="4:16" x14ac:dyDescent="0.35">
      <c r="D23" s="28">
        <v>0.20399999999999999</v>
      </c>
      <c r="E23" s="28">
        <v>5.0019756805676199</v>
      </c>
      <c r="L23" t="s">
        <v>98</v>
      </c>
      <c r="M23">
        <v>50</v>
      </c>
      <c r="N23">
        <f>AVERAGE(raw!H76:I76)</f>
        <v>0.73599999999999999</v>
      </c>
      <c r="O23" s="27">
        <f t="shared" si="0"/>
        <v>4.8750959955809687</v>
      </c>
      <c r="P23">
        <v>89</v>
      </c>
    </row>
    <row r="24" spans="4:16" x14ac:dyDescent="0.35">
      <c r="D24" s="28">
        <v>0.216</v>
      </c>
      <c r="E24" s="28">
        <v>4.4668572650268903</v>
      </c>
      <c r="L24" t="s">
        <v>99</v>
      </c>
      <c r="M24">
        <v>50</v>
      </c>
      <c r="N24">
        <f>AVERAGE(raw!H77:I77)</f>
        <v>0.72499999999999998</v>
      </c>
      <c r="O24" s="27">
        <f t="shared" si="0"/>
        <v>5.1932937431415933</v>
      </c>
      <c r="P24">
        <v>93.999999999999986</v>
      </c>
    </row>
    <row r="25" spans="4:16" x14ac:dyDescent="0.35">
      <c r="D25" s="28">
        <v>0.22800000000000001</v>
      </c>
      <c r="E25" s="28">
        <v>3.9822339239724598</v>
      </c>
      <c r="L25" t="s">
        <v>100</v>
      </c>
      <c r="M25">
        <v>50</v>
      </c>
      <c r="N25">
        <f>AVERAGE(raw!J70:K70)</f>
        <v>0.74150000000000005</v>
      </c>
      <c r="O25" s="27">
        <f t="shared" si="0"/>
        <v>4.7233888448521695</v>
      </c>
      <c r="P25">
        <v>99.999999999999972</v>
      </c>
    </row>
    <row r="26" spans="4:16" x14ac:dyDescent="0.35">
      <c r="D26" s="28">
        <v>0.24</v>
      </c>
      <c r="E26" s="28">
        <v>3.5472822494817602</v>
      </c>
      <c r="L26" t="s">
        <v>101</v>
      </c>
      <c r="M26">
        <v>50</v>
      </c>
      <c r="N26">
        <f>AVERAGE(raw!J71:K71)</f>
        <v>0.82750000000000001</v>
      </c>
      <c r="O26" s="27">
        <f t="shared" si="0"/>
        <v>2.863346566212841</v>
      </c>
      <c r="P26">
        <v>104.00000000000011</v>
      </c>
    </row>
    <row r="27" spans="4:16" x14ac:dyDescent="0.35">
      <c r="D27" s="28">
        <v>0.252</v>
      </c>
      <c r="E27" s="28">
        <v>3.1595328106433902</v>
      </c>
      <c r="L27" t="s">
        <v>102</v>
      </c>
      <c r="M27">
        <v>50</v>
      </c>
      <c r="N27">
        <f>AVERAGE(raw!J72:K72)</f>
        <v>0.74199999999999999</v>
      </c>
      <c r="O27" s="27">
        <f t="shared" si="0"/>
        <v>4.7098320508243212</v>
      </c>
      <c r="P27">
        <v>106.0000000000001</v>
      </c>
    </row>
    <row r="28" spans="4:16" x14ac:dyDescent="0.35">
      <c r="D28" s="28">
        <v>0.26400000000000001</v>
      </c>
      <c r="E28" s="28">
        <v>2.8155338226105102</v>
      </c>
      <c r="L28" t="s">
        <v>103</v>
      </c>
      <c r="M28">
        <v>50</v>
      </c>
      <c r="N28">
        <f>AVERAGE(raw!J73:K73)</f>
        <v>0.73599999999999999</v>
      </c>
      <c r="O28" s="27">
        <f t="shared" si="0"/>
        <v>4.8750959955809687</v>
      </c>
      <c r="P28">
        <v>110.99999999999993</v>
      </c>
    </row>
    <row r="29" spans="4:16" x14ac:dyDescent="0.35">
      <c r="D29" s="28">
        <v>0.27600000000000002</v>
      </c>
      <c r="E29" s="28">
        <v>2.5113529315264902</v>
      </c>
      <c r="L29" t="s">
        <v>104</v>
      </c>
      <c r="M29">
        <v>50</v>
      </c>
      <c r="N29">
        <f>AVERAGE(raw!J74:K74)</f>
        <v>0.86499999999999999</v>
      </c>
      <c r="O29" s="27">
        <f t="shared" si="0"/>
        <v>2.2806382944845227</v>
      </c>
      <c r="P29">
        <v>112.99999999999991</v>
      </c>
    </row>
    <row r="30" spans="4:16" x14ac:dyDescent="0.35">
      <c r="D30" s="28">
        <v>0.28799999999999998</v>
      </c>
      <c r="E30" s="28">
        <v>2.2429299475173101</v>
      </c>
      <c r="L30" t="s">
        <v>105</v>
      </c>
      <c r="M30">
        <v>50</v>
      </c>
      <c r="N30">
        <f>AVERAGE(raw!J75:K75)</f>
        <v>0.70050000000000001</v>
      </c>
      <c r="O30" s="27">
        <f t="shared" si="0"/>
        <v>5.9801712434097443</v>
      </c>
      <c r="P30">
        <v>118.00000000000006</v>
      </c>
    </row>
    <row r="31" spans="4:16" x14ac:dyDescent="0.35">
      <c r="D31" s="28">
        <v>0.3</v>
      </c>
      <c r="E31" s="28">
        <v>2.0063074941435799</v>
      </c>
      <c r="L31" t="s">
        <v>106</v>
      </c>
      <c r="M31">
        <v>50</v>
      </c>
      <c r="N31">
        <f>AVERAGE(raw!J76:K76)</f>
        <v>0.79200000000000004</v>
      </c>
      <c r="O31" s="27">
        <f t="shared" si="0"/>
        <v>3.5284885131511943</v>
      </c>
      <c r="P31">
        <v>119.00000000000006</v>
      </c>
    </row>
    <row r="32" spans="4:16" x14ac:dyDescent="0.35">
      <c r="D32" s="28">
        <v>0.312</v>
      </c>
      <c r="E32" s="28">
        <v>1.7977692757160599</v>
      </c>
      <c r="L32" t="s">
        <v>107</v>
      </c>
      <c r="M32">
        <v>50</v>
      </c>
      <c r="N32">
        <f>AVERAGE(raw!J77:K77)</f>
        <v>0.7044999999999999</v>
      </c>
      <c r="O32" s="27">
        <f t="shared" si="0"/>
        <v>5.8437589305996296</v>
      </c>
      <c r="P32">
        <v>124.00000000000004</v>
      </c>
    </row>
    <row r="33" spans="4:16" x14ac:dyDescent="0.35">
      <c r="D33" s="28">
        <v>0.32400000000000001</v>
      </c>
      <c r="E33" s="28">
        <v>1.61391261153638</v>
      </c>
      <c r="L33" t="s">
        <v>108</v>
      </c>
      <c r="M33">
        <v>50</v>
      </c>
      <c r="N33">
        <f>AVERAGE(raw!L70:M70)</f>
        <v>0.71799999999999997</v>
      </c>
      <c r="O33" s="27">
        <f t="shared" si="0"/>
        <v>5.4066314672951759</v>
      </c>
      <c r="P33">
        <v>127.00000000000003</v>
      </c>
    </row>
    <row r="34" spans="4:16" x14ac:dyDescent="0.35">
      <c r="D34" s="28">
        <v>0.33600000000000002</v>
      </c>
      <c r="E34" s="28">
        <v>1.4516766834799999</v>
      </c>
      <c r="L34" t="s">
        <v>109</v>
      </c>
      <c r="M34">
        <v>50</v>
      </c>
      <c r="N34">
        <f>AVERAGE(raw!L71:M71)</f>
        <v>0.70150000000000001</v>
      </c>
      <c r="O34" s="27">
        <f t="shared" si="0"/>
        <v>5.945760763735966</v>
      </c>
      <c r="P34">
        <v>133</v>
      </c>
    </row>
    <row r="35" spans="4:16" x14ac:dyDescent="0.35">
      <c r="D35" s="28">
        <v>0.34799999999999998</v>
      </c>
      <c r="E35" s="28">
        <v>1.3083425769074899</v>
      </c>
      <c r="L35" t="s">
        <v>110</v>
      </c>
      <c r="M35">
        <v>50</v>
      </c>
      <c r="N35">
        <f>AVERAGE(raw!L72:M72)</f>
        <v>0.67149999999999999</v>
      </c>
      <c r="O35" s="27">
        <f t="shared" si="0"/>
        <v>7.0749162701604114</v>
      </c>
      <c r="P35">
        <v>134</v>
      </c>
    </row>
    <row r="36" spans="4:16" x14ac:dyDescent="0.35">
      <c r="D36" s="28">
        <v>0.36</v>
      </c>
      <c r="E36" s="28">
        <v>1.18151655435242</v>
      </c>
      <c r="L36" t="s">
        <v>111</v>
      </c>
      <c r="M36">
        <v>50</v>
      </c>
      <c r="N36">
        <f>AVERAGE(raw!L73:M73)</f>
        <v>0.63749999999999996</v>
      </c>
      <c r="O36" s="27">
        <f t="shared" si="0"/>
        <v>8.6396173934486118</v>
      </c>
      <c r="P36">
        <v>139</v>
      </c>
    </row>
    <row r="37" spans="4:16" x14ac:dyDescent="0.35">
      <c r="D37" s="28">
        <v>0.372</v>
      </c>
      <c r="E37" s="28">
        <v>1.0691043513859599</v>
      </c>
      <c r="L37" t="s">
        <v>112</v>
      </c>
      <c r="M37">
        <v>50</v>
      </c>
      <c r="N37">
        <f>AVERAGE(raw!L74:M74)</f>
        <v>0.70450000000000002</v>
      </c>
      <c r="O37" s="27">
        <f t="shared" si="0"/>
        <v>5.8437589305996269</v>
      </c>
      <c r="P37">
        <v>142.99999999999997</v>
      </c>
    </row>
    <row r="38" spans="4:16" x14ac:dyDescent="0.35">
      <c r="D38" s="28">
        <v>0.38400000000000001</v>
      </c>
      <c r="E38" s="28">
        <v>0.96928158341798198</v>
      </c>
      <c r="L38" t="s">
        <v>113</v>
      </c>
      <c r="M38">
        <v>50</v>
      </c>
      <c r="N38">
        <f>AVERAGE(raw!L75:M75)</f>
        <v>0.78849999999999998</v>
      </c>
      <c r="O38" s="27">
        <f t="shared" si="0"/>
        <v>3.6010783765670435</v>
      </c>
      <c r="P38">
        <v>145.99999999999997</v>
      </c>
    </row>
    <row r="39" spans="4:16" x14ac:dyDescent="0.35">
      <c r="D39" s="28">
        <v>0.39600000000000002</v>
      </c>
      <c r="E39" s="28">
        <v>0.88046344089891604</v>
      </c>
      <c r="L39" t="s">
        <v>114</v>
      </c>
      <c r="M39">
        <v>50</v>
      </c>
      <c r="N39">
        <f>AVERAGE(raw!L76:M76)</f>
        <v>0.77200000000000002</v>
      </c>
      <c r="O39" s="27">
        <f t="shared" si="0"/>
        <v>3.9623976797033627</v>
      </c>
      <c r="P39">
        <v>149.00000000000011</v>
      </c>
    </row>
    <row r="40" spans="4:16" x14ac:dyDescent="0.35">
      <c r="D40" s="28">
        <v>0.40799999999999997</v>
      </c>
      <c r="E40" s="28">
        <v>0.80127554535076695</v>
      </c>
      <c r="L40" t="s">
        <v>115</v>
      </c>
      <c r="M40">
        <v>50</v>
      </c>
      <c r="N40">
        <f>AVERAGE(raw!L77:M77)</f>
        <v>0.79549999999999998</v>
      </c>
      <c r="O40" s="27">
        <f t="shared" si="0"/>
        <v>3.4572454409258144</v>
      </c>
      <c r="P40">
        <v>151.00000000000011</v>
      </c>
    </row>
    <row r="41" spans="4:16" x14ac:dyDescent="0.35">
      <c r="D41" s="28">
        <v>0.42</v>
      </c>
      <c r="E41" s="28">
        <v>0.73052697584732396</v>
      </c>
      <c r="L41" t="s">
        <v>116</v>
      </c>
      <c r="M41">
        <v>50</v>
      </c>
      <c r="N41">
        <f>AVERAGE(raw!F75:G75)</f>
        <v>0.73299999999999998</v>
      </c>
      <c r="O41" s="27">
        <f t="shared" si="0"/>
        <v>4.9598832880406789</v>
      </c>
      <c r="P41">
        <v>153.99999999999994</v>
      </c>
    </row>
    <row r="42" spans="4:16" x14ac:dyDescent="0.35">
      <c r="D42" s="28">
        <v>0.432</v>
      </c>
      <c r="E42" s="28">
        <v>0.66718592352960904</v>
      </c>
    </row>
    <row r="43" spans="4:16" x14ac:dyDescent="0.35">
      <c r="D43" s="28">
        <v>0.44400000000000001</v>
      </c>
      <c r="E43" s="28">
        <v>0.61035809174913003</v>
      </c>
    </row>
    <row r="44" spans="4:16" x14ac:dyDescent="0.35">
      <c r="D44" s="28">
        <v>0.45600000000000002</v>
      </c>
      <c r="E44" s="28">
        <v>0.55926776043482995</v>
      </c>
    </row>
    <row r="45" spans="4:16" x14ac:dyDescent="0.35">
      <c r="D45" s="28">
        <v>0.46800000000000003</v>
      </c>
      <c r="E45" s="28">
        <v>0.51324132572201897</v>
      </c>
    </row>
    <row r="46" spans="4:16" x14ac:dyDescent="0.35">
      <c r="D46" s="28">
        <v>0.48</v>
      </c>
      <c r="E46" s="28">
        <v>0.471693076026036</v>
      </c>
    </row>
    <row r="47" spans="4:16" x14ac:dyDescent="0.35">
      <c r="D47" s="28">
        <v>0.49199999999999999</v>
      </c>
      <c r="E47" s="28">
        <v>0.43411295109741499</v>
      </c>
    </row>
    <row r="48" spans="4:16" x14ac:dyDescent="0.35">
      <c r="D48" s="28">
        <v>0.504</v>
      </c>
      <c r="E48" s="28">
        <v>0.400056036454561</v>
      </c>
    </row>
    <row r="49" spans="4:5" x14ac:dyDescent="0.35">
      <c r="D49" s="28">
        <v>0.51600000000000001</v>
      </c>
      <c r="E49" s="28">
        <v>0.369133562537383</v>
      </c>
    </row>
    <row r="50" spans="4:5" x14ac:dyDescent="0.35">
      <c r="D50" s="28">
        <v>0.52800000000000002</v>
      </c>
      <c r="E50" s="28">
        <v>0.34100520007205898</v>
      </c>
    </row>
    <row r="51" spans="4:5" x14ac:dyDescent="0.35">
      <c r="D51" s="28">
        <v>0.54</v>
      </c>
      <c r="E51" s="28">
        <v>0.31537246691271198</v>
      </c>
    </row>
    <row r="52" spans="4:5" x14ac:dyDescent="0.35">
      <c r="D52" s="28">
        <v>0.55200000000000005</v>
      </c>
      <c r="E52" s="28">
        <v>0.29197308495838298</v>
      </c>
    </row>
    <row r="53" spans="4:5" x14ac:dyDescent="0.35">
      <c r="D53" s="28">
        <v>0.56399999999999995</v>
      </c>
      <c r="E53" s="28">
        <v>0.27057614751397902</v>
      </c>
    </row>
    <row r="54" spans="4:5" x14ac:dyDescent="0.35">
      <c r="D54" s="28">
        <v>0.57599999999999996</v>
      </c>
      <c r="E54" s="28">
        <v>0.25097797714377301</v>
      </c>
    </row>
    <row r="55" spans="4:5" x14ac:dyDescent="0.35">
      <c r="D55" s="28">
        <v>0.58799999999999997</v>
      </c>
      <c r="E55" s="28">
        <v>0.23299857148533601</v>
      </c>
    </row>
    <row r="56" spans="4:5" x14ac:dyDescent="0.35">
      <c r="D56" s="28">
        <v>0.6</v>
      </c>
      <c r="E56" s="28">
        <v>0.216478549686308</v>
      </c>
    </row>
    <row r="57" spans="4:5" x14ac:dyDescent="0.35">
      <c r="D57" s="28">
        <v>0.61199999999999999</v>
      </c>
      <c r="E57" s="28">
        <v>0.201276525243996</v>
      </c>
    </row>
    <row r="58" spans="4:5" x14ac:dyDescent="0.35">
      <c r="D58" s="28">
        <v>0.624</v>
      </c>
      <c r="E58" s="28">
        <v>0.18726684226858201</v>
      </c>
    </row>
    <row r="59" spans="4:5" x14ac:dyDescent="0.35">
      <c r="D59" s="28">
        <v>0.63600000000000001</v>
      </c>
      <c r="E59" s="28">
        <v>0.174337621772263</v>
      </c>
    </row>
    <row r="60" spans="4:5" x14ac:dyDescent="0.35">
      <c r="D60" s="28">
        <v>0.64800000000000002</v>
      </c>
      <c r="E60" s="28">
        <v>0.16238907272315001</v>
      </c>
    </row>
    <row r="61" spans="4:5" x14ac:dyDescent="0.35">
      <c r="D61" s="28">
        <v>0.66</v>
      </c>
      <c r="E61" s="28">
        <v>0.15133202949420299</v>
      </c>
    </row>
    <row r="62" spans="4:5" x14ac:dyDescent="0.35">
      <c r="D62" s="28">
        <v>0.67200000000000004</v>
      </c>
      <c r="E62" s="28">
        <v>0.14108668316440301</v>
      </c>
    </row>
    <row r="63" spans="4:5" x14ac:dyDescent="0.35">
      <c r="D63" s="28">
        <v>0.68400000000000005</v>
      </c>
      <c r="E63" s="28">
        <v>0.131581479051291</v>
      </c>
    </row>
    <row r="64" spans="4:5" x14ac:dyDescent="0.35">
      <c r="D64" s="28">
        <v>0.69599999999999995</v>
      </c>
      <c r="E64" s="28">
        <v>0.122752157009359</v>
      </c>
    </row>
    <row r="65" spans="4:5" x14ac:dyDescent="0.35">
      <c r="D65" s="28">
        <v>0.70799999999999996</v>
      </c>
      <c r="E65" s="28">
        <v>0.114540914537007</v>
      </c>
    </row>
    <row r="66" spans="4:5" x14ac:dyDescent="0.35">
      <c r="D66" s="28">
        <v>0.72</v>
      </c>
      <c r="E66" s="28">
        <v>0.106895675697362</v>
      </c>
    </row>
    <row r="67" spans="4:5" x14ac:dyDescent="0.35">
      <c r="D67" s="28">
        <v>0.73199999999999998</v>
      </c>
      <c r="E67" s="28">
        <v>9.9769451361643405E-2</v>
      </c>
    </row>
    <row r="68" spans="4:5" x14ac:dyDescent="0.35">
      <c r="D68" s="28">
        <v>0.74399999999999999</v>
      </c>
      <c r="E68" s="28">
        <v>9.31197784006976E-2</v>
      </c>
    </row>
    <row r="69" spans="4:5" x14ac:dyDescent="0.35">
      <c r="D69" s="28">
        <v>0.75600000000000001</v>
      </c>
      <c r="E69" s="28">
        <v>8.69082272423225E-2</v>
      </c>
    </row>
    <row r="70" spans="4:5" x14ac:dyDescent="0.35">
      <c r="D70" s="28">
        <v>0.76800000000000002</v>
      </c>
      <c r="E70" s="28">
        <v>8.1099968730493605E-2</v>
      </c>
    </row>
    <row r="71" spans="4:5" x14ac:dyDescent="0.35">
      <c r="D71" s="28">
        <v>0.78</v>
      </c>
      <c r="E71" s="28">
        <v>7.5663392511054903E-2</v>
      </c>
    </row>
    <row r="72" spans="4:5" x14ac:dyDescent="0.35">
      <c r="D72" s="28">
        <v>0.79200000000000004</v>
      </c>
      <c r="E72" s="28">
        <v>7.0569770263023801E-2</v>
      </c>
    </row>
    <row r="73" spans="4:5" x14ac:dyDescent="0.35">
      <c r="D73" s="28">
        <v>0.80400000000000005</v>
      </c>
      <c r="E73" s="28">
        <v>6.5792958025909398E-2</v>
      </c>
    </row>
    <row r="74" spans="4:5" x14ac:dyDescent="0.35">
      <c r="D74" s="28">
        <v>0.81599999999999995</v>
      </c>
      <c r="E74" s="28">
        <v>6.13091326668481E-2</v>
      </c>
    </row>
    <row r="75" spans="4:5" x14ac:dyDescent="0.35">
      <c r="D75" s="28">
        <v>0.82799999999999996</v>
      </c>
      <c r="E75" s="28">
        <v>5.7096558208336902E-2</v>
      </c>
    </row>
    <row r="76" spans="4:5" x14ac:dyDescent="0.35">
      <c r="D76" s="28">
        <v>0.84</v>
      </c>
      <c r="E76" s="28">
        <v>5.3135378315850801E-2</v>
      </c>
    </row>
    <row r="77" spans="4:5" x14ac:dyDescent="0.35">
      <c r="D77" s="28">
        <v>0.85199999999999998</v>
      </c>
      <c r="E77" s="28">
        <v>4.9407431739758298E-2</v>
      </c>
    </row>
    <row r="78" spans="4:5" x14ac:dyDescent="0.35">
      <c r="D78" s="28">
        <v>0.86399999999999999</v>
      </c>
      <c r="E78" s="28">
        <v>4.5896087930363899E-2</v>
      </c>
    </row>
    <row r="79" spans="4:5" x14ac:dyDescent="0.35">
      <c r="D79" s="28">
        <v>0.876</v>
      </c>
      <c r="E79" s="28">
        <v>4.2586100409286599E-2</v>
      </c>
    </row>
    <row r="80" spans="4:5" x14ac:dyDescent="0.35">
      <c r="D80" s="28">
        <v>0.88800000000000001</v>
      </c>
      <c r="E80" s="28">
        <v>3.9463475793703698E-2</v>
      </c>
    </row>
    <row r="81" spans="4:5" x14ac:dyDescent="0.35">
      <c r="D81" s="28">
        <v>0.9</v>
      </c>
      <c r="E81" s="28">
        <v>3.6515356639831402E-2</v>
      </c>
    </row>
    <row r="82" spans="4:5" x14ac:dyDescent="0.35">
      <c r="D82" s="28">
        <v>0.91200000000000003</v>
      </c>
      <c r="E82" s="28">
        <v>3.3729916504767601E-2</v>
      </c>
    </row>
    <row r="83" spans="4:5" x14ac:dyDescent="0.35">
      <c r="D83" s="28">
        <v>0.92400000000000004</v>
      </c>
      <c r="E83" s="28">
        <v>3.1096265826906101E-2</v>
      </c>
    </row>
    <row r="84" spans="4:5" x14ac:dyDescent="0.35">
      <c r="D84" s="28">
        <v>0.93600000000000005</v>
      </c>
      <c r="E84" s="28">
        <v>2.8604367399110299E-2</v>
      </c>
    </row>
    <row r="85" spans="4:5" x14ac:dyDescent="0.35">
      <c r="D85" s="28">
        <v>0.94799999999999995</v>
      </c>
      <c r="E85" s="28">
        <v>2.62449603596033E-2</v>
      </c>
    </row>
    <row r="86" spans="4:5" x14ac:dyDescent="0.35">
      <c r="D86" s="28">
        <v>0.96</v>
      </c>
      <c r="E86" s="28">
        <v>2.40094917563775E-2</v>
      </c>
    </row>
    <row r="87" spans="4:5" x14ac:dyDescent="0.35">
      <c r="D87" s="28">
        <v>0.97199999999999998</v>
      </c>
      <c r="E87" s="28">
        <v>2.1890054854653701E-2</v>
      </c>
    </row>
    <row r="88" spans="4:5" x14ac:dyDescent="0.35">
      <c r="D88" s="28">
        <v>0.98399999999999999</v>
      </c>
      <c r="E88" s="28">
        <v>1.9879333455917001E-2</v>
      </c>
    </row>
    <row r="89" spans="4:5" x14ac:dyDescent="0.35">
      <c r="D89" s="28">
        <v>0.996</v>
      </c>
      <c r="E89" s="28">
        <v>1.7970551583352999E-2</v>
      </c>
    </row>
    <row r="90" spans="4:5" x14ac:dyDescent="0.35">
      <c r="D90" s="28">
        <v>1.008</v>
      </c>
      <c r="E90" s="28">
        <v>1.6157427963845498E-2</v>
      </c>
    </row>
    <row r="91" spans="4:5" x14ac:dyDescent="0.35">
      <c r="D91" s="28">
        <v>1.02</v>
      </c>
      <c r="E91" s="28">
        <v>1.44341348025582E-2</v>
      </c>
    </row>
    <row r="92" spans="4:5" x14ac:dyDescent="0.35">
      <c r="D92" s="28">
        <v>1.032</v>
      </c>
      <c r="E92" s="28">
        <v>1.27952604037831E-2</v>
      </c>
    </row>
    <row r="93" spans="4:5" x14ac:dyDescent="0.35">
      <c r="D93" s="28">
        <v>1.044</v>
      </c>
      <c r="E93" s="28">
        <v>1.12357752422854E-2</v>
      </c>
    </row>
    <row r="94" spans="4:5" x14ac:dyDescent="0.35">
      <c r="D94" s="28">
        <v>1.056</v>
      </c>
      <c r="E94" s="28">
        <v>9.7510011337494807E-3</v>
      </c>
    </row>
    <row r="95" spans="4:5" x14ac:dyDescent="0.35">
      <c r="D95" s="28">
        <v>1.0680000000000001</v>
      </c>
      <c r="E95" s="28">
        <v>8.3365831919373808E-3</v>
      </c>
    </row>
    <row r="96" spans="4:5" x14ac:dyDescent="0.35">
      <c r="D96" s="28">
        <v>1.08</v>
      </c>
      <c r="E96" s="28">
        <v>6.9884642945048196E-3</v>
      </c>
    </row>
    <row r="97" spans="4:5" x14ac:dyDescent="0.35">
      <c r="D97" s="28">
        <v>1.0920000000000001</v>
      </c>
      <c r="E97" s="28">
        <v>5.7028618096796801E-3</v>
      </c>
    </row>
    <row r="98" spans="4:5" x14ac:dyDescent="0.35">
      <c r="D98" s="28">
        <v>1.1040000000000001</v>
      </c>
      <c r="E98" s="28">
        <v>4.4762463627118099E-3</v>
      </c>
    </row>
    <row r="99" spans="4:5" x14ac:dyDescent="0.35">
      <c r="D99" s="28">
        <v>1.1160000000000001</v>
      </c>
      <c r="E99" s="28">
        <v>3.3053224445971502E-3</v>
      </c>
    </row>
    <row r="100" spans="4:5" x14ac:dyDescent="0.35">
      <c r="D100" s="28">
        <v>1.1279999999999999</v>
      </c>
      <c r="E100" s="28">
        <v>2.1870106864537498E-3</v>
      </c>
    </row>
    <row r="101" spans="4:5" x14ac:dyDescent="0.35">
      <c r="D101" s="28">
        <v>1.1399999999999999</v>
      </c>
      <c r="E101" s="28">
        <v>1.1184316414158701E-3</v>
      </c>
    </row>
    <row r="102" spans="4:5" x14ac:dyDescent="0.35">
      <c r="D102" s="28">
        <v>1.1519999999999999</v>
      </c>
      <c r="E102" s="28">
        <v>9.68909323086041E-5</v>
      </c>
    </row>
    <row r="103" spans="4:5" x14ac:dyDescent="0.35">
      <c r="D103" s="28">
        <v>1.1639999999999999</v>
      </c>
      <c r="E103" s="28">
        <v>-8.8013436207607797E-4</v>
      </c>
    </row>
    <row r="104" spans="4:5" x14ac:dyDescent="0.35">
      <c r="D104" s="28">
        <v>1.1759999999999999</v>
      </c>
      <c r="E104" s="28">
        <v>-1.81500819634159E-3</v>
      </c>
    </row>
    <row r="105" spans="4:5" x14ac:dyDescent="0.35">
      <c r="D105" s="28">
        <v>1.1879999999999999</v>
      </c>
      <c r="E105" s="28">
        <v>-2.7099470262108298E-3</v>
      </c>
    </row>
    <row r="106" spans="4:5" x14ac:dyDescent="0.35">
      <c r="D106" s="28">
        <v>1.2</v>
      </c>
      <c r="E106" s="28">
        <v>-3.56703034707668E-3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</vt:lpstr>
      <vt:lpstr>elab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Ut1</dc:creator>
  <cp:lastModifiedBy>Andrea Miccoli</cp:lastModifiedBy>
  <dcterms:created xsi:type="dcterms:W3CDTF">2023-07-24T11:07:21Z</dcterms:created>
  <dcterms:modified xsi:type="dcterms:W3CDTF">2023-07-25T10:58:47Z</dcterms:modified>
</cp:coreProperties>
</file>