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2-July-2023\raw-elab-data\"/>
    </mc:Choice>
  </mc:AlternateContent>
  <xr:revisionPtr revIDLastSave="0" documentId="13_ncr:1_{978CC6AB-702B-4F33-B7F7-F99A9DA2CBB4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3" l="1"/>
  <c r="O10" i="3"/>
  <c r="O14" i="3"/>
  <c r="O15" i="3"/>
  <c r="O18" i="3"/>
  <c r="O22" i="3"/>
  <c r="O23" i="3"/>
  <c r="O26" i="3"/>
  <c r="O30" i="3"/>
  <c r="O31" i="3"/>
  <c r="O34" i="3"/>
  <c r="O38" i="3"/>
  <c r="O39" i="3"/>
  <c r="O2" i="3"/>
  <c r="N40" i="3"/>
  <c r="O40" i="3" s="1"/>
  <c r="N39" i="3"/>
  <c r="N38" i="3"/>
  <c r="N37" i="3"/>
  <c r="O37" i="3" s="1"/>
  <c r="N36" i="3"/>
  <c r="O36" i="3" s="1"/>
  <c r="N35" i="3"/>
  <c r="O35" i="3" s="1"/>
  <c r="N34" i="3"/>
  <c r="N33" i="3"/>
  <c r="O33" i="3" s="1"/>
  <c r="N32" i="3"/>
  <c r="O32" i="3" s="1"/>
  <c r="N31" i="3"/>
  <c r="N30" i="3"/>
  <c r="N29" i="3"/>
  <c r="O29" i="3" s="1"/>
  <c r="N28" i="3"/>
  <c r="O28" i="3" s="1"/>
  <c r="N27" i="3"/>
  <c r="O27" i="3" s="1"/>
  <c r="N26" i="3"/>
  <c r="N25" i="3"/>
  <c r="O25" i="3" s="1"/>
  <c r="N24" i="3"/>
  <c r="O24" i="3" s="1"/>
  <c r="N23" i="3"/>
  <c r="N22" i="3"/>
  <c r="N21" i="3"/>
  <c r="O21" i="3" s="1"/>
  <c r="N20" i="3"/>
  <c r="O20" i="3" s="1"/>
  <c r="N19" i="3"/>
  <c r="O19" i="3" s="1"/>
  <c r="N18" i="3"/>
  <c r="N17" i="3"/>
  <c r="O17" i="3" s="1"/>
  <c r="N16" i="3"/>
  <c r="O16" i="3" s="1"/>
  <c r="N15" i="3"/>
  <c r="N14" i="3"/>
  <c r="N13" i="3"/>
  <c r="O13" i="3" s="1"/>
  <c r="N12" i="3"/>
  <c r="O12" i="3" s="1"/>
  <c r="N11" i="3"/>
  <c r="O11" i="3" s="1"/>
  <c r="N10" i="3"/>
  <c r="N9" i="3"/>
  <c r="O9" i="3" s="1"/>
  <c r="N8" i="3"/>
  <c r="O8" i="3" s="1"/>
  <c r="N7" i="3"/>
  <c r="N6" i="3"/>
  <c r="O6" i="3" s="1"/>
  <c r="N5" i="3"/>
  <c r="O5" i="3" s="1"/>
  <c r="N4" i="3"/>
  <c r="O4" i="3" s="1"/>
  <c r="N3" i="3"/>
  <c r="O3" i="3" s="1"/>
  <c r="N2" i="3"/>
  <c r="A9" i="3" l="1"/>
  <c r="A8" i="3"/>
  <c r="A7" i="3"/>
  <c r="A6" i="3"/>
  <c r="A5" i="3"/>
  <c r="A4" i="3"/>
  <c r="A3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<sst xmlns="http://schemas.openxmlformats.org/spreadsheetml/2006/main" count="263" uniqueCount="116">
  <si>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</si>
  <si>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</si>
  <si>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</si>
  <si>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</si>
  <si>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</si>
  <si>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</si>
  <si>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</si>
  <si>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</si>
  <si>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</si>
  <si>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</si>
  <si>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</si>
  <si>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</si>
  <si>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</si>
  <si>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</si>
  <si>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</si>
  <si>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</si>
  <si>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</si>
  <si>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</si>
  <si>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</si>
  <si>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</si>
  <si>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</si>
  <si>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</si>
  <si>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</si>
  <si>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</si>
  <si>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</si>
  <si>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</si>
  <si>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</si>
  <si>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</si>
  <si>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</si>
  <si>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</si>
  <si>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</si>
  <si>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</si>
  <si>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</si>
  <si>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</si>
  <si>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</si>
  <si>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</si>
  <si>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</si>
  <si>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</si>
  <si>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</si>
  <si>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</si>
  <si>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</si>
  <si>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</si>
  <si>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</si>
  <si>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</si>
  <si>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</si>
  <si>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</si>
  <si>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</si>
  <si>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</si>
  <si>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</si>
  <si>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</si>
  <si>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</si>
  <si>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</si>
  <si>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</si>
  <si>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</si>
  <si>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</si>
  <si>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</si>
  <si>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</si>
  <si>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</si>
  <si>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</si>
  <si>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</si>
  <si>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</si>
  <si>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</si>
  <si>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</si>
  <si>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abs</t>
  </si>
  <si>
    <t>concentration(ng/mL)</t>
  </si>
  <si>
    <t>best model</t>
  </si>
  <si>
    <t>DR Hill zero background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</si>
  <si>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</si>
  <si>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</si>
  <si>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</si>
  <si>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</si>
  <si>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</si>
  <si>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</si>
  <si>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</si>
  <si>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</si>
  <si>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</si>
  <si>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mins</t>
  </si>
  <si>
    <t>EE-ctrl-23</t>
  </si>
  <si>
    <t>EE-ctrl-24</t>
  </si>
  <si>
    <t>EE-ctrl-25</t>
  </si>
  <si>
    <t>EE-ctrl-31</t>
  </si>
  <si>
    <t>EE-ctrl-32</t>
  </si>
  <si>
    <t>EE-ctrl-33</t>
  </si>
  <si>
    <t>EE-ctrl-34</t>
  </si>
  <si>
    <t>EE-ctrl-35</t>
  </si>
  <si>
    <t>EE-ctrl-36</t>
  </si>
  <si>
    <t>EE-ctrl-37</t>
  </si>
  <si>
    <t>EE-ctrl-38</t>
  </si>
  <si>
    <t>EE-ctrl-39</t>
  </si>
  <si>
    <t>EE-ctrl-40</t>
  </si>
  <si>
    <t>EE-tg1-23</t>
  </si>
  <si>
    <t>EE-tg1-24</t>
  </si>
  <si>
    <t>EE-tg1-25</t>
  </si>
  <si>
    <t>EE-tg1-31</t>
  </si>
  <si>
    <t>EE-tg1-32</t>
  </si>
  <si>
    <t>EE-tg1-33</t>
  </si>
  <si>
    <t>EE-tg1-34</t>
  </si>
  <si>
    <t>EE-tg1-35</t>
  </si>
  <si>
    <t>EE-tg1-36</t>
  </si>
  <si>
    <t>EE-tg1-37</t>
  </si>
  <si>
    <t>EE-tg1-38</t>
  </si>
  <si>
    <t>EE-tg1-39</t>
  </si>
  <si>
    <t>EE-tg1-40</t>
  </si>
  <si>
    <t>EE-tg2-23</t>
  </si>
  <si>
    <t>EE-tg2-24</t>
  </si>
  <si>
    <t>EE-tg2-25</t>
  </si>
  <si>
    <t>EE-tg2-31</t>
  </si>
  <si>
    <t>EE-tg2-32</t>
  </si>
  <si>
    <t>EE-tg2-33</t>
  </si>
  <si>
    <t>EE-tg2-34</t>
  </si>
  <si>
    <t>EE-tg2-35</t>
  </si>
  <si>
    <t>EE-tg2-36</t>
  </si>
  <si>
    <t>EE-tg2-37</t>
  </si>
  <si>
    <t>EE-tg2-38</t>
  </si>
  <si>
    <t>EE-tg2-39</t>
  </si>
  <si>
    <t>EE-tg2-40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</si>
</sst>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h:mm;@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165" fontId="4" fillId="0" borderId="0" xfId="0" applyNumberFormat="1" applyFont="1"/>
    <xf numFmtId="166" fontId="4" fillId="0" borderId="0" xfId="0" applyNumberFormat="1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8.199999999999999E-2</c:v>
                </c:pt>
                <c:pt idx="1">
                  <c:v>0.16849999999999998</c:v>
                </c:pt>
                <c:pt idx="2">
                  <c:v>0.27950000000000003</c:v>
                </c:pt>
                <c:pt idx="3">
                  <c:v>0.41049999999999998</c:v>
                </c:pt>
                <c:pt idx="4">
                  <c:v>0.55400000000000005</c:v>
                </c:pt>
                <c:pt idx="5">
                  <c:v>0.55099999999999993</c:v>
                </c:pt>
                <c:pt idx="6">
                  <c:v>0.64050000000000007</c:v>
                </c:pt>
                <c:pt idx="7">
                  <c:v>0.63300000000000001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3B-451F-BF87-0529C5865505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elab!$D$8:$D$107</c:f>
              <c:numCache>
                <c:formatCode>0.00E+00</c:formatCode>
                <c:ptCount val="100"/>
                <c:pt idx="0">
                  <c:v>7.0000000000000001E-3</c:v>
                </c:pt>
                <c:pt idx="1">
                  <c:v>1.4E-2</c:v>
                </c:pt>
                <c:pt idx="2">
                  <c:v>2.1000000000000001E-2</c:v>
                </c:pt>
                <c:pt idx="3">
                  <c:v>2.8000000000000001E-2</c:v>
                </c:pt>
                <c:pt idx="4">
                  <c:v>3.5000000000000003E-2</c:v>
                </c:pt>
                <c:pt idx="5">
                  <c:v>4.2000000000000003E-2</c:v>
                </c:pt>
                <c:pt idx="6">
                  <c:v>4.9000000000000002E-2</c:v>
                </c:pt>
                <c:pt idx="7">
                  <c:v>5.6000000000000001E-2</c:v>
                </c:pt>
                <c:pt idx="8">
                  <c:v>6.3E-2</c:v>
                </c:pt>
                <c:pt idx="9">
                  <c:v>7.0000000000000007E-2</c:v>
                </c:pt>
                <c:pt idx="10">
                  <c:v>7.6999999999999999E-2</c:v>
                </c:pt>
                <c:pt idx="11">
                  <c:v>8.4000000000000005E-2</c:v>
                </c:pt>
                <c:pt idx="12">
                  <c:v>9.0999999999999998E-2</c:v>
                </c:pt>
                <c:pt idx="13">
                  <c:v>9.8000000000000004E-2</c:v>
                </c:pt>
                <c:pt idx="14">
                  <c:v>0.105</c:v>
                </c:pt>
                <c:pt idx="15">
                  <c:v>0.112</c:v>
                </c:pt>
                <c:pt idx="16">
                  <c:v>0.11899999999999999</c:v>
                </c:pt>
                <c:pt idx="17">
                  <c:v>0.126</c:v>
                </c:pt>
                <c:pt idx="18">
                  <c:v>0.13300000000000001</c:v>
                </c:pt>
                <c:pt idx="19">
                  <c:v>0.14000000000000001</c:v>
                </c:pt>
                <c:pt idx="20">
                  <c:v>0.14699999999999999</c:v>
                </c:pt>
                <c:pt idx="21">
                  <c:v>0.154</c:v>
                </c:pt>
                <c:pt idx="22">
                  <c:v>0.161</c:v>
                </c:pt>
                <c:pt idx="23">
                  <c:v>0.16800000000000001</c:v>
                </c:pt>
                <c:pt idx="24">
                  <c:v>0.17499999999999999</c:v>
                </c:pt>
                <c:pt idx="25">
                  <c:v>0.182</c:v>
                </c:pt>
                <c:pt idx="26">
                  <c:v>0.189</c:v>
                </c:pt>
                <c:pt idx="27">
                  <c:v>0.19600000000000001</c:v>
                </c:pt>
                <c:pt idx="28">
                  <c:v>0.20300000000000001</c:v>
                </c:pt>
                <c:pt idx="29">
                  <c:v>0.21</c:v>
                </c:pt>
                <c:pt idx="30">
                  <c:v>0.217</c:v>
                </c:pt>
                <c:pt idx="31">
                  <c:v>0.224</c:v>
                </c:pt>
                <c:pt idx="32">
                  <c:v>0.23100000000000001</c:v>
                </c:pt>
                <c:pt idx="33">
                  <c:v>0.23799999999999999</c:v>
                </c:pt>
                <c:pt idx="34">
                  <c:v>0.245</c:v>
                </c:pt>
                <c:pt idx="35">
                  <c:v>0.252</c:v>
                </c:pt>
                <c:pt idx="36">
                  <c:v>0.25900000000000001</c:v>
                </c:pt>
                <c:pt idx="37">
                  <c:v>0.26600000000000001</c:v>
                </c:pt>
                <c:pt idx="38">
                  <c:v>0.27300000000000002</c:v>
                </c:pt>
                <c:pt idx="39">
                  <c:v>0.28000000000000003</c:v>
                </c:pt>
                <c:pt idx="40">
                  <c:v>0.28699999999999998</c:v>
                </c:pt>
                <c:pt idx="41">
                  <c:v>0.29399999999999998</c:v>
                </c:pt>
                <c:pt idx="42">
                  <c:v>0.30099999999999999</c:v>
                </c:pt>
                <c:pt idx="43">
                  <c:v>0.308</c:v>
                </c:pt>
                <c:pt idx="44">
                  <c:v>0.315</c:v>
                </c:pt>
                <c:pt idx="45">
                  <c:v>0.32200000000000001</c:v>
                </c:pt>
                <c:pt idx="46">
                  <c:v>0.32900000000000001</c:v>
                </c:pt>
                <c:pt idx="47">
                  <c:v>0.33600000000000002</c:v>
                </c:pt>
                <c:pt idx="48">
                  <c:v>0.34300000000000003</c:v>
                </c:pt>
                <c:pt idx="49">
                  <c:v>0.35</c:v>
                </c:pt>
                <c:pt idx="50">
                  <c:v>0.35699999999999998</c:v>
                </c:pt>
                <c:pt idx="51">
                  <c:v>0.36399999999999999</c:v>
                </c:pt>
                <c:pt idx="52">
                  <c:v>0.371</c:v>
                </c:pt>
                <c:pt idx="53">
                  <c:v>0.378</c:v>
                </c:pt>
                <c:pt idx="54">
                  <c:v>0.38500000000000001</c:v>
                </c:pt>
                <c:pt idx="55">
                  <c:v>0.39200000000000002</c:v>
                </c:pt>
                <c:pt idx="56">
                  <c:v>0.39900000000000002</c:v>
                </c:pt>
                <c:pt idx="57">
                  <c:v>0.40600000000000003</c:v>
                </c:pt>
                <c:pt idx="58">
                  <c:v>0.41299999999999998</c:v>
                </c:pt>
                <c:pt idx="59">
                  <c:v>0.42</c:v>
                </c:pt>
                <c:pt idx="60">
                  <c:v>0.42699999999999999</c:v>
                </c:pt>
                <c:pt idx="61">
                  <c:v>0.434</c:v>
                </c:pt>
                <c:pt idx="62">
                  <c:v>0.441</c:v>
                </c:pt>
                <c:pt idx="63">
                  <c:v>0.44800000000000001</c:v>
                </c:pt>
                <c:pt idx="64">
                  <c:v>0.45500000000000002</c:v>
                </c:pt>
                <c:pt idx="65">
                  <c:v>0.46200000000000002</c:v>
                </c:pt>
                <c:pt idx="66">
                  <c:v>0.46899999999999997</c:v>
                </c:pt>
                <c:pt idx="67">
                  <c:v>0.47599999999999998</c:v>
                </c:pt>
                <c:pt idx="68">
                  <c:v>0.48299999999999998</c:v>
                </c:pt>
                <c:pt idx="69">
                  <c:v>0.49</c:v>
                </c:pt>
                <c:pt idx="70">
                  <c:v>0.497</c:v>
                </c:pt>
                <c:pt idx="71">
                  <c:v>0.504</c:v>
                </c:pt>
                <c:pt idx="72">
                  <c:v>0.51100000000000001</c:v>
                </c:pt>
                <c:pt idx="73">
                  <c:v>0.51800000000000002</c:v>
                </c:pt>
                <c:pt idx="74">
                  <c:v>0.52500000000000002</c:v>
                </c:pt>
                <c:pt idx="75">
                  <c:v>0.53200000000000003</c:v>
                </c:pt>
                <c:pt idx="76">
                  <c:v>0.53900000000000003</c:v>
                </c:pt>
                <c:pt idx="77">
                  <c:v>0.54600000000000004</c:v>
                </c:pt>
                <c:pt idx="78">
                  <c:v>0.55300000000000005</c:v>
                </c:pt>
                <c:pt idx="79">
                  <c:v>0.56000000000000005</c:v>
                </c:pt>
                <c:pt idx="80">
                  <c:v>0.56699999999999995</c:v>
                </c:pt>
                <c:pt idx="81">
                  <c:v>0.57399999999999995</c:v>
                </c:pt>
                <c:pt idx="82">
                  <c:v>0.58099999999999996</c:v>
                </c:pt>
                <c:pt idx="83">
                  <c:v>0.58799999999999997</c:v>
                </c:pt>
                <c:pt idx="84">
                  <c:v>0.59499999999999997</c:v>
                </c:pt>
                <c:pt idx="85">
                  <c:v>0.60199999999999998</c:v>
                </c:pt>
                <c:pt idx="86">
                  <c:v>0.60899999999999999</c:v>
                </c:pt>
                <c:pt idx="87">
                  <c:v>0.61599999999999999</c:v>
                </c:pt>
                <c:pt idx="88">
                  <c:v>0.623</c:v>
                </c:pt>
                <c:pt idx="89">
                  <c:v>0.63</c:v>
                </c:pt>
                <c:pt idx="90">
                  <c:v>0.63700000000000001</c:v>
                </c:pt>
                <c:pt idx="91">
                  <c:v>0.64400000000000002</c:v>
                </c:pt>
                <c:pt idx="92">
                  <c:v>0.65100000000000002</c:v>
                </c:pt>
                <c:pt idx="93">
                  <c:v>0.65800000000000003</c:v>
                </c:pt>
                <c:pt idx="94">
                  <c:v>0.66500000000000004</c:v>
                </c:pt>
                <c:pt idx="95">
                  <c:v>0.67200000000000004</c:v>
                </c:pt>
                <c:pt idx="96">
                  <c:v>0.67900000000000005</c:v>
                </c:pt>
                <c:pt idx="97">
                  <c:v>0.68600000000000005</c:v>
                </c:pt>
                <c:pt idx="98">
                  <c:v>0.69299999999999995</c:v>
                </c:pt>
                <c:pt idx="99">
                  <c:v>0.7</c:v>
                </c:pt>
              </c:numCache>
            </c:numRef>
          </c:xVal>
          <c:yVal>
            <c:numRef>
              <c:f>elab!$E$8:$E$107</c:f>
              <c:numCache>
                <c:formatCode>0.00E+00</c:formatCode>
                <c:ptCount val="100"/>
                <c:pt idx="0">
                  <c:v>17.9415460353089</c:v>
                </c:pt>
                <c:pt idx="1">
                  <c:v>17.857788006587999</c:v>
                </c:pt>
                <c:pt idx="2">
                  <c:v>17.6530453546169</c:v>
                </c:pt>
                <c:pt idx="3">
                  <c:v>17.2896472042315</c:v>
                </c:pt>
                <c:pt idx="4">
                  <c:v>16.746596403981702</c:v>
                </c:pt>
                <c:pt idx="5">
                  <c:v>16.0226739387323</c:v>
                </c:pt>
                <c:pt idx="6">
                  <c:v>15.1366565241622</c:v>
                </c:pt>
                <c:pt idx="7">
                  <c:v>14.1237209185655</c:v>
                </c:pt>
                <c:pt idx="8">
                  <c:v>13.028830597688099</c:v>
                </c:pt>
                <c:pt idx="9">
                  <c:v>11.8990936731399</c:v>
                </c:pt>
                <c:pt idx="10">
                  <c:v>10.777207030094599</c:v>
                </c:pt>
                <c:pt idx="11">
                  <c:v>9.6972971001904096</c:v>
                </c:pt>
                <c:pt idx="12">
                  <c:v>8.6833727228589908</c:v>
                </c:pt>
                <c:pt idx="13">
                  <c:v>7.7498109592046198</c:v>
                </c:pt>
                <c:pt idx="14">
                  <c:v>6.9030096191308497</c:v>
                </c:pt>
                <c:pt idx="15">
                  <c:v>6.1434402387385498</c:v>
                </c:pt>
                <c:pt idx="16">
                  <c:v>5.4675983380612401</c:v>
                </c:pt>
                <c:pt idx="17">
                  <c:v>4.86960629518481</c:v>
                </c:pt>
                <c:pt idx="18">
                  <c:v>4.3424057989581097</c:v>
                </c:pt>
                <c:pt idx="19">
                  <c:v>3.8785760797431599</c:v>
                </c:pt>
                <c:pt idx="20">
                  <c:v>3.4708533036252902</c:v>
                </c:pt>
                <c:pt idx="21">
                  <c:v>3.11243109312599</c:v>
                </c:pt>
                <c:pt idx="22">
                  <c:v>2.7971109597420099</c:v>
                </c:pt>
                <c:pt idx="23">
                  <c:v>2.5193556442420202</c:v>
                </c:pt>
                <c:pt idx="24">
                  <c:v>2.2742833835351202</c:v>
                </c:pt>
                <c:pt idx="25">
                  <c:v>2.0576289676650998</c:v>
                </c:pt>
                <c:pt idx="26">
                  <c:v>1.86568840515969</c:v>
                </c:pt>
                <c:pt idx="27">
                  <c:v>1.6952576571984399</c:v>
                </c:pt>
                <c:pt idx="28">
                  <c:v>1.5435716175796701</c:v>
                </c:pt>
                <c:pt idx="29">
                  <c:v>1.4082467296968899</c:v>
                </c:pt>
                <c:pt idx="30">
                  <c:v>1.2872288799060301</c:v>
                </c:pt>
                <c:pt idx="31">
                  <c:v>1.1787471450822999</c:v>
                </c:pt>
                <c:pt idx="32">
                  <c:v>1.0812733587432</c:v>
                </c:pt>
                <c:pt idx="33">
                  <c:v>0.99348713021613699</c:v>
                </c:pt>
                <c:pt idx="34">
                  <c:v>0.91424579591496502</c:v>
                </c:pt>
                <c:pt idx="35">
                  <c:v>0.84255873021063499</c:v>
                </c:pt>
                <c:pt idx="36">
                  <c:v>0.77756545078164596</c:v>
                </c:pt>
                <c:pt idx="37">
                  <c:v>0.71851699182712403</c:v>
                </c:pt>
                <c:pt idx="38">
                  <c:v>0.66476007121036196</c:v>
                </c:pt>
                <c:pt idx="39">
                  <c:v>0.61572363454866597</c:v>
                </c:pt>
                <c:pt idx="40">
                  <c:v>0.57090741492359198</c:v>
                </c:pt>
                <c:pt idx="41">
                  <c:v>0.52987219838688104</c:v>
                </c:pt>
                <c:pt idx="42">
                  <c:v>0.49223153152558802</c:v>
                </c:pt>
                <c:pt idx="43">
                  <c:v>0.45764464770347602</c:v>
                </c:pt>
                <c:pt idx="44">
                  <c:v>0.42581042340876102</c:v>
                </c:pt>
                <c:pt idx="45">
                  <c:v>0.39646220586431902</c:v>
                </c:pt>
                <c:pt idx="46">
                  <c:v>0.36936337825732501</c:v>
                </c:pt>
                <c:pt idx="47">
                  <c:v>0.344303550203574</c:v>
                </c:pt>
                <c:pt idx="48">
                  <c:v>0.32109527893346301</c:v>
                </c:pt>
                <c:pt idx="49">
                  <c:v>0.29957124167836802</c:v>
                </c:pt>
                <c:pt idx="50">
                  <c:v>0.27958179229561098</c:v>
                </c:pt>
                <c:pt idx="51">
                  <c:v>0.26099284568570602</c:v>
                </c:pt>
                <c:pt idx="52">
                  <c:v>0.24368404235911001</c:v>
                </c:pt>
                <c:pt idx="53">
                  <c:v>0.227547152882629</c:v>
                </c:pt>
                <c:pt idx="54">
                  <c:v>0.212484688114601</c:v>
                </c:pt>
                <c:pt idx="55">
                  <c:v>0.198408686321349</c:v>
                </c:pt>
                <c:pt idx="56">
                  <c:v>0.18523965262042899</c:v>
                </c:pt>
                <c:pt idx="57">
                  <c:v>0.172905629856905</c:v>
                </c:pt>
                <c:pt idx="58">
                  <c:v>0.161341383101618</c:v>
                </c:pt>
                <c:pt idx="59">
                  <c:v>0.15048768256062101</c:v>
                </c:pt>
                <c:pt idx="60">
                  <c:v>0.140290671881523</c:v>
                </c:pt>
                <c:pt idx="61">
                  <c:v>0.130701310701338</c:v>
                </c:pt>
                <c:pt idx="62">
                  <c:v>0.121674881856092</c:v>
                </c:pt>
                <c:pt idx="63">
                  <c:v>0.113170555010426</c:v>
                </c:pt>
                <c:pt idx="64">
                  <c:v>0.10515099960358</c:v>
                </c:pt>
                <c:pt idx="65">
                  <c:v>9.75820409780538E-2</c:v>
                </c:pt>
                <c:pt idx="66">
                  <c:v>9.0432354385196895E-2</c:v>
                </c:pt>
                <c:pt idx="67">
                  <c:v>8.3673192270069002E-2</c:v>
                </c:pt>
                <c:pt idx="68">
                  <c:v>7.7278140844532994E-2</c:v>
                </c:pt>
                <c:pt idx="69">
                  <c:v>7.1222902478151398E-2</c:v>
                </c:pt>
                <c:pt idx="70">
                  <c:v>6.5485100884035696E-2</c:v>
                </c:pt>
                <c:pt idx="71">
                  <c:v>6.0044106462251501E-2</c:v>
                </c:pt>
                <c:pt idx="72">
                  <c:v>5.4880879495907399E-2</c:v>
                </c:pt>
                <c:pt idx="73">
                  <c:v>4.9977829182394497E-2</c:v>
                </c:pt>
                <c:pt idx="74">
                  <c:v>4.5318686730962399E-2</c:v>
                </c:pt>
                <c:pt idx="75">
                  <c:v>4.0888390973452503E-2</c:v>
                </c:pt>
                <c:pt idx="76">
                  <c:v>3.6672985122270303E-2</c:v>
                </c:pt>
                <c:pt idx="77">
                  <c:v>3.2659523472549003E-2</c:v>
                </c:pt>
                <c:pt idx="78">
                  <c:v>2.8835986987351899E-2</c:v>
                </c:pt>
                <c:pt idx="79">
                  <c:v>2.5191206828556498E-2</c:v>
                </c:pt>
                <c:pt idx="80">
                  <c:v>2.1714795004243399E-2</c:v>
                </c:pt>
                <c:pt idx="81">
                  <c:v>1.8397081398083201E-2</c:v>
                </c:pt>
                <c:pt idx="82">
                  <c:v>1.5229056529188399E-2</c:v>
                </c:pt>
                <c:pt idx="83">
                  <c:v>1.2202319463718201E-2</c:v>
                </c:pt>
                <c:pt idx="84">
                  <c:v>9.3090303635330399E-3</c:v>
                </c:pt>
                <c:pt idx="85">
                  <c:v>6.5418672135293199E-3</c:v>
                </c:pt>
                <c:pt idx="86">
                  <c:v>3.8939863189416898E-3</c:v>
                </c:pt>
                <c:pt idx="87">
                  <c:v>1.35898620771583E-3</c:v>
                </c:pt>
                <c:pt idx="88">
                  <c:v>-1.0691253882147099E-3</c:v>
                </c:pt>
                <c:pt idx="89">
                  <c:v>-3.3959617646508798E-3</c:v>
                </c:pt>
                <c:pt idx="90">
                  <c:v>-5.6267849513902497E-3</c:v>
                </c:pt>
                <c:pt idx="91">
                  <c:v>-7.76653112763889E-3</c:v>
                </c:pt>
                <c:pt idx="92">
                  <c:v>-9.8198339572597697E-3</c:v>
                </c:pt>
                <c:pt idx="93">
                  <c:v>-1.17910460332733E-2</c:v>
                </c:pt>
                <c:pt idx="94">
                  <c:v>-1.3684258602086E-2</c:v>
                </c:pt>
                <c:pt idx="95">
                  <c:v>-1.55033197210392E-2</c:v>
                </c:pt>
                <c:pt idx="96">
                  <c:v>-1.725185098781E-2</c:v>
                </c:pt>
                <c:pt idx="97">
                  <c:v>-1.8933262966731298E-2</c:v>
                </c:pt>
                <c:pt idx="98">
                  <c:v>-2.05507694250654E-2</c:v>
                </c:pt>
                <c:pt idx="99">
                  <c:v>-2.2107400481486301E-2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3B-451F-BF87-0529C5865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10</xdr:col>
      <xdr:colOff>76805</xdr:colOff>
      <xdr:row>17</xdr:row>
      <xdr:rowOff>23586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39BC1-3903-47FE-90A7-A46AEEEE1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77"/>
  <sheetViews>
    <sheetView tabSelected="1" topLeftCell="A14" workbookViewId="0">
      <selection activeCell="B70" sqref="B70:C70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0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1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2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0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1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2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0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1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2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0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1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2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0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1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2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0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1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2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0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1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2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0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1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2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0.13100000000000001</v>
      </c>
      <c r="C30" s="10">
        <v>0.154</v>
      </c>
      <c r="D30" s="11">
        <v>0.48</v>
      </c>
      <c r="E30" s="12">
        <v>0.52400000000000002</v>
      </c>
      <c r="F30" s="13">
        <v>0.36199999999999999</v>
      </c>
      <c r="G30" s="14">
        <v>0.40600000000000003</v>
      </c>
      <c r="H30" s="15">
        <v>0.32300000000000001</v>
      </c>
      <c r="I30" s="14">
        <v>0.42099999999999999</v>
      </c>
      <c r="J30" s="11">
        <v>0.49199999999999999</v>
      </c>
      <c r="K30" s="14">
        <v>0.40100000000000002</v>
      </c>
      <c r="L30" s="13">
        <v>0.378</v>
      </c>
      <c r="M30" s="15">
        <v>0.33300000000000002</v>
      </c>
      <c r="N30" s="5">
        <v>450</v>
      </c>
    </row>
    <row r="31" spans="1:14" x14ac:dyDescent="0.35">
      <c r="A31" s="2" t="s">
        <v>11</v>
      </c>
      <c r="B31" s="16">
        <v>0.21099999999999999</v>
      </c>
      <c r="C31" s="17">
        <v>0.22700000000000001</v>
      </c>
      <c r="D31" s="13">
        <v>0.36399999999999999</v>
      </c>
      <c r="E31" s="14">
        <v>0.43</v>
      </c>
      <c r="F31" s="15">
        <v>0.33</v>
      </c>
      <c r="G31" s="13">
        <v>0.38200000000000001</v>
      </c>
      <c r="H31" s="15">
        <v>0.32500000000000001</v>
      </c>
      <c r="I31" s="13">
        <v>0.36899999999999999</v>
      </c>
      <c r="J31" s="18">
        <v>0.29499999999999998</v>
      </c>
      <c r="K31" s="18">
        <v>0.28599999999999998</v>
      </c>
      <c r="L31" s="15">
        <v>0.314</v>
      </c>
      <c r="M31" s="14">
        <v>0.42499999999999999</v>
      </c>
      <c r="N31" s="5">
        <v>450</v>
      </c>
    </row>
    <row r="32" spans="1:14" x14ac:dyDescent="0.35">
      <c r="A32" s="2" t="s">
        <v>18</v>
      </c>
      <c r="B32" s="15">
        <v>0.32800000000000001</v>
      </c>
      <c r="C32" s="15">
        <v>0.33100000000000002</v>
      </c>
      <c r="D32" s="19">
        <v>0.46899999999999997</v>
      </c>
      <c r="E32" s="13">
        <v>0.35</v>
      </c>
      <c r="F32" s="14">
        <v>0.4</v>
      </c>
      <c r="G32" s="13">
        <v>0.379</v>
      </c>
      <c r="H32" s="18">
        <v>0.30299999999999999</v>
      </c>
      <c r="I32" s="13">
        <v>0.35</v>
      </c>
      <c r="J32" s="19">
        <v>0.437</v>
      </c>
      <c r="K32" s="15">
        <v>0.33900000000000002</v>
      </c>
      <c r="L32" s="11">
        <v>0.48499999999999999</v>
      </c>
      <c r="M32" s="20">
        <v>0.56599999999999995</v>
      </c>
      <c r="N32" s="5">
        <v>450</v>
      </c>
    </row>
    <row r="33" spans="1:14" x14ac:dyDescent="0.35">
      <c r="A33" s="2" t="s">
        <v>25</v>
      </c>
      <c r="B33" s="19">
        <v>0.47699999999999998</v>
      </c>
      <c r="C33" s="19">
        <v>0.44500000000000001</v>
      </c>
      <c r="D33" s="18">
        <v>0.26500000000000001</v>
      </c>
      <c r="E33" s="17">
        <v>0.249</v>
      </c>
      <c r="F33" s="14">
        <v>0.39900000000000002</v>
      </c>
      <c r="G33" s="14">
        <v>0.40600000000000003</v>
      </c>
      <c r="H33" s="13">
        <v>0.35199999999999998</v>
      </c>
      <c r="I33" s="14">
        <v>0.39400000000000002</v>
      </c>
      <c r="J33" s="14">
        <v>0.39700000000000002</v>
      </c>
      <c r="K33" s="13">
        <v>0.39</v>
      </c>
      <c r="L33" s="17">
        <v>0.22900000000000001</v>
      </c>
      <c r="M33" s="15">
        <v>0.313</v>
      </c>
      <c r="N33" s="5">
        <v>450</v>
      </c>
    </row>
    <row r="34" spans="1:14" x14ac:dyDescent="0.35">
      <c r="A34" s="2" t="s">
        <v>32</v>
      </c>
      <c r="B34" s="21">
        <v>0.627</v>
      </c>
      <c r="C34" s="20">
        <v>0.58299999999999996</v>
      </c>
      <c r="D34" s="15">
        <v>0.34</v>
      </c>
      <c r="E34" s="18">
        <v>0.26300000000000001</v>
      </c>
      <c r="F34" s="13">
        <v>0.38600000000000001</v>
      </c>
      <c r="G34" s="19">
        <v>0.44600000000000001</v>
      </c>
      <c r="H34" s="17">
        <v>0.23200000000000001</v>
      </c>
      <c r="I34" s="18">
        <v>0.29599999999999999</v>
      </c>
      <c r="J34" s="17">
        <v>0.247</v>
      </c>
      <c r="K34" s="15">
        <v>0.34399999999999997</v>
      </c>
      <c r="L34" s="19">
        <v>0.436</v>
      </c>
      <c r="M34" s="20">
        <v>0.57699999999999996</v>
      </c>
      <c r="N34" s="5">
        <v>450</v>
      </c>
    </row>
    <row r="35" spans="1:14" x14ac:dyDescent="0.35">
      <c r="A35" s="2" t="s">
        <v>39</v>
      </c>
      <c r="B35" s="21">
        <v>0.63100000000000001</v>
      </c>
      <c r="C35" s="20">
        <v>0.56999999999999995</v>
      </c>
      <c r="D35" s="15">
        <v>0.32900000000000001</v>
      </c>
      <c r="E35" s="18">
        <v>0.30199999999999999</v>
      </c>
      <c r="F35" s="18">
        <v>0.28799999999999998</v>
      </c>
      <c r="G35" s="15">
        <v>0.317</v>
      </c>
      <c r="H35" s="19">
        <v>0.44900000000000001</v>
      </c>
      <c r="I35" s="13">
        <v>0.38300000000000001</v>
      </c>
      <c r="J35" s="15">
        <v>0.33800000000000002</v>
      </c>
      <c r="K35" s="13">
        <v>0.35499999999999998</v>
      </c>
      <c r="L35" s="14">
        <v>0.40899999999999997</v>
      </c>
      <c r="M35" s="19">
        <v>0.441</v>
      </c>
      <c r="N35" s="5">
        <v>450</v>
      </c>
    </row>
    <row r="36" spans="1:14" x14ac:dyDescent="0.35">
      <c r="A36" s="2" t="s">
        <v>46</v>
      </c>
      <c r="B36" s="22">
        <v>0.73699999999999999</v>
      </c>
      <c r="C36" s="21">
        <v>0.64100000000000001</v>
      </c>
      <c r="D36" s="12">
        <v>0.52500000000000002</v>
      </c>
      <c r="E36" s="19">
        <v>0.45300000000000001</v>
      </c>
      <c r="F36" s="15">
        <v>0.30599999999999999</v>
      </c>
      <c r="G36" s="13">
        <v>0.373</v>
      </c>
      <c r="H36" s="15">
        <v>0.318</v>
      </c>
      <c r="I36" s="13">
        <v>0.35399999999999998</v>
      </c>
      <c r="J36" s="19">
        <v>0.47299999999999998</v>
      </c>
      <c r="K36" s="14">
        <v>0.41499999999999998</v>
      </c>
      <c r="L36" s="13">
        <v>0.373</v>
      </c>
      <c r="M36" s="15">
        <v>0.32</v>
      </c>
      <c r="N36" s="5">
        <v>450</v>
      </c>
    </row>
    <row r="37" spans="1:14" x14ac:dyDescent="0.35">
      <c r="A37" s="2" t="s">
        <v>53</v>
      </c>
      <c r="B37" s="21">
        <v>0.625</v>
      </c>
      <c r="C37" s="22">
        <v>0.73799999999999999</v>
      </c>
      <c r="D37" s="18">
        <v>0.29099999999999998</v>
      </c>
      <c r="E37" s="15">
        <v>0.34</v>
      </c>
      <c r="F37" s="15">
        <v>0.32200000000000001</v>
      </c>
      <c r="G37" s="13">
        <v>0.35199999999999998</v>
      </c>
      <c r="H37" s="11">
        <v>0.497</v>
      </c>
      <c r="I37" s="11">
        <v>0.51500000000000001</v>
      </c>
      <c r="J37" s="17">
        <v>0.24399999999999999</v>
      </c>
      <c r="K37" s="15">
        <v>0.309</v>
      </c>
      <c r="L37" s="21">
        <v>0.61599999999999999</v>
      </c>
      <c r="M37" s="12">
        <v>0.55800000000000005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8">
        <v>4.9000000000000002E-2</v>
      </c>
      <c r="C40" s="20">
        <v>6.2E-2</v>
      </c>
      <c r="D40" s="13">
        <v>5.1999999999999998E-2</v>
      </c>
      <c r="E40" s="13">
        <v>5.1999999999999998E-2</v>
      </c>
      <c r="F40" s="10">
        <v>4.2999999999999997E-2</v>
      </c>
      <c r="G40" s="10">
        <v>4.2999999999999997E-2</v>
      </c>
      <c r="H40" s="10">
        <v>4.2000000000000003E-2</v>
      </c>
      <c r="I40" s="10">
        <v>4.2999999999999997E-2</v>
      </c>
      <c r="J40" s="10">
        <v>4.2999999999999997E-2</v>
      </c>
      <c r="K40" s="16">
        <v>4.4999999999999998E-2</v>
      </c>
      <c r="L40" s="16">
        <v>4.4999999999999998E-2</v>
      </c>
      <c r="M40" s="16">
        <v>4.4999999999999998E-2</v>
      </c>
      <c r="N40" s="5">
        <v>570</v>
      </c>
    </row>
    <row r="41" spans="1:14" x14ac:dyDescent="0.35">
      <c r="A41" s="2" t="s">
        <v>11</v>
      </c>
      <c r="B41" s="16">
        <v>4.3999999999999997E-2</v>
      </c>
      <c r="C41" s="18">
        <v>4.8000000000000001E-2</v>
      </c>
      <c r="D41" s="16">
        <v>4.4999999999999998E-2</v>
      </c>
      <c r="E41" s="17">
        <v>4.5999999999999999E-2</v>
      </c>
      <c r="F41" s="16">
        <v>4.3999999999999997E-2</v>
      </c>
      <c r="G41" s="16">
        <v>4.3999999999999997E-2</v>
      </c>
      <c r="H41" s="11">
        <v>5.8999999999999997E-2</v>
      </c>
      <c r="I41" s="10">
        <v>4.2999999999999997E-2</v>
      </c>
      <c r="J41" s="17">
        <v>4.5999999999999999E-2</v>
      </c>
      <c r="K41" s="10">
        <v>4.2999999999999997E-2</v>
      </c>
      <c r="L41" s="10">
        <v>4.2999999999999997E-2</v>
      </c>
      <c r="M41" s="16">
        <v>4.3999999999999997E-2</v>
      </c>
      <c r="N41" s="5">
        <v>570</v>
      </c>
    </row>
    <row r="42" spans="1:14" x14ac:dyDescent="0.35">
      <c r="A42" s="2" t="s">
        <v>18</v>
      </c>
      <c r="B42" s="16">
        <v>4.3999999999999997E-2</v>
      </c>
      <c r="C42" s="18">
        <v>4.8000000000000001E-2</v>
      </c>
      <c r="D42" s="18">
        <v>0.05</v>
      </c>
      <c r="E42" s="14">
        <v>5.5E-2</v>
      </c>
      <c r="F42" s="15">
        <v>0.05</v>
      </c>
      <c r="G42" s="18">
        <v>4.9000000000000002E-2</v>
      </c>
      <c r="H42" s="10">
        <v>4.2999999999999997E-2</v>
      </c>
      <c r="I42" s="16">
        <v>4.3999999999999997E-2</v>
      </c>
      <c r="J42" s="10">
        <v>4.2000000000000003E-2</v>
      </c>
      <c r="K42" s="10">
        <v>4.2999999999999997E-2</v>
      </c>
      <c r="L42" s="19">
        <v>5.6000000000000001E-2</v>
      </c>
      <c r="M42" s="13">
        <v>5.1999999999999998E-2</v>
      </c>
      <c r="N42" s="5">
        <v>570</v>
      </c>
    </row>
    <row r="43" spans="1:14" x14ac:dyDescent="0.35">
      <c r="A43" s="2" t="s">
        <v>25</v>
      </c>
      <c r="B43" s="16">
        <v>4.3999999999999997E-2</v>
      </c>
      <c r="C43" s="18">
        <v>4.9000000000000002E-2</v>
      </c>
      <c r="D43" s="18">
        <v>4.8000000000000001E-2</v>
      </c>
      <c r="E43" s="15">
        <v>5.0999999999999997E-2</v>
      </c>
      <c r="F43" s="16">
        <v>4.3999999999999997E-2</v>
      </c>
      <c r="G43" s="17">
        <v>4.5999999999999999E-2</v>
      </c>
      <c r="H43" s="10">
        <v>4.2000000000000003E-2</v>
      </c>
      <c r="I43" s="18">
        <v>4.9000000000000002E-2</v>
      </c>
      <c r="J43" s="10">
        <v>4.2000000000000003E-2</v>
      </c>
      <c r="K43" s="16">
        <v>4.3999999999999997E-2</v>
      </c>
      <c r="L43" s="10">
        <v>4.2999999999999997E-2</v>
      </c>
      <c r="M43" s="16">
        <v>4.4999999999999998E-2</v>
      </c>
      <c r="N43" s="5">
        <v>570</v>
      </c>
    </row>
    <row r="44" spans="1:14" x14ac:dyDescent="0.35">
      <c r="A44" s="2" t="s">
        <v>32</v>
      </c>
      <c r="B44" s="16">
        <v>4.4999999999999998E-2</v>
      </c>
      <c r="C44" s="15">
        <v>0.05</v>
      </c>
      <c r="D44" s="17">
        <v>4.5999999999999999E-2</v>
      </c>
      <c r="E44" s="16">
        <v>4.3999999999999997E-2</v>
      </c>
      <c r="F44" s="16">
        <v>4.3999999999999997E-2</v>
      </c>
      <c r="G44" s="10">
        <v>4.2999999999999997E-2</v>
      </c>
      <c r="H44" s="10">
        <v>4.2000000000000003E-2</v>
      </c>
      <c r="I44" s="10">
        <v>4.2000000000000003E-2</v>
      </c>
      <c r="J44" s="10">
        <v>4.2000000000000003E-2</v>
      </c>
      <c r="K44" s="16">
        <v>4.3999999999999997E-2</v>
      </c>
      <c r="L44" s="17">
        <v>4.5999999999999999E-2</v>
      </c>
      <c r="M44" s="18">
        <v>0.05</v>
      </c>
      <c r="N44" s="5">
        <v>570</v>
      </c>
    </row>
    <row r="45" spans="1:14" x14ac:dyDescent="0.35">
      <c r="A45" s="2" t="s">
        <v>39</v>
      </c>
      <c r="B45" s="16">
        <v>4.3999999999999997E-2</v>
      </c>
      <c r="C45" s="17">
        <v>4.5999999999999999E-2</v>
      </c>
      <c r="D45" s="10">
        <v>4.2000000000000003E-2</v>
      </c>
      <c r="E45" s="10">
        <v>4.2000000000000003E-2</v>
      </c>
      <c r="F45" s="10">
        <v>4.2999999999999997E-2</v>
      </c>
      <c r="G45" s="10">
        <v>4.2000000000000003E-2</v>
      </c>
      <c r="H45" s="10">
        <v>4.2999999999999997E-2</v>
      </c>
      <c r="I45" s="16">
        <v>4.4999999999999998E-2</v>
      </c>
      <c r="J45" s="10">
        <v>4.2000000000000003E-2</v>
      </c>
      <c r="K45" s="17">
        <v>4.5999999999999999E-2</v>
      </c>
      <c r="L45" s="14">
        <v>5.6000000000000001E-2</v>
      </c>
      <c r="M45" s="17">
        <v>4.7E-2</v>
      </c>
      <c r="N45" s="5">
        <v>570</v>
      </c>
    </row>
    <row r="46" spans="1:14" x14ac:dyDescent="0.35">
      <c r="A46" s="2" t="s">
        <v>46</v>
      </c>
      <c r="B46" s="17">
        <v>4.7E-2</v>
      </c>
      <c r="C46" s="10">
        <v>4.2999999999999997E-2</v>
      </c>
      <c r="D46" s="13">
        <v>5.2999999999999999E-2</v>
      </c>
      <c r="E46" s="17">
        <v>4.5999999999999999E-2</v>
      </c>
      <c r="F46" s="10">
        <v>4.2000000000000003E-2</v>
      </c>
      <c r="G46" s="10">
        <v>4.2000000000000003E-2</v>
      </c>
      <c r="H46" s="16">
        <v>4.4999999999999998E-2</v>
      </c>
      <c r="I46" s="10">
        <v>4.2999999999999997E-2</v>
      </c>
      <c r="J46" s="10">
        <v>4.2999999999999997E-2</v>
      </c>
      <c r="K46" s="17">
        <v>4.7E-2</v>
      </c>
      <c r="L46" s="17">
        <v>4.7E-2</v>
      </c>
      <c r="M46" s="22">
        <v>7.0000000000000007E-2</v>
      </c>
      <c r="N46" s="5">
        <v>570</v>
      </c>
    </row>
    <row r="47" spans="1:14" x14ac:dyDescent="0.35">
      <c r="A47" s="2" t="s">
        <v>53</v>
      </c>
      <c r="B47" s="10">
        <v>4.2999999999999997E-2</v>
      </c>
      <c r="C47" s="17">
        <v>4.5999999999999999E-2</v>
      </c>
      <c r="D47" s="10">
        <v>4.2999999999999997E-2</v>
      </c>
      <c r="E47" s="10">
        <v>4.2999999999999997E-2</v>
      </c>
      <c r="F47" s="10">
        <v>4.2999999999999997E-2</v>
      </c>
      <c r="G47" s="16">
        <v>4.3999999999999997E-2</v>
      </c>
      <c r="H47" s="16">
        <v>4.3999999999999997E-2</v>
      </c>
      <c r="I47" s="10">
        <v>4.2999999999999997E-2</v>
      </c>
      <c r="J47" s="10">
        <v>4.2999999999999997E-2</v>
      </c>
      <c r="K47" s="14">
        <v>5.3999999999999999E-2</v>
      </c>
      <c r="L47" s="18">
        <v>0.05</v>
      </c>
      <c r="M47" s="17">
        <v>4.5999999999999999E-2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7.4999999999999997E-2</v>
      </c>
      <c r="C50" s="10">
        <v>9.8000000000000004E-2</v>
      </c>
      <c r="D50" s="11">
        <v>0.42399999999999999</v>
      </c>
      <c r="E50" s="12">
        <v>0.46800000000000003</v>
      </c>
      <c r="F50" s="13">
        <v>0.30599999999999999</v>
      </c>
      <c r="G50" s="14">
        <v>0.35</v>
      </c>
      <c r="H50" s="15">
        <v>0.26700000000000002</v>
      </c>
      <c r="I50" s="14">
        <v>0.36499999999999999</v>
      </c>
      <c r="J50" s="11">
        <v>0.436</v>
      </c>
      <c r="K50" s="14">
        <v>0.34499999999999997</v>
      </c>
      <c r="L50" s="13">
        <v>0.32200000000000001</v>
      </c>
      <c r="M50" s="15">
        <v>0.27700000000000002</v>
      </c>
      <c r="N50" s="5" t="s">
        <v>60</v>
      </c>
    </row>
    <row r="51" spans="1:14" ht="27" x14ac:dyDescent="0.35">
      <c r="A51" s="2" t="s">
        <v>11</v>
      </c>
      <c r="B51" s="16">
        <v>0.155</v>
      </c>
      <c r="C51" s="17">
        <v>0.17100000000000001</v>
      </c>
      <c r="D51" s="13">
        <v>0.308</v>
      </c>
      <c r="E51" s="14">
        <v>0.374</v>
      </c>
      <c r="F51" s="15">
        <v>0.27400000000000002</v>
      </c>
      <c r="G51" s="13">
        <v>0.32600000000000001</v>
      </c>
      <c r="H51" s="15">
        <v>0.26900000000000002</v>
      </c>
      <c r="I51" s="13">
        <v>0.313</v>
      </c>
      <c r="J51" s="18">
        <v>0.23899999999999999</v>
      </c>
      <c r="K51" s="18">
        <v>0.23</v>
      </c>
      <c r="L51" s="15">
        <v>0.25800000000000001</v>
      </c>
      <c r="M51" s="14">
        <v>0.36899999999999999</v>
      </c>
      <c r="N51" s="5" t="s">
        <v>60</v>
      </c>
    </row>
    <row r="52" spans="1:14" ht="27" x14ac:dyDescent="0.35">
      <c r="A52" s="2" t="s">
        <v>18</v>
      </c>
      <c r="B52" s="15">
        <v>0.27200000000000002</v>
      </c>
      <c r="C52" s="15">
        <v>0.27500000000000002</v>
      </c>
      <c r="D52" s="19">
        <v>0.41299999999999998</v>
      </c>
      <c r="E52" s="13">
        <v>0.29399999999999998</v>
      </c>
      <c r="F52" s="14">
        <v>0.34399999999999997</v>
      </c>
      <c r="G52" s="13">
        <v>0.32300000000000001</v>
      </c>
      <c r="H52" s="18">
        <v>0.247</v>
      </c>
      <c r="I52" s="13">
        <v>0.29399999999999998</v>
      </c>
      <c r="J52" s="19">
        <v>0.38100000000000001</v>
      </c>
      <c r="K52" s="15">
        <v>0.28299999999999997</v>
      </c>
      <c r="L52" s="11">
        <v>0.42899999999999999</v>
      </c>
      <c r="M52" s="20">
        <v>0.51</v>
      </c>
      <c r="N52" s="5" t="s">
        <v>60</v>
      </c>
    </row>
    <row r="53" spans="1:14" ht="27" x14ac:dyDescent="0.35">
      <c r="A53" s="2" t="s">
        <v>25</v>
      </c>
      <c r="B53" s="19">
        <v>0.42099999999999999</v>
      </c>
      <c r="C53" s="19">
        <v>0.38900000000000001</v>
      </c>
      <c r="D53" s="18">
        <v>0.20899999999999999</v>
      </c>
      <c r="E53" s="17">
        <v>0.193</v>
      </c>
      <c r="F53" s="14">
        <v>0.34300000000000003</v>
      </c>
      <c r="G53" s="14">
        <v>0.35</v>
      </c>
      <c r="H53" s="13">
        <v>0.29599999999999999</v>
      </c>
      <c r="I53" s="14">
        <v>0.33800000000000002</v>
      </c>
      <c r="J53" s="14">
        <v>0.34100000000000003</v>
      </c>
      <c r="K53" s="13">
        <v>0.33400000000000002</v>
      </c>
      <c r="L53" s="17">
        <v>0.17299999999999999</v>
      </c>
      <c r="M53" s="15">
        <v>0.25700000000000001</v>
      </c>
      <c r="N53" s="5" t="s">
        <v>60</v>
      </c>
    </row>
    <row r="54" spans="1:14" ht="27" x14ac:dyDescent="0.35">
      <c r="A54" s="2" t="s">
        <v>32</v>
      </c>
      <c r="B54" s="21">
        <v>0.57099999999999995</v>
      </c>
      <c r="C54" s="20">
        <v>0.52700000000000002</v>
      </c>
      <c r="D54" s="15">
        <v>0.28399999999999997</v>
      </c>
      <c r="E54" s="18">
        <v>0.20699999999999999</v>
      </c>
      <c r="F54" s="13">
        <v>0.33</v>
      </c>
      <c r="G54" s="19">
        <v>0.39</v>
      </c>
      <c r="H54" s="17">
        <v>0.17599999999999999</v>
      </c>
      <c r="I54" s="18">
        <v>0.24</v>
      </c>
      <c r="J54" s="17">
        <v>0.191</v>
      </c>
      <c r="K54" s="15">
        <v>0.28799999999999998</v>
      </c>
      <c r="L54" s="19">
        <v>0.38</v>
      </c>
      <c r="M54" s="20">
        <v>0.52</v>
      </c>
      <c r="N54" s="5" t="s">
        <v>60</v>
      </c>
    </row>
    <row r="55" spans="1:14" ht="27" x14ac:dyDescent="0.35">
      <c r="A55" s="2" t="s">
        <v>39</v>
      </c>
      <c r="B55" s="21">
        <v>0.57499999999999996</v>
      </c>
      <c r="C55" s="20">
        <v>0.51400000000000001</v>
      </c>
      <c r="D55" s="15">
        <v>0.27300000000000002</v>
      </c>
      <c r="E55" s="18">
        <v>0.246</v>
      </c>
      <c r="F55" s="18">
        <v>0.23200000000000001</v>
      </c>
      <c r="G55" s="15">
        <v>0.26100000000000001</v>
      </c>
      <c r="H55" s="19">
        <v>0.39300000000000002</v>
      </c>
      <c r="I55" s="13">
        <v>0.32700000000000001</v>
      </c>
      <c r="J55" s="15">
        <v>0.28199999999999997</v>
      </c>
      <c r="K55" s="13">
        <v>0.29899999999999999</v>
      </c>
      <c r="L55" s="14">
        <v>0.35299999999999998</v>
      </c>
      <c r="M55" s="19">
        <v>0.38500000000000001</v>
      </c>
      <c r="N55" s="5" t="s">
        <v>60</v>
      </c>
    </row>
    <row r="56" spans="1:14" ht="27" x14ac:dyDescent="0.35">
      <c r="A56" s="2" t="s">
        <v>46</v>
      </c>
      <c r="B56" s="22">
        <v>0.68100000000000005</v>
      </c>
      <c r="C56" s="21">
        <v>0.58499999999999996</v>
      </c>
      <c r="D56" s="12">
        <v>0.46899999999999997</v>
      </c>
      <c r="E56" s="19">
        <v>0.39700000000000002</v>
      </c>
      <c r="F56" s="15">
        <v>0.25</v>
      </c>
      <c r="G56" s="13">
        <v>0.318</v>
      </c>
      <c r="H56" s="15">
        <v>0.26200000000000001</v>
      </c>
      <c r="I56" s="13">
        <v>0.29799999999999999</v>
      </c>
      <c r="J56" s="19">
        <v>0.41699999999999998</v>
      </c>
      <c r="K56" s="14">
        <v>0.35899999999999999</v>
      </c>
      <c r="L56" s="13">
        <v>0.317</v>
      </c>
      <c r="M56" s="15">
        <v>0.26400000000000001</v>
      </c>
      <c r="N56" s="5" t="s">
        <v>60</v>
      </c>
    </row>
    <row r="57" spans="1:14" ht="27" x14ac:dyDescent="0.35">
      <c r="A57" s="2" t="s">
        <v>53</v>
      </c>
      <c r="B57" s="21">
        <v>0.56899999999999995</v>
      </c>
      <c r="C57" s="22">
        <v>0.68200000000000005</v>
      </c>
      <c r="D57" s="18">
        <v>0.23499999999999999</v>
      </c>
      <c r="E57" s="15">
        <v>0.28399999999999997</v>
      </c>
      <c r="F57" s="15">
        <v>0.26600000000000001</v>
      </c>
      <c r="G57" s="13">
        <v>0.29599999999999999</v>
      </c>
      <c r="H57" s="11">
        <v>0.441</v>
      </c>
      <c r="I57" s="11">
        <v>0.45900000000000002</v>
      </c>
      <c r="J57" s="17">
        <v>0.188</v>
      </c>
      <c r="K57" s="15">
        <v>0.253</v>
      </c>
      <c r="L57" s="21">
        <v>0.56000000000000005</v>
      </c>
      <c r="M57" s="12">
        <v>0.502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8">
        <v>-3.0000000000000001E-3</v>
      </c>
      <c r="C60" s="20">
        <v>0.01</v>
      </c>
      <c r="D60" s="13">
        <v>0</v>
      </c>
      <c r="E60" s="13">
        <v>0</v>
      </c>
      <c r="F60" s="10">
        <v>-8.9999999999999993E-3</v>
      </c>
      <c r="G60" s="10">
        <v>-8.9999999999999993E-3</v>
      </c>
      <c r="H60" s="10">
        <v>-0.01</v>
      </c>
      <c r="I60" s="10">
        <v>-8.9999999999999993E-3</v>
      </c>
      <c r="J60" s="10">
        <v>-8.9999999999999993E-3</v>
      </c>
      <c r="K60" s="16">
        <v>-7.0000000000000001E-3</v>
      </c>
      <c r="L60" s="16">
        <v>-7.0000000000000001E-3</v>
      </c>
      <c r="M60" s="16">
        <v>-7.0000000000000001E-3</v>
      </c>
      <c r="N60" s="5" t="s">
        <v>61</v>
      </c>
    </row>
    <row r="61" spans="1:14" ht="27" x14ac:dyDescent="0.35">
      <c r="A61" s="2" t="s">
        <v>11</v>
      </c>
      <c r="B61" s="16">
        <v>-8.0000000000000002E-3</v>
      </c>
      <c r="C61" s="18">
        <v>-4.0000000000000001E-3</v>
      </c>
      <c r="D61" s="16">
        <v>-7.0000000000000001E-3</v>
      </c>
      <c r="E61" s="17">
        <v>-6.0000000000000001E-3</v>
      </c>
      <c r="F61" s="16">
        <v>-8.0000000000000002E-3</v>
      </c>
      <c r="G61" s="16">
        <v>-8.0000000000000002E-3</v>
      </c>
      <c r="H61" s="11">
        <v>7.0000000000000001E-3</v>
      </c>
      <c r="I61" s="10">
        <v>-8.9999999999999993E-3</v>
      </c>
      <c r="J61" s="17">
        <v>-6.0000000000000001E-3</v>
      </c>
      <c r="K61" s="10">
        <v>-8.9999999999999993E-3</v>
      </c>
      <c r="L61" s="10">
        <v>-8.9999999999999993E-3</v>
      </c>
      <c r="M61" s="16">
        <v>-8.0000000000000002E-3</v>
      </c>
      <c r="N61" s="5" t="s">
        <v>61</v>
      </c>
    </row>
    <row r="62" spans="1:14" ht="27" x14ac:dyDescent="0.35">
      <c r="A62" s="2" t="s">
        <v>18</v>
      </c>
      <c r="B62" s="16">
        <v>-8.0000000000000002E-3</v>
      </c>
      <c r="C62" s="18">
        <v>-4.0000000000000001E-3</v>
      </c>
      <c r="D62" s="18">
        <v>-2E-3</v>
      </c>
      <c r="E62" s="14">
        <v>3.0000000000000001E-3</v>
      </c>
      <c r="F62" s="15">
        <v>-2E-3</v>
      </c>
      <c r="G62" s="18">
        <v>-3.0000000000000001E-3</v>
      </c>
      <c r="H62" s="10">
        <v>-8.9999999999999993E-3</v>
      </c>
      <c r="I62" s="16">
        <v>-8.0000000000000002E-3</v>
      </c>
      <c r="J62" s="10">
        <v>-0.01</v>
      </c>
      <c r="K62" s="10">
        <v>-8.9999999999999993E-3</v>
      </c>
      <c r="L62" s="19">
        <v>4.0000000000000001E-3</v>
      </c>
      <c r="M62" s="13">
        <v>0</v>
      </c>
      <c r="N62" s="5" t="s">
        <v>61</v>
      </c>
    </row>
    <row r="63" spans="1:14" ht="27" x14ac:dyDescent="0.35">
      <c r="A63" s="2" t="s">
        <v>25</v>
      </c>
      <c r="B63" s="16">
        <v>-8.0000000000000002E-3</v>
      </c>
      <c r="C63" s="18">
        <v>-3.0000000000000001E-3</v>
      </c>
      <c r="D63" s="18">
        <v>-4.0000000000000001E-3</v>
      </c>
      <c r="E63" s="15">
        <v>-1E-3</v>
      </c>
      <c r="F63" s="16">
        <v>-7.0000000000000001E-3</v>
      </c>
      <c r="G63" s="17">
        <v>-6.0000000000000001E-3</v>
      </c>
      <c r="H63" s="10">
        <v>-0.01</v>
      </c>
      <c r="I63" s="18">
        <v>-3.0000000000000001E-3</v>
      </c>
      <c r="J63" s="10">
        <v>-0.01</v>
      </c>
      <c r="K63" s="16">
        <v>-8.0000000000000002E-3</v>
      </c>
      <c r="L63" s="10">
        <v>-8.9999999999999993E-3</v>
      </c>
      <c r="M63" s="16">
        <v>-7.0000000000000001E-3</v>
      </c>
      <c r="N63" s="5" t="s">
        <v>61</v>
      </c>
    </row>
    <row r="64" spans="1:14" ht="27" x14ac:dyDescent="0.35">
      <c r="A64" s="2" t="s">
        <v>32</v>
      </c>
      <c r="B64" s="16">
        <v>-7.0000000000000001E-3</v>
      </c>
      <c r="C64" s="15">
        <v>-2E-3</v>
      </c>
      <c r="D64" s="17">
        <v>-6.0000000000000001E-3</v>
      </c>
      <c r="E64" s="16">
        <v>-8.0000000000000002E-3</v>
      </c>
      <c r="F64" s="16">
        <v>-8.0000000000000002E-3</v>
      </c>
      <c r="G64" s="10">
        <v>-8.9999999999999993E-3</v>
      </c>
      <c r="H64" s="10">
        <v>-0.01</v>
      </c>
      <c r="I64" s="10">
        <v>-0.01</v>
      </c>
      <c r="J64" s="10">
        <v>-0.01</v>
      </c>
      <c r="K64" s="16">
        <v>-8.0000000000000002E-3</v>
      </c>
      <c r="L64" s="17">
        <v>-6.0000000000000001E-3</v>
      </c>
      <c r="M64" s="18">
        <v>-2E-3</v>
      </c>
      <c r="N64" s="5" t="s">
        <v>61</v>
      </c>
    </row>
    <row r="65" spans="1:14" ht="27" x14ac:dyDescent="0.35">
      <c r="A65" s="2" t="s">
        <v>39</v>
      </c>
      <c r="B65" s="16">
        <v>-7.0000000000000001E-3</v>
      </c>
      <c r="C65" s="17">
        <v>-6.0000000000000001E-3</v>
      </c>
      <c r="D65" s="10">
        <v>-0.01</v>
      </c>
      <c r="E65" s="10">
        <v>-0.01</v>
      </c>
      <c r="F65" s="10">
        <v>-8.9999999999999993E-3</v>
      </c>
      <c r="G65" s="10">
        <v>-0.01</v>
      </c>
      <c r="H65" s="10">
        <v>-8.9999999999999993E-3</v>
      </c>
      <c r="I65" s="16">
        <v>-7.0000000000000001E-3</v>
      </c>
      <c r="J65" s="10">
        <v>-0.01</v>
      </c>
      <c r="K65" s="17">
        <v>-6.0000000000000001E-3</v>
      </c>
      <c r="L65" s="14">
        <v>4.0000000000000001E-3</v>
      </c>
      <c r="M65" s="17">
        <v>-5.0000000000000001E-3</v>
      </c>
      <c r="N65" s="5" t="s">
        <v>61</v>
      </c>
    </row>
    <row r="66" spans="1:14" ht="27" x14ac:dyDescent="0.35">
      <c r="A66" s="2" t="s">
        <v>46</v>
      </c>
      <c r="B66" s="17">
        <v>-5.0000000000000001E-3</v>
      </c>
      <c r="C66" s="10">
        <v>-8.9999999999999993E-3</v>
      </c>
      <c r="D66" s="13">
        <v>1E-3</v>
      </c>
      <c r="E66" s="17">
        <v>-6.0000000000000001E-3</v>
      </c>
      <c r="F66" s="10">
        <v>-0.01</v>
      </c>
      <c r="G66" s="10">
        <v>-0.01</v>
      </c>
      <c r="H66" s="16">
        <v>-7.0000000000000001E-3</v>
      </c>
      <c r="I66" s="10">
        <v>-8.9999999999999993E-3</v>
      </c>
      <c r="J66" s="10">
        <v>-8.9999999999999993E-3</v>
      </c>
      <c r="K66" s="17">
        <v>-5.0000000000000001E-3</v>
      </c>
      <c r="L66" s="17">
        <v>-5.0000000000000001E-3</v>
      </c>
      <c r="M66" s="22">
        <v>1.7999999999999999E-2</v>
      </c>
      <c r="N66" s="5" t="s">
        <v>61</v>
      </c>
    </row>
    <row r="67" spans="1:14" ht="27" x14ac:dyDescent="0.35">
      <c r="A67" s="2" t="s">
        <v>53</v>
      </c>
      <c r="B67" s="10">
        <v>-8.9999999999999993E-3</v>
      </c>
      <c r="C67" s="17">
        <v>-6.0000000000000001E-3</v>
      </c>
      <c r="D67" s="10">
        <v>-8.9999999999999993E-3</v>
      </c>
      <c r="E67" s="10">
        <v>-8.9999999999999993E-3</v>
      </c>
      <c r="F67" s="10">
        <v>-8.9999999999999993E-3</v>
      </c>
      <c r="G67" s="16">
        <v>-7.0000000000000001E-3</v>
      </c>
      <c r="H67" s="16">
        <v>-8.0000000000000002E-3</v>
      </c>
      <c r="I67" s="10">
        <v>-8.9999999999999993E-3</v>
      </c>
      <c r="J67" s="10">
        <v>-8.9999999999999993E-3</v>
      </c>
      <c r="K67" s="14">
        <v>2E-3</v>
      </c>
      <c r="L67" s="18">
        <v>-2E-3</v>
      </c>
      <c r="M67" s="17">
        <v>-6.0000000000000001E-3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7.6999999999999999E-2</v>
      </c>
      <c r="C70" s="10">
        <v>8.6999999999999994E-2</v>
      </c>
      <c r="D70" s="19">
        <v>0.42399999999999999</v>
      </c>
      <c r="E70" s="11">
        <v>0.46800000000000003</v>
      </c>
      <c r="F70" s="13">
        <v>0.315</v>
      </c>
      <c r="G70" s="14">
        <v>0.35899999999999999</v>
      </c>
      <c r="H70" s="15">
        <v>0.27700000000000002</v>
      </c>
      <c r="I70" s="14">
        <v>0.374</v>
      </c>
      <c r="J70" s="11">
        <v>0.44500000000000001</v>
      </c>
      <c r="K70" s="14">
        <v>0.35199999999999998</v>
      </c>
      <c r="L70" s="13">
        <v>0.32900000000000001</v>
      </c>
      <c r="M70" s="15">
        <v>0.28399999999999997</v>
      </c>
      <c r="N70" s="5" t="s">
        <v>62</v>
      </c>
    </row>
    <row r="71" spans="1:14" ht="18" x14ac:dyDescent="0.35">
      <c r="A71" s="2" t="s">
        <v>11</v>
      </c>
      <c r="B71" s="16">
        <v>0.16300000000000001</v>
      </c>
      <c r="C71" s="17">
        <v>0.17399999999999999</v>
      </c>
      <c r="D71" s="13">
        <v>0.315</v>
      </c>
      <c r="E71" s="14">
        <v>0.38</v>
      </c>
      <c r="F71" s="15">
        <v>0.28199999999999997</v>
      </c>
      <c r="G71" s="13">
        <v>0.33400000000000002</v>
      </c>
      <c r="H71" s="15">
        <v>0.26200000000000001</v>
      </c>
      <c r="I71" s="13">
        <v>0.32300000000000001</v>
      </c>
      <c r="J71" s="18">
        <v>0.245</v>
      </c>
      <c r="K71" s="18">
        <v>0.23899999999999999</v>
      </c>
      <c r="L71" s="15">
        <v>0.26700000000000002</v>
      </c>
      <c r="M71" s="14">
        <v>0.377</v>
      </c>
      <c r="N71" s="5" t="s">
        <v>62</v>
      </c>
    </row>
    <row r="72" spans="1:14" ht="18" x14ac:dyDescent="0.35">
      <c r="A72" s="2" t="s">
        <v>18</v>
      </c>
      <c r="B72" s="15">
        <v>0.28000000000000003</v>
      </c>
      <c r="C72" s="15">
        <v>0.27900000000000003</v>
      </c>
      <c r="D72" s="19">
        <v>0.41499999999999998</v>
      </c>
      <c r="E72" s="15">
        <v>0.29099999999999998</v>
      </c>
      <c r="F72" s="14">
        <v>0.34599999999999997</v>
      </c>
      <c r="G72" s="13">
        <v>0.32700000000000001</v>
      </c>
      <c r="H72" s="15">
        <v>0.25600000000000001</v>
      </c>
      <c r="I72" s="13">
        <v>0.30199999999999999</v>
      </c>
      <c r="J72" s="19">
        <v>0.39100000000000001</v>
      </c>
      <c r="K72" s="15">
        <v>0.29199999999999998</v>
      </c>
      <c r="L72" s="19">
        <v>0.42499999999999999</v>
      </c>
      <c r="M72" s="12">
        <v>0.51</v>
      </c>
      <c r="N72" s="5" t="s">
        <v>62</v>
      </c>
    </row>
    <row r="73" spans="1:14" ht="18" x14ac:dyDescent="0.35">
      <c r="A73" s="2" t="s">
        <v>25</v>
      </c>
      <c r="B73" s="11">
        <v>0.42899999999999999</v>
      </c>
      <c r="C73" s="19">
        <v>0.39200000000000002</v>
      </c>
      <c r="D73" s="18">
        <v>0.21299999999999999</v>
      </c>
      <c r="E73" s="17">
        <v>0.19400000000000001</v>
      </c>
      <c r="F73" s="14">
        <v>0.35099999999999998</v>
      </c>
      <c r="G73" s="14">
        <v>0.35599999999999998</v>
      </c>
      <c r="H73" s="13">
        <v>0.30599999999999999</v>
      </c>
      <c r="I73" s="14">
        <v>0.34100000000000003</v>
      </c>
      <c r="J73" s="14">
        <v>0.35199999999999998</v>
      </c>
      <c r="K73" s="14">
        <v>0.34200000000000003</v>
      </c>
      <c r="L73" s="17">
        <v>0.182</v>
      </c>
      <c r="M73" s="15">
        <v>0.26400000000000001</v>
      </c>
      <c r="N73" s="5" t="s">
        <v>62</v>
      </c>
    </row>
    <row r="74" spans="1:14" ht="18" x14ac:dyDescent="0.35">
      <c r="A74" s="2" t="s">
        <v>32</v>
      </c>
      <c r="B74" s="21">
        <v>0.57799999999999996</v>
      </c>
      <c r="C74" s="20">
        <v>0.53</v>
      </c>
      <c r="D74" s="15">
        <v>0.28999999999999998</v>
      </c>
      <c r="E74" s="18">
        <v>0.214</v>
      </c>
      <c r="F74" s="13">
        <v>0.33900000000000002</v>
      </c>
      <c r="G74" s="19">
        <v>0.39900000000000002</v>
      </c>
      <c r="H74" s="17">
        <v>0.186</v>
      </c>
      <c r="I74" s="18">
        <v>0.251</v>
      </c>
      <c r="J74" s="17">
        <v>0.20200000000000001</v>
      </c>
      <c r="K74" s="13">
        <v>0.29599999999999999</v>
      </c>
      <c r="L74" s="19">
        <v>0.38700000000000001</v>
      </c>
      <c r="M74" s="20">
        <v>0.52300000000000002</v>
      </c>
      <c r="N74" s="5" t="s">
        <v>62</v>
      </c>
    </row>
    <row r="75" spans="1:14" ht="18" x14ac:dyDescent="0.35">
      <c r="A75" s="2" t="s">
        <v>39</v>
      </c>
      <c r="B75" s="21">
        <v>0.58199999999999996</v>
      </c>
      <c r="C75" s="20">
        <v>0.52</v>
      </c>
      <c r="D75" s="15">
        <v>0.28299999999999997</v>
      </c>
      <c r="E75" s="15">
        <v>0.255</v>
      </c>
      <c r="F75" s="18">
        <v>0.24099999999999999</v>
      </c>
      <c r="G75" s="15">
        <v>0.27100000000000002</v>
      </c>
      <c r="H75" s="19">
        <v>0.40300000000000002</v>
      </c>
      <c r="I75" s="13">
        <v>0.33400000000000002</v>
      </c>
      <c r="J75" s="15">
        <v>0.29199999999999998</v>
      </c>
      <c r="K75" s="13">
        <v>0.30499999999999999</v>
      </c>
      <c r="L75" s="14">
        <v>0.34899999999999998</v>
      </c>
      <c r="M75" s="19">
        <v>0.39</v>
      </c>
      <c r="N75" s="5" t="s">
        <v>62</v>
      </c>
    </row>
    <row r="76" spans="1:14" ht="18" x14ac:dyDescent="0.35">
      <c r="A76" s="2" t="s">
        <v>46</v>
      </c>
      <c r="B76" s="22">
        <v>0.68600000000000005</v>
      </c>
      <c r="C76" s="21">
        <v>0.59499999999999997</v>
      </c>
      <c r="D76" s="11">
        <v>0.46800000000000003</v>
      </c>
      <c r="E76" s="19">
        <v>0.40300000000000002</v>
      </c>
      <c r="F76" s="15">
        <v>0.25900000000000001</v>
      </c>
      <c r="G76" s="13">
        <v>0.32700000000000001</v>
      </c>
      <c r="H76" s="15">
        <v>0.26900000000000002</v>
      </c>
      <c r="I76" s="13">
        <v>0.307</v>
      </c>
      <c r="J76" s="11">
        <v>0.42699999999999999</v>
      </c>
      <c r="K76" s="14">
        <v>0.36399999999999999</v>
      </c>
      <c r="L76" s="13">
        <v>0.32200000000000001</v>
      </c>
      <c r="M76" s="18">
        <v>0.246</v>
      </c>
      <c r="N76" s="5" t="s">
        <v>62</v>
      </c>
    </row>
    <row r="77" spans="1:14" ht="18" x14ac:dyDescent="0.35">
      <c r="A77" s="2" t="s">
        <v>53</v>
      </c>
      <c r="B77" s="21">
        <v>0.57799999999999996</v>
      </c>
      <c r="C77" s="22">
        <v>0.68799999999999994</v>
      </c>
      <c r="D77" s="18">
        <v>0.24399999999999999</v>
      </c>
      <c r="E77" s="15">
        <v>0.29199999999999998</v>
      </c>
      <c r="F77" s="15">
        <v>0.27500000000000002</v>
      </c>
      <c r="G77" s="13">
        <v>0.30299999999999999</v>
      </c>
      <c r="H77" s="11">
        <v>0.44900000000000001</v>
      </c>
      <c r="I77" s="11">
        <v>0.46800000000000003</v>
      </c>
      <c r="J77" s="17">
        <v>0.19700000000000001</v>
      </c>
      <c r="K77" s="18">
        <v>0.25</v>
      </c>
      <c r="L77" s="21">
        <v>0.56200000000000006</v>
      </c>
      <c r="M77" s="12">
        <v>0.50800000000000001</v>
      </c>
      <c r="N77" s="5" t="s">
        <v>62</v>
      </c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9C46D-7025-4495-AE6F-CC33DA408C5A}">
  <dimension ref="A1:P107"/>
  <sheetViews>
    <sheetView workbookViewId="0">
      <selection activeCell="L2" sqref="L2"/>
    </sheetView>
  </sheetViews>
  <sheetFormatPr defaultRowHeight="14.5" x14ac:dyDescent="0.35"/>
  <cols>
    <col min="2" max="2" width="19.26953125" bestFit="1" customWidth="1"/>
    <col min="7" max="7" width="9" bestFit="1" customWidth="1"/>
    <col min="15" max="15" width="19.26953125" bestFit="1" customWidth="1"/>
  </cols>
  <sheetData>
    <row r="1" spans="1:16" x14ac:dyDescent="0.35">
      <c r="A1" s="23" t="s">
        <v>63</v>
      </c>
      <c r="B1" s="23" t="s">
        <v>64</v>
      </c>
      <c r="D1" s="23" t="s">
        <v>65</v>
      </c>
      <c r="E1" s="23" t="s">
        <v>66</v>
      </c>
      <c r="F1" s="23" t="s">
        <v>67</v>
      </c>
      <c r="L1" s="23" t="s">
        <v>74</v>
      </c>
      <c r="M1" s="23" t="s">
        <v>75</v>
      </c>
      <c r="N1" s="23" t="s">
        <v>63</v>
      </c>
      <c r="O1" s="28" t="s">
        <v>64</v>
      </c>
      <c r="P1" s="29" t="s">
        <v>76</v>
      </c>
    </row>
    <row r="2" spans="1:16" x14ac:dyDescent="0.35">
      <c r="A2">
        <f>AVERAGE(raw!B70:C70)</f>
        <v>8.199999999999999E-2</v>
      </c>
      <c r="B2">
        <v>10</v>
      </c>
      <c r="D2" t="s">
        <v>68</v>
      </c>
      <c r="E2" s="27">
        <v>1.35702426395351E-2</v>
      </c>
      <c r="F2" t="s">
        <v>69</v>
      </c>
      <c r="G2" s="27">
        <v>-7.6520196793723294E-2</v>
      </c>
      <c r="L2" t="s">
        <v>77</v>
      </c>
      <c r="M2">
        <v>50</v>
      </c>
      <c r="N2">
        <f>AVERAGE(raw!D70:E70)</f>
        <v>0.44600000000000001</v>
      </c>
      <c r="O2" s="26">
        <f>($G$2+(($G$3*(N2^$G$4))/(($G$5^$G$4)+(N2^$G$4))))*M2</f>
        <v>5.7774662807209882</v>
      </c>
      <c r="P2">
        <v>76.999999999999886</v>
      </c>
    </row>
    <row r="3" spans="1:16" x14ac:dyDescent="0.35">
      <c r="A3">
        <f>AVERAGE(raw!B71:C71)</f>
        <v>0.16849999999999998</v>
      </c>
      <c r="B3">
        <f>B2/4</f>
        <v>2.5</v>
      </c>
      <c r="D3" t="s">
        <v>70</v>
      </c>
      <c r="E3" s="27">
        <v>0.999995638664542</v>
      </c>
      <c r="F3" t="s">
        <v>71</v>
      </c>
      <c r="G3" s="27">
        <v>18.032014203793501</v>
      </c>
      <c r="L3" t="s">
        <v>78</v>
      </c>
      <c r="M3">
        <v>50</v>
      </c>
      <c r="N3">
        <f>AVERAGE(raw!D71:E71)</f>
        <v>0.34750000000000003</v>
      </c>
      <c r="O3" s="26">
        <f t="shared" ref="O3:O40" si="0">($G$2+(($G$3*(N3^$G$4))/(($G$5^$G$4)+(N3^$G$4))))*M3</f>
        <v>15.353740695489382</v>
      </c>
      <c r="P3">
        <v>80.999999999999872</v>
      </c>
    </row>
    <row r="4" spans="1:16" x14ac:dyDescent="0.35">
      <c r="A4">
        <f>AVERAGE(raw!B72:C72)</f>
        <v>0.27950000000000003</v>
      </c>
      <c r="B4">
        <f t="shared" ref="B4:B8" si="1">B3/4</f>
        <v>0.625</v>
      </c>
      <c r="F4" t="s">
        <v>72</v>
      </c>
      <c r="G4" s="27">
        <v>-2.8151139118748101</v>
      </c>
      <c r="L4" t="s">
        <v>79</v>
      </c>
      <c r="M4">
        <v>50</v>
      </c>
      <c r="N4">
        <f>AVERAGE(raw!D72:E72)</f>
        <v>0.35299999999999998</v>
      </c>
      <c r="O4" s="26">
        <f t="shared" si="0"/>
        <v>14.541228962822068</v>
      </c>
      <c r="P4">
        <v>84.000000000000028</v>
      </c>
    </row>
    <row r="5" spans="1:16" x14ac:dyDescent="0.35">
      <c r="A5">
        <f>AVERAGE(raw!B73:C73)</f>
        <v>0.41049999999999998</v>
      </c>
      <c r="B5" s="24">
        <f t="shared" si="1"/>
        <v>0.15625</v>
      </c>
      <c r="F5" t="s">
        <v>73</v>
      </c>
      <c r="G5" s="27">
        <v>8.9181407093436804E-2</v>
      </c>
      <c r="L5" t="s">
        <v>80</v>
      </c>
      <c r="M5">
        <v>50</v>
      </c>
      <c r="N5">
        <f>AVERAGE(raw!D73:E73)</f>
        <v>0.20350000000000001</v>
      </c>
      <c r="O5" s="26">
        <f t="shared" si="0"/>
        <v>76.669452946147004</v>
      </c>
      <c r="P5">
        <v>98.999999999999972</v>
      </c>
    </row>
    <row r="6" spans="1:16" x14ac:dyDescent="0.35">
      <c r="A6">
        <f>AVERAGE(raw!B74:C74)</f>
        <v>0.55400000000000005</v>
      </c>
      <c r="B6" s="24">
        <f t="shared" si="1"/>
        <v>3.90625E-2</v>
      </c>
      <c r="L6" t="s">
        <v>81</v>
      </c>
      <c r="M6">
        <v>50</v>
      </c>
      <c r="N6">
        <f>AVERAGE(raw!D74:E74)</f>
        <v>0.252</v>
      </c>
      <c r="O6" s="26">
        <f t="shared" si="0"/>
        <v>42.127936510531796</v>
      </c>
      <c r="P6">
        <v>102.99999999999996</v>
      </c>
    </row>
    <row r="7" spans="1:16" x14ac:dyDescent="0.35">
      <c r="A7">
        <f>AVERAGE(raw!B75:C75)</f>
        <v>0.55099999999999993</v>
      </c>
      <c r="B7" s="25">
        <f t="shared" si="1"/>
        <v>9.765625E-3</v>
      </c>
      <c r="D7" s="27"/>
      <c r="L7" t="s">
        <v>82</v>
      </c>
      <c r="M7">
        <v>50</v>
      </c>
      <c r="N7">
        <f>AVERAGE(raw!D75:E75)</f>
        <v>0.26900000000000002</v>
      </c>
      <c r="O7" s="26">
        <f t="shared" si="0"/>
        <v>34.743270660039414</v>
      </c>
      <c r="P7">
        <v>106.99999999999994</v>
      </c>
    </row>
    <row r="8" spans="1:16" x14ac:dyDescent="0.35">
      <c r="A8">
        <f>AVERAGE(raw!B76:C76)</f>
        <v>0.64050000000000007</v>
      </c>
      <c r="B8" s="26">
        <f t="shared" si="1"/>
        <v>2.44140625E-3</v>
      </c>
      <c r="D8" s="27">
        <v>7.0000000000000001E-3</v>
      </c>
      <c r="E8" s="27">
        <v>17.9415460353089</v>
      </c>
      <c r="L8" t="s">
        <v>83</v>
      </c>
      <c r="M8">
        <v>50</v>
      </c>
      <c r="N8">
        <f>AVERAGE(raw!D76:E76)</f>
        <v>0.4355</v>
      </c>
      <c r="O8" s="26">
        <f t="shared" si="0"/>
        <v>6.4360566938522918</v>
      </c>
      <c r="P8">
        <v>110.99999999999993</v>
      </c>
    </row>
    <row r="9" spans="1:16" x14ac:dyDescent="0.35">
      <c r="A9">
        <f>AVERAGE(raw!B77:C77)</f>
        <v>0.63300000000000001</v>
      </c>
      <c r="B9">
        <v>0</v>
      </c>
      <c r="D9" s="27">
        <v>1.4E-2</v>
      </c>
      <c r="E9" s="27">
        <v>17.857788006587999</v>
      </c>
      <c r="L9" t="s">
        <v>84</v>
      </c>
      <c r="M9">
        <v>50</v>
      </c>
      <c r="N9">
        <f>AVERAGE(raw!D77:E77)</f>
        <v>0.26800000000000002</v>
      </c>
      <c r="O9" s="26">
        <f t="shared" si="0"/>
        <v>35.132216394260297</v>
      </c>
      <c r="P9">
        <v>113.99999999999991</v>
      </c>
    </row>
    <row r="10" spans="1:16" x14ac:dyDescent="0.35">
      <c r="D10" s="27">
        <v>2.1000000000000001E-2</v>
      </c>
      <c r="E10" s="27">
        <v>17.6530453546169</v>
      </c>
      <c r="L10" t="s">
        <v>85</v>
      </c>
      <c r="M10">
        <v>50</v>
      </c>
      <c r="N10">
        <f>AVERAGE(raw!F70:G70)</f>
        <v>0.33699999999999997</v>
      </c>
      <c r="O10" s="26">
        <f t="shared" si="0"/>
        <v>17.043941528979232</v>
      </c>
      <c r="P10">
        <v>121.00000000000006</v>
      </c>
    </row>
    <row r="11" spans="1:16" x14ac:dyDescent="0.35">
      <c r="D11" s="27">
        <v>2.8000000000000001E-2</v>
      </c>
      <c r="E11" s="27">
        <v>17.2896472042315</v>
      </c>
      <c r="L11" t="s">
        <v>86</v>
      </c>
      <c r="M11">
        <v>50</v>
      </c>
      <c r="N11">
        <f>AVERAGE(raw!F71:G71)</f>
        <v>0.308</v>
      </c>
      <c r="O11" s="26">
        <f t="shared" si="0"/>
        <v>22.882232385173854</v>
      </c>
      <c r="P11">
        <v>124.00000000000004</v>
      </c>
    </row>
    <row r="12" spans="1:16" x14ac:dyDescent="0.35">
      <c r="D12" s="27">
        <v>3.5000000000000003E-2</v>
      </c>
      <c r="E12" s="27">
        <v>16.746596403981702</v>
      </c>
      <c r="L12" t="s">
        <v>87</v>
      </c>
      <c r="M12">
        <v>50</v>
      </c>
      <c r="N12">
        <f>AVERAGE(raw!F72:G72)</f>
        <v>0.33650000000000002</v>
      </c>
      <c r="O12" s="26">
        <f t="shared" si="0"/>
        <v>17.129325167483241</v>
      </c>
      <c r="P12">
        <v>128.00000000000003</v>
      </c>
    </row>
    <row r="13" spans="1:16" x14ac:dyDescent="0.35">
      <c r="D13" s="27">
        <v>4.2000000000000003E-2</v>
      </c>
      <c r="E13" s="27">
        <v>16.0226739387323</v>
      </c>
      <c r="L13" t="s">
        <v>88</v>
      </c>
      <c r="M13">
        <v>50</v>
      </c>
      <c r="N13">
        <f>AVERAGE(raw!F73:G73)</f>
        <v>0.35349999999999998</v>
      </c>
      <c r="O13" s="26">
        <f t="shared" si="0"/>
        <v>14.469670788110825</v>
      </c>
      <c r="P13">
        <v>129.00000000000003</v>
      </c>
    </row>
    <row r="14" spans="1:16" x14ac:dyDescent="0.35">
      <c r="D14" s="27">
        <v>4.9000000000000002E-2</v>
      </c>
      <c r="E14" s="27">
        <v>15.1366565241622</v>
      </c>
      <c r="L14" t="s">
        <v>89</v>
      </c>
      <c r="M14">
        <v>50</v>
      </c>
      <c r="N14">
        <f>AVERAGE(raw!F74:G74)</f>
        <v>0.36899999999999999</v>
      </c>
      <c r="O14" s="26">
        <f t="shared" si="0"/>
        <v>12.425265554816411</v>
      </c>
      <c r="P14">
        <v>132</v>
      </c>
    </row>
    <row r="15" spans="1:16" x14ac:dyDescent="0.35">
      <c r="D15" s="27">
        <v>5.6000000000000001E-2</v>
      </c>
      <c r="E15" s="27">
        <v>14.1237209185655</v>
      </c>
      <c r="L15" t="s">
        <v>90</v>
      </c>
      <c r="M15">
        <v>50</v>
      </c>
      <c r="N15">
        <f>AVERAGE(raw!F75:G75)</f>
        <v>0.25600000000000001</v>
      </c>
      <c r="O15" s="26">
        <f t="shared" si="0"/>
        <v>40.232523023401257</v>
      </c>
      <c r="P15">
        <v>89</v>
      </c>
    </row>
    <row r="16" spans="1:16" x14ac:dyDescent="0.35">
      <c r="D16" s="27">
        <v>6.3E-2</v>
      </c>
      <c r="E16" s="27">
        <v>13.028830597688099</v>
      </c>
      <c r="L16" t="s">
        <v>91</v>
      </c>
      <c r="M16">
        <v>50</v>
      </c>
      <c r="N16">
        <f>AVERAGE(raw!F76:G76)</f>
        <v>0.29300000000000004</v>
      </c>
      <c r="O16" s="26">
        <f t="shared" si="0"/>
        <v>26.77590271147956</v>
      </c>
      <c r="P16">
        <v>93.999999999999986</v>
      </c>
    </row>
    <row r="17" spans="4:16" x14ac:dyDescent="0.35">
      <c r="D17" s="27">
        <v>7.0000000000000007E-2</v>
      </c>
      <c r="E17" s="27">
        <v>11.8990936731399</v>
      </c>
      <c r="L17" t="s">
        <v>92</v>
      </c>
      <c r="M17">
        <v>50</v>
      </c>
      <c r="N17">
        <f>AVERAGE(raw!F77:G77)</f>
        <v>0.28900000000000003</v>
      </c>
      <c r="O17" s="26">
        <f t="shared" si="0"/>
        <v>27.940753744145109</v>
      </c>
      <c r="P17">
        <v>99.999999999999972</v>
      </c>
    </row>
    <row r="18" spans="4:16" x14ac:dyDescent="0.35">
      <c r="D18" s="27">
        <v>7.6999999999999999E-2</v>
      </c>
      <c r="E18" s="27">
        <v>10.777207030094599</v>
      </c>
      <c r="L18" t="s">
        <v>93</v>
      </c>
      <c r="M18">
        <v>50</v>
      </c>
      <c r="N18">
        <f>AVERAGE(raw!H70:I70)</f>
        <v>0.32550000000000001</v>
      </c>
      <c r="O18" s="26">
        <f t="shared" si="0"/>
        <v>19.132267079665848</v>
      </c>
      <c r="P18">
        <v>119.00000000000006</v>
      </c>
    </row>
    <row r="19" spans="4:16" x14ac:dyDescent="0.35">
      <c r="D19" s="27">
        <v>8.4000000000000005E-2</v>
      </c>
      <c r="E19" s="27">
        <v>9.6972971001904096</v>
      </c>
      <c r="L19" t="s">
        <v>94</v>
      </c>
      <c r="M19">
        <v>50</v>
      </c>
      <c r="N19">
        <f>AVERAGE(raw!H71:I71)</f>
        <v>0.29249999999999998</v>
      </c>
      <c r="O19" s="26">
        <f t="shared" si="0"/>
        <v>26.918363221200693</v>
      </c>
      <c r="P19">
        <v>124.00000000000004</v>
      </c>
    </row>
    <row r="20" spans="4:16" x14ac:dyDescent="0.35">
      <c r="D20" s="27">
        <v>9.0999999999999998E-2</v>
      </c>
      <c r="E20" s="27">
        <v>8.6833727228589908</v>
      </c>
      <c r="L20" t="s">
        <v>95</v>
      </c>
      <c r="M20">
        <v>50</v>
      </c>
      <c r="N20">
        <f>AVERAGE(raw!H72:I72)</f>
        <v>0.27900000000000003</v>
      </c>
      <c r="O20" s="26">
        <f t="shared" si="0"/>
        <v>31.122974699940066</v>
      </c>
      <c r="P20">
        <v>127.00000000000003</v>
      </c>
    </row>
    <row r="21" spans="4:16" x14ac:dyDescent="0.35">
      <c r="D21" s="27">
        <v>9.8000000000000004E-2</v>
      </c>
      <c r="E21" s="27">
        <v>7.7498109592046198</v>
      </c>
      <c r="L21" t="s">
        <v>96</v>
      </c>
      <c r="M21">
        <v>50</v>
      </c>
      <c r="N21">
        <f>AVERAGE(raw!H73:I73)</f>
        <v>0.32350000000000001</v>
      </c>
      <c r="O21" s="26">
        <f t="shared" si="0"/>
        <v>19.523674828308337</v>
      </c>
      <c r="P21">
        <v>133</v>
      </c>
    </row>
    <row r="22" spans="4:16" x14ac:dyDescent="0.35">
      <c r="D22" s="27">
        <v>0.105</v>
      </c>
      <c r="E22" s="27">
        <v>6.9030096191308497</v>
      </c>
      <c r="L22" t="s">
        <v>97</v>
      </c>
      <c r="M22">
        <v>50</v>
      </c>
      <c r="N22">
        <f>AVERAGE(raw!H74:I74)</f>
        <v>0.2185</v>
      </c>
      <c r="O22" s="26">
        <f t="shared" si="0"/>
        <v>63.149148483257576</v>
      </c>
      <c r="P22">
        <v>134</v>
      </c>
    </row>
    <row r="23" spans="4:16" x14ac:dyDescent="0.35">
      <c r="D23" s="27">
        <v>0.112</v>
      </c>
      <c r="E23" s="27">
        <v>6.1434402387385498</v>
      </c>
      <c r="L23" t="s">
        <v>98</v>
      </c>
      <c r="M23">
        <v>50</v>
      </c>
      <c r="N23">
        <f>AVERAGE(raw!H75:I75)</f>
        <v>0.36850000000000005</v>
      </c>
      <c r="O23" s="26">
        <f t="shared" si="0"/>
        <v>12.486292430226353</v>
      </c>
      <c r="P23">
        <v>139</v>
      </c>
    </row>
    <row r="24" spans="4:16" x14ac:dyDescent="0.35">
      <c r="D24" s="27">
        <v>0.11899999999999999</v>
      </c>
      <c r="E24" s="27">
        <v>5.4675983380612401</v>
      </c>
      <c r="L24" t="s">
        <v>99</v>
      </c>
      <c r="M24">
        <v>50</v>
      </c>
      <c r="N24">
        <f>AVERAGE(raw!H76:I76)</f>
        <v>0.28800000000000003</v>
      </c>
      <c r="O24" s="26">
        <f t="shared" si="0"/>
        <v>28.241165032665151</v>
      </c>
      <c r="P24">
        <v>142.99999999999997</v>
      </c>
    </row>
    <row r="25" spans="4:16" x14ac:dyDescent="0.35">
      <c r="D25" s="27">
        <v>0.126</v>
      </c>
      <c r="E25" s="27">
        <v>4.86960629518481</v>
      </c>
      <c r="L25" t="s">
        <v>100</v>
      </c>
      <c r="M25">
        <v>50</v>
      </c>
      <c r="N25">
        <f>AVERAGE(raw!H77:I77)</f>
        <v>0.45850000000000002</v>
      </c>
      <c r="O25" s="26">
        <f t="shared" si="0"/>
        <v>5.0656108468323637</v>
      </c>
      <c r="P25">
        <v>145.99999999999997</v>
      </c>
    </row>
    <row r="26" spans="4:16" x14ac:dyDescent="0.35">
      <c r="D26" s="27">
        <v>0.13300000000000001</v>
      </c>
      <c r="E26" s="27">
        <v>4.3424057989581097</v>
      </c>
      <c r="L26" t="s">
        <v>101</v>
      </c>
      <c r="M26">
        <v>50</v>
      </c>
      <c r="N26">
        <f>AVERAGE(raw!J70:K70)</f>
        <v>0.39849999999999997</v>
      </c>
      <c r="O26" s="26">
        <f t="shared" si="0"/>
        <v>9.3075897064599786</v>
      </c>
      <c r="P26">
        <v>149.00000000000011</v>
      </c>
    </row>
    <row r="27" spans="4:16" x14ac:dyDescent="0.35">
      <c r="D27" s="27">
        <v>0.14000000000000001</v>
      </c>
      <c r="E27" s="27">
        <v>3.8785760797431599</v>
      </c>
      <c r="L27" t="s">
        <v>102</v>
      </c>
      <c r="M27">
        <v>50</v>
      </c>
      <c r="N27">
        <f>AVERAGE(raw!J71:K71)</f>
        <v>0.24199999999999999</v>
      </c>
      <c r="O27" s="26">
        <f t="shared" si="0"/>
        <v>47.361340045164312</v>
      </c>
      <c r="P27">
        <v>151.00000000000011</v>
      </c>
    </row>
    <row r="28" spans="4:16" x14ac:dyDescent="0.35">
      <c r="D28" s="27">
        <v>0.14699999999999999</v>
      </c>
      <c r="E28" s="27">
        <v>3.4708533036252902</v>
      </c>
      <c r="L28" t="s">
        <v>103</v>
      </c>
      <c r="M28">
        <v>50</v>
      </c>
      <c r="N28">
        <f>AVERAGE(raw!J72:K72)</f>
        <v>0.34150000000000003</v>
      </c>
      <c r="O28" s="26">
        <f t="shared" si="0"/>
        <v>16.296063887643694</v>
      </c>
      <c r="P28">
        <v>67.000000000000085</v>
      </c>
    </row>
    <row r="29" spans="4:16" x14ac:dyDescent="0.35">
      <c r="D29" s="27">
        <v>0.154</v>
      </c>
      <c r="E29" s="27">
        <v>3.11243109312599</v>
      </c>
      <c r="L29" t="s">
        <v>104</v>
      </c>
      <c r="M29">
        <v>50</v>
      </c>
      <c r="N29">
        <f>AVERAGE(raw!J73:K73)</f>
        <v>0.34699999999999998</v>
      </c>
      <c r="O29" s="26">
        <f t="shared" si="0"/>
        <v>15.429978659515999</v>
      </c>
      <c r="P29">
        <v>69.000000000000071</v>
      </c>
    </row>
    <row r="30" spans="4:16" x14ac:dyDescent="0.35">
      <c r="D30" s="27">
        <v>0.161</v>
      </c>
      <c r="E30" s="27">
        <v>2.7971109597420099</v>
      </c>
      <c r="L30" t="s">
        <v>105</v>
      </c>
      <c r="M30">
        <v>50</v>
      </c>
      <c r="N30">
        <f>AVERAGE(raw!J74:K74)</f>
        <v>0.249</v>
      </c>
      <c r="O30" s="26">
        <f t="shared" si="0"/>
        <v>43.620734228687205</v>
      </c>
      <c r="P30">
        <v>72.000000000000057</v>
      </c>
    </row>
    <row r="31" spans="4:16" x14ac:dyDescent="0.35">
      <c r="D31" s="27">
        <v>0.16800000000000001</v>
      </c>
      <c r="E31" s="27">
        <v>2.5193556442420202</v>
      </c>
      <c r="L31" t="s">
        <v>106</v>
      </c>
      <c r="M31">
        <v>50</v>
      </c>
      <c r="N31">
        <f>AVERAGE(raw!J75:K75)</f>
        <v>0.29849999999999999</v>
      </c>
      <c r="O31" s="26">
        <f t="shared" si="0"/>
        <v>25.265363531730468</v>
      </c>
      <c r="P31">
        <v>87.000000000000014</v>
      </c>
    </row>
    <row r="32" spans="4:16" x14ac:dyDescent="0.35">
      <c r="D32" s="27">
        <v>0.17499999999999999</v>
      </c>
      <c r="E32" s="27">
        <v>2.2742833835351202</v>
      </c>
      <c r="L32" t="s">
        <v>107</v>
      </c>
      <c r="M32">
        <v>50</v>
      </c>
      <c r="N32">
        <f>AVERAGE(raw!J76:K76)</f>
        <v>0.39549999999999996</v>
      </c>
      <c r="O32" s="26">
        <f t="shared" si="0"/>
        <v>9.585773118762269</v>
      </c>
      <c r="P32">
        <v>90</v>
      </c>
    </row>
    <row r="33" spans="4:16" x14ac:dyDescent="0.35">
      <c r="D33" s="27">
        <v>0.182</v>
      </c>
      <c r="E33" s="27">
        <v>2.0576289676650998</v>
      </c>
      <c r="L33" t="s">
        <v>108</v>
      </c>
      <c r="M33">
        <v>50</v>
      </c>
      <c r="N33">
        <f>AVERAGE(raw!J77:K77)</f>
        <v>0.2235</v>
      </c>
      <c r="O33" s="26">
        <f t="shared" si="0"/>
        <v>59.305697227690132</v>
      </c>
      <c r="P33">
        <v>92.999999999999986</v>
      </c>
    </row>
    <row r="34" spans="4:16" x14ac:dyDescent="0.35">
      <c r="D34" s="27">
        <v>0.189</v>
      </c>
      <c r="E34" s="27">
        <v>1.86568840515969</v>
      </c>
      <c r="L34" t="s">
        <v>109</v>
      </c>
      <c r="M34">
        <v>50</v>
      </c>
      <c r="N34">
        <f>AVERAGE(raw!L70:M70)</f>
        <v>0.30649999999999999</v>
      </c>
      <c r="O34" s="26">
        <f t="shared" si="0"/>
        <v>23.24073449764704</v>
      </c>
      <c r="P34">
        <v>95.999999999999972</v>
      </c>
    </row>
    <row r="35" spans="4:16" x14ac:dyDescent="0.35">
      <c r="D35" s="27">
        <v>0.19600000000000001</v>
      </c>
      <c r="E35" s="27">
        <v>1.6952576571984399</v>
      </c>
      <c r="L35" t="s">
        <v>110</v>
      </c>
      <c r="M35">
        <v>50</v>
      </c>
      <c r="N35">
        <f>AVERAGE(raw!L71:M71)</f>
        <v>0.32200000000000001</v>
      </c>
      <c r="O35" s="26">
        <f t="shared" si="0"/>
        <v>19.823110293216004</v>
      </c>
      <c r="P35">
        <v>98.999999999999972</v>
      </c>
    </row>
    <row r="36" spans="4:16" x14ac:dyDescent="0.35">
      <c r="D36" s="27">
        <v>0.20300000000000001</v>
      </c>
      <c r="E36" s="27">
        <v>1.5435716175796701</v>
      </c>
      <c r="L36" t="s">
        <v>111</v>
      </c>
      <c r="M36">
        <v>50</v>
      </c>
      <c r="N36">
        <f>AVERAGE(raw!L72:M72)</f>
        <v>0.46750000000000003</v>
      </c>
      <c r="O36" s="26">
        <f t="shared" si="0"/>
        <v>4.596530589982323</v>
      </c>
      <c r="P36">
        <v>102.00000000000011</v>
      </c>
    </row>
    <row r="37" spans="4:16" x14ac:dyDescent="0.35">
      <c r="D37" s="27">
        <v>0.21</v>
      </c>
      <c r="E37" s="27">
        <v>1.4082467296968899</v>
      </c>
      <c r="L37" t="s">
        <v>112</v>
      </c>
      <c r="M37">
        <v>50</v>
      </c>
      <c r="N37">
        <f>AVERAGE(raw!L73:M73)</f>
        <v>0.223</v>
      </c>
      <c r="O37" s="26">
        <f t="shared" si="0"/>
        <v>59.676866911345449</v>
      </c>
      <c r="P37">
        <v>104.99999999999994</v>
      </c>
    </row>
    <row r="38" spans="4:16" x14ac:dyDescent="0.35">
      <c r="D38" s="27">
        <v>0.217</v>
      </c>
      <c r="E38" s="27">
        <v>1.2872288799060301</v>
      </c>
      <c r="L38" t="s">
        <v>113</v>
      </c>
      <c r="M38">
        <v>50</v>
      </c>
      <c r="N38">
        <f>AVERAGE(raw!L74:M74)</f>
        <v>0.45500000000000002</v>
      </c>
      <c r="O38" s="26">
        <f t="shared" si="0"/>
        <v>5.2575499801790322</v>
      </c>
      <c r="P38">
        <v>108.0000000000001</v>
      </c>
    </row>
    <row r="39" spans="4:16" x14ac:dyDescent="0.35">
      <c r="D39" s="27">
        <v>0.224</v>
      </c>
      <c r="E39" s="27">
        <v>1.1787471450822999</v>
      </c>
      <c r="L39" t="s">
        <v>114</v>
      </c>
      <c r="M39">
        <v>50</v>
      </c>
      <c r="N39">
        <f>AVERAGE(raw!L75:M75)</f>
        <v>0.3695</v>
      </c>
      <c r="O39" s="26">
        <f t="shared" si="0"/>
        <v>12.364544996654125</v>
      </c>
      <c r="P39">
        <v>110.99999999999993</v>
      </c>
    </row>
    <row r="40" spans="4:16" x14ac:dyDescent="0.35">
      <c r="D40" s="27">
        <v>0.23100000000000001</v>
      </c>
      <c r="E40" s="27">
        <v>1.0812733587432</v>
      </c>
      <c r="L40" t="s">
        <v>115</v>
      </c>
      <c r="M40">
        <v>50</v>
      </c>
      <c r="N40">
        <f>AVERAGE(raw!L76:M76)</f>
        <v>0.28400000000000003</v>
      </c>
      <c r="O40" s="26">
        <f t="shared" si="0"/>
        <v>29.481353532058375</v>
      </c>
      <c r="P40">
        <v>120.00000000000006</v>
      </c>
    </row>
    <row r="41" spans="4:16" x14ac:dyDescent="0.35">
      <c r="D41" s="27">
        <v>0.23799999999999999</v>
      </c>
      <c r="E41" s="27">
        <v>0.99348713021613699</v>
      </c>
    </row>
    <row r="42" spans="4:16" x14ac:dyDescent="0.35">
      <c r="D42" s="27">
        <v>0.245</v>
      </c>
      <c r="E42" s="27">
        <v>0.91424579591496502</v>
      </c>
    </row>
    <row r="43" spans="4:16" x14ac:dyDescent="0.35">
      <c r="D43" s="27">
        <v>0.252</v>
      </c>
      <c r="E43" s="27">
        <v>0.84255873021063499</v>
      </c>
    </row>
    <row r="44" spans="4:16" x14ac:dyDescent="0.35">
      <c r="D44" s="27">
        <v>0.25900000000000001</v>
      </c>
      <c r="E44" s="27">
        <v>0.77756545078164596</v>
      </c>
    </row>
    <row r="45" spans="4:16" x14ac:dyDescent="0.35">
      <c r="D45" s="27">
        <v>0.26600000000000001</v>
      </c>
      <c r="E45" s="27">
        <v>0.71851699182712403</v>
      </c>
    </row>
    <row r="46" spans="4:16" x14ac:dyDescent="0.35">
      <c r="D46" s="27">
        <v>0.27300000000000002</v>
      </c>
      <c r="E46" s="27">
        <v>0.66476007121036196</v>
      </c>
    </row>
    <row r="47" spans="4:16" x14ac:dyDescent="0.35">
      <c r="D47" s="27">
        <v>0.28000000000000003</v>
      </c>
      <c r="E47" s="27">
        <v>0.61572363454866597</v>
      </c>
    </row>
    <row r="48" spans="4:16" x14ac:dyDescent="0.35">
      <c r="D48" s="27">
        <v>0.28699999999999998</v>
      </c>
      <c r="E48" s="27">
        <v>0.57090741492359198</v>
      </c>
    </row>
    <row r="49" spans="4:5" x14ac:dyDescent="0.35">
      <c r="D49" s="27">
        <v>0.29399999999999998</v>
      </c>
      <c r="E49" s="27">
        <v>0.52987219838688104</v>
      </c>
    </row>
    <row r="50" spans="4:5" x14ac:dyDescent="0.35">
      <c r="D50" s="27">
        <v>0.30099999999999999</v>
      </c>
      <c r="E50" s="27">
        <v>0.49223153152558802</v>
      </c>
    </row>
    <row r="51" spans="4:5" x14ac:dyDescent="0.35">
      <c r="D51" s="27">
        <v>0.308</v>
      </c>
      <c r="E51" s="27">
        <v>0.45764464770347602</v>
      </c>
    </row>
    <row r="52" spans="4:5" x14ac:dyDescent="0.35">
      <c r="D52" s="27">
        <v>0.315</v>
      </c>
      <c r="E52" s="27">
        <v>0.42581042340876102</v>
      </c>
    </row>
    <row r="53" spans="4:5" x14ac:dyDescent="0.35">
      <c r="D53" s="27">
        <v>0.32200000000000001</v>
      </c>
      <c r="E53" s="27">
        <v>0.39646220586431902</v>
      </c>
    </row>
    <row r="54" spans="4:5" x14ac:dyDescent="0.35">
      <c r="D54" s="27">
        <v>0.32900000000000001</v>
      </c>
      <c r="E54" s="27">
        <v>0.36936337825732501</v>
      </c>
    </row>
    <row r="55" spans="4:5" x14ac:dyDescent="0.35">
      <c r="D55" s="27">
        <v>0.33600000000000002</v>
      </c>
      <c r="E55" s="27">
        <v>0.344303550203574</v>
      </c>
    </row>
    <row r="56" spans="4:5" x14ac:dyDescent="0.35">
      <c r="D56" s="27">
        <v>0.34300000000000003</v>
      </c>
      <c r="E56" s="27">
        <v>0.32109527893346301</v>
      </c>
    </row>
    <row r="57" spans="4:5" x14ac:dyDescent="0.35">
      <c r="D57" s="27">
        <v>0.35</v>
      </c>
      <c r="E57" s="27">
        <v>0.29957124167836802</v>
      </c>
    </row>
    <row r="58" spans="4:5" x14ac:dyDescent="0.35">
      <c r="D58" s="27">
        <v>0.35699999999999998</v>
      </c>
      <c r="E58" s="27">
        <v>0.27958179229561098</v>
      </c>
    </row>
    <row r="59" spans="4:5" x14ac:dyDescent="0.35">
      <c r="D59" s="27">
        <v>0.36399999999999999</v>
      </c>
      <c r="E59" s="27">
        <v>0.26099284568570602</v>
      </c>
    </row>
    <row r="60" spans="4:5" x14ac:dyDescent="0.35">
      <c r="D60" s="27">
        <v>0.371</v>
      </c>
      <c r="E60" s="27">
        <v>0.24368404235911001</v>
      </c>
    </row>
    <row r="61" spans="4:5" x14ac:dyDescent="0.35">
      <c r="D61" s="27">
        <v>0.378</v>
      </c>
      <c r="E61" s="27">
        <v>0.227547152882629</v>
      </c>
    </row>
    <row r="62" spans="4:5" x14ac:dyDescent="0.35">
      <c r="D62" s="27">
        <v>0.38500000000000001</v>
      </c>
      <c r="E62" s="27">
        <v>0.212484688114601</v>
      </c>
    </row>
    <row r="63" spans="4:5" x14ac:dyDescent="0.35">
      <c r="D63" s="27">
        <v>0.39200000000000002</v>
      </c>
      <c r="E63" s="27">
        <v>0.198408686321349</v>
      </c>
    </row>
    <row r="64" spans="4:5" x14ac:dyDescent="0.35">
      <c r="D64" s="27">
        <v>0.39900000000000002</v>
      </c>
      <c r="E64" s="27">
        <v>0.18523965262042899</v>
      </c>
    </row>
    <row r="65" spans="4:5" x14ac:dyDescent="0.35">
      <c r="D65" s="27">
        <v>0.40600000000000003</v>
      </c>
      <c r="E65" s="27">
        <v>0.172905629856905</v>
      </c>
    </row>
    <row r="66" spans="4:5" x14ac:dyDescent="0.35">
      <c r="D66" s="27">
        <v>0.41299999999999998</v>
      </c>
      <c r="E66" s="27">
        <v>0.161341383101618</v>
      </c>
    </row>
    <row r="67" spans="4:5" x14ac:dyDescent="0.35">
      <c r="D67" s="27">
        <v>0.42</v>
      </c>
      <c r="E67" s="27">
        <v>0.15048768256062101</v>
      </c>
    </row>
    <row r="68" spans="4:5" x14ac:dyDescent="0.35">
      <c r="D68" s="27">
        <v>0.42699999999999999</v>
      </c>
      <c r="E68" s="27">
        <v>0.140290671881523</v>
      </c>
    </row>
    <row r="69" spans="4:5" x14ac:dyDescent="0.35">
      <c r="D69" s="27">
        <v>0.434</v>
      </c>
      <c r="E69" s="27">
        <v>0.130701310701338</v>
      </c>
    </row>
    <row r="70" spans="4:5" x14ac:dyDescent="0.35">
      <c r="D70" s="27">
        <v>0.441</v>
      </c>
      <c r="E70" s="27">
        <v>0.121674881856092</v>
      </c>
    </row>
    <row r="71" spans="4:5" x14ac:dyDescent="0.35">
      <c r="D71" s="27">
        <v>0.44800000000000001</v>
      </c>
      <c r="E71" s="27">
        <v>0.113170555010426</v>
      </c>
    </row>
    <row r="72" spans="4:5" x14ac:dyDescent="0.35">
      <c r="D72" s="27">
        <v>0.45500000000000002</v>
      </c>
      <c r="E72" s="27">
        <v>0.10515099960358</v>
      </c>
    </row>
    <row r="73" spans="4:5" x14ac:dyDescent="0.35">
      <c r="D73" s="27">
        <v>0.46200000000000002</v>
      </c>
      <c r="E73" s="27">
        <v>9.75820409780538E-2</v>
      </c>
    </row>
    <row r="74" spans="4:5" x14ac:dyDescent="0.35">
      <c r="D74" s="27">
        <v>0.46899999999999997</v>
      </c>
      <c r="E74" s="27">
        <v>9.0432354385196895E-2</v>
      </c>
    </row>
    <row r="75" spans="4:5" x14ac:dyDescent="0.35">
      <c r="D75" s="27">
        <v>0.47599999999999998</v>
      </c>
      <c r="E75" s="27">
        <v>8.3673192270069002E-2</v>
      </c>
    </row>
    <row r="76" spans="4:5" x14ac:dyDescent="0.35">
      <c r="D76" s="27">
        <v>0.48299999999999998</v>
      </c>
      <c r="E76" s="27">
        <v>7.7278140844532994E-2</v>
      </c>
    </row>
    <row r="77" spans="4:5" x14ac:dyDescent="0.35">
      <c r="D77" s="27">
        <v>0.49</v>
      </c>
      <c r="E77" s="27">
        <v>7.1222902478151398E-2</v>
      </c>
    </row>
    <row r="78" spans="4:5" x14ac:dyDescent="0.35">
      <c r="D78" s="27">
        <v>0.497</v>
      </c>
      <c r="E78" s="27">
        <v>6.5485100884035696E-2</v>
      </c>
    </row>
    <row r="79" spans="4:5" x14ac:dyDescent="0.35">
      <c r="D79" s="27">
        <v>0.504</v>
      </c>
      <c r="E79" s="27">
        <v>6.0044106462251501E-2</v>
      </c>
    </row>
    <row r="80" spans="4:5" x14ac:dyDescent="0.35">
      <c r="D80" s="27">
        <v>0.51100000000000001</v>
      </c>
      <c r="E80" s="27">
        <v>5.4880879495907399E-2</v>
      </c>
    </row>
    <row r="81" spans="4:5" x14ac:dyDescent="0.35">
      <c r="D81" s="27">
        <v>0.51800000000000002</v>
      </c>
      <c r="E81" s="27">
        <v>4.9977829182394497E-2</v>
      </c>
    </row>
    <row r="82" spans="4:5" x14ac:dyDescent="0.35">
      <c r="D82" s="27">
        <v>0.52500000000000002</v>
      </c>
      <c r="E82" s="27">
        <v>4.5318686730962399E-2</v>
      </c>
    </row>
    <row r="83" spans="4:5" x14ac:dyDescent="0.35">
      <c r="D83" s="27">
        <v>0.53200000000000003</v>
      </c>
      <c r="E83" s="27">
        <v>4.0888390973452503E-2</v>
      </c>
    </row>
    <row r="84" spans="4:5" x14ac:dyDescent="0.35">
      <c r="D84" s="27">
        <v>0.53900000000000003</v>
      </c>
      <c r="E84" s="27">
        <v>3.6672985122270303E-2</v>
      </c>
    </row>
    <row r="85" spans="4:5" x14ac:dyDescent="0.35">
      <c r="D85" s="27">
        <v>0.54600000000000004</v>
      </c>
      <c r="E85" s="27">
        <v>3.2659523472549003E-2</v>
      </c>
    </row>
    <row r="86" spans="4:5" x14ac:dyDescent="0.35">
      <c r="D86" s="27">
        <v>0.55300000000000005</v>
      </c>
      <c r="E86" s="27">
        <v>2.8835986987351899E-2</v>
      </c>
    </row>
    <row r="87" spans="4:5" x14ac:dyDescent="0.35">
      <c r="D87" s="27">
        <v>0.56000000000000005</v>
      </c>
      <c r="E87" s="27">
        <v>2.5191206828556498E-2</v>
      </c>
    </row>
    <row r="88" spans="4:5" x14ac:dyDescent="0.35">
      <c r="D88" s="27">
        <v>0.56699999999999995</v>
      </c>
      <c r="E88" s="27">
        <v>2.1714795004243399E-2</v>
      </c>
    </row>
    <row r="89" spans="4:5" x14ac:dyDescent="0.35">
      <c r="D89" s="27">
        <v>0.57399999999999995</v>
      </c>
      <c r="E89" s="27">
        <v>1.8397081398083201E-2</v>
      </c>
    </row>
    <row r="90" spans="4:5" x14ac:dyDescent="0.35">
      <c r="D90" s="27">
        <v>0.58099999999999996</v>
      </c>
      <c r="E90" s="27">
        <v>1.5229056529188399E-2</v>
      </c>
    </row>
    <row r="91" spans="4:5" x14ac:dyDescent="0.35">
      <c r="D91" s="27">
        <v>0.58799999999999997</v>
      </c>
      <c r="E91" s="27">
        <v>1.2202319463718201E-2</v>
      </c>
    </row>
    <row r="92" spans="4:5" x14ac:dyDescent="0.35">
      <c r="D92" s="27">
        <v>0.59499999999999997</v>
      </c>
      <c r="E92" s="27">
        <v>9.3090303635330399E-3</v>
      </c>
    </row>
    <row r="93" spans="4:5" x14ac:dyDescent="0.35">
      <c r="D93" s="27">
        <v>0.60199999999999998</v>
      </c>
      <c r="E93" s="27">
        <v>6.5418672135293199E-3</v>
      </c>
    </row>
    <row r="94" spans="4:5" x14ac:dyDescent="0.35">
      <c r="D94" s="27">
        <v>0.60899999999999999</v>
      </c>
      <c r="E94" s="27">
        <v>3.8939863189416898E-3</v>
      </c>
    </row>
    <row r="95" spans="4:5" x14ac:dyDescent="0.35">
      <c r="D95" s="27">
        <v>0.61599999999999999</v>
      </c>
      <c r="E95" s="27">
        <v>1.35898620771583E-3</v>
      </c>
    </row>
    <row r="96" spans="4:5" x14ac:dyDescent="0.35">
      <c r="D96" s="27">
        <v>0.623</v>
      </c>
      <c r="E96" s="27">
        <v>-1.0691253882147099E-3</v>
      </c>
    </row>
    <row r="97" spans="4:5" x14ac:dyDescent="0.35">
      <c r="D97" s="27">
        <v>0.63</v>
      </c>
      <c r="E97" s="27">
        <v>-3.3959617646508798E-3</v>
      </c>
    </row>
    <row r="98" spans="4:5" x14ac:dyDescent="0.35">
      <c r="D98" s="27">
        <v>0.63700000000000001</v>
      </c>
      <c r="E98" s="27">
        <v>-5.6267849513902497E-3</v>
      </c>
    </row>
    <row r="99" spans="4:5" x14ac:dyDescent="0.35">
      <c r="D99" s="27">
        <v>0.64400000000000002</v>
      </c>
      <c r="E99" s="27">
        <v>-7.76653112763889E-3</v>
      </c>
    </row>
    <row r="100" spans="4:5" x14ac:dyDescent="0.35">
      <c r="D100" s="27">
        <v>0.65100000000000002</v>
      </c>
      <c r="E100" s="27">
        <v>-9.8198339572597697E-3</v>
      </c>
    </row>
    <row r="101" spans="4:5" x14ac:dyDescent="0.35">
      <c r="D101" s="27">
        <v>0.65800000000000003</v>
      </c>
      <c r="E101" s="27">
        <v>-1.17910460332733E-2</v>
      </c>
    </row>
    <row r="102" spans="4:5" x14ac:dyDescent="0.35">
      <c r="D102" s="27">
        <v>0.66500000000000004</v>
      </c>
      <c r="E102" s="27">
        <v>-1.3684258602086E-2</v>
      </c>
    </row>
    <row r="103" spans="4:5" x14ac:dyDescent="0.35">
      <c r="D103" s="27">
        <v>0.67200000000000004</v>
      </c>
      <c r="E103" s="27">
        <v>-1.55033197210392E-2</v>
      </c>
    </row>
    <row r="104" spans="4:5" x14ac:dyDescent="0.35">
      <c r="D104" s="27">
        <v>0.67900000000000005</v>
      </c>
      <c r="E104" s="27">
        <v>-1.725185098781E-2</v>
      </c>
    </row>
    <row r="105" spans="4:5" x14ac:dyDescent="0.35">
      <c r="D105" s="27">
        <v>0.68600000000000005</v>
      </c>
      <c r="E105" s="27">
        <v>-1.8933262966731298E-2</v>
      </c>
    </row>
    <row r="106" spans="4:5" x14ac:dyDescent="0.35">
      <c r="D106" s="27">
        <v>0.69299999999999995</v>
      </c>
      <c r="E106" s="27">
        <v>-2.05507694250654E-2</v>
      </c>
    </row>
    <row r="107" spans="4:5" x14ac:dyDescent="0.35">
      <c r="D107" s="27">
        <v>0.7</v>
      </c>
      <c r="E107" s="27">
        <v>-2.2107400481486301E-2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Ut1</dc:creator>
  <cp:lastModifiedBy>ANDREA MICCOLI</cp:lastModifiedBy>
  <dcterms:created xsi:type="dcterms:W3CDTF">2023-08-01T12:33:48Z</dcterms:created>
  <dcterms:modified xsi:type="dcterms:W3CDTF">2024-08-30T11:23:17Z</dcterms:modified>
</cp:coreProperties>
</file>