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Google Drive (andrea.miccoli@unitus.it)\Ricerca\Progetti\ALPHEUS_shared\Scienza\WP4\Experiments\october-2022\cortisol-assay\data-EPOCH\"/>
    </mc:Choice>
  </mc:AlternateContent>
  <xr:revisionPtr revIDLastSave="0" documentId="13_ncr:1_{B9D2D7DB-E430-4A1D-86A6-C22EDEC58DE0}" xr6:coauthVersionLast="47" xr6:coauthVersionMax="47" xr10:uidLastSave="{00000000-0000-0000-0000-000000000000}"/>
  <bookViews>
    <workbookView xWindow="-110" yWindow="-110" windowWidth="19420" windowHeight="10560" activeTab="1" xr2:uid="{B86D6B7F-6D17-4086-9AC5-64A32597C042}"/>
  </bookViews>
  <sheets>
    <sheet name="raw" sheetId="1" r:id="rId1"/>
    <sheet name="ela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2" l="1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O35" i="2"/>
  <c r="O36" i="2"/>
  <c r="O37" i="2"/>
  <c r="O38" i="2"/>
  <c r="O39" i="2"/>
  <c r="O40" i="2"/>
  <c r="O41" i="2"/>
  <c r="O34" i="2"/>
  <c r="O27" i="2"/>
  <c r="O28" i="2"/>
  <c r="O29" i="2"/>
  <c r="O30" i="2"/>
  <c r="O31" i="2"/>
  <c r="O32" i="2"/>
  <c r="O33" i="2"/>
  <c r="O26" i="2"/>
  <c r="O19" i="2"/>
  <c r="O20" i="2"/>
  <c r="O21" i="2"/>
  <c r="O22" i="2"/>
  <c r="O23" i="2"/>
  <c r="O24" i="2"/>
  <c r="O25" i="2"/>
  <c r="O18" i="2"/>
  <c r="O11" i="2"/>
  <c r="O12" i="2"/>
  <c r="O13" i="2"/>
  <c r="O14" i="2"/>
  <c r="O15" i="2"/>
  <c r="O16" i="2"/>
  <c r="O17" i="2"/>
  <c r="O10" i="2"/>
  <c r="O9" i="2"/>
  <c r="O3" i="2"/>
  <c r="O4" i="2"/>
  <c r="O5" i="2"/>
  <c r="O6" i="2"/>
  <c r="O7" i="2"/>
  <c r="O8" i="2"/>
  <c r="O2" i="2"/>
  <c r="A2" i="2"/>
  <c r="A3" i="2"/>
  <c r="A4" i="2"/>
  <c r="A5" i="2"/>
  <c r="A6" i="2"/>
  <c r="A7" i="2"/>
  <c r="A8" i="2"/>
  <c r="A9" i="2"/>
  <c r="B3" i="2"/>
  <c r="B4" i="2" s="1"/>
  <c r="B5" i="2" s="1"/>
  <c r="B6" i="2" s="1"/>
  <c r="B7" i="2" s="1"/>
  <c r="B8" i="2" s="1"/>
</calcChain>
</file>

<file path=xl/sharedStrings.xml><?xml version="1.0" encoding="utf-8"?>
<sst xmlns="http://schemas.openxmlformats.org/spreadsheetml/2006/main" count="423" uniqueCount="217">
  <si>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</si>
  <si>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</si>
  <si>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</si>
  <si>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</si>
  <si>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</si>
  <si>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</si>
  <si>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</si>
  <si>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</si>
  <si>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</si>
  <si>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</si>
  <si>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</si>
  <si>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</si>
  <si>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</si>
  <si>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</si>
  <si>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</si>
  <si>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</si>
  <si>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</si>
  <si>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</si>
  <si>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</si>
  <si>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</si>
  <si>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</si>
  <si>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</si>
  <si>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</si>
  <si>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</si>
  <si>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</si>
  <si>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</si>
  <si>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</si>
  <si>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</si>
  <si>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</si>
  <si>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</si>
  <si>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</si>
  <si>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</si>
  <si>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</si>
  <si>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</si>
  <si>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</si>
  <si>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</si>
  <si>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</si>
  <si>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</si>
  <si>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</si>
  <si>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</si>
  <si>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</si>
  <si>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</si>
  <si>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</si>
  <si>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</si>
  <si>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</si>
  <si>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</si>
  <si>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</si>
  <si>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</si>
  <si>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</si>
  <si>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</si>
  <si>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</si>
  <si>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</si>
  <si>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</si>
  <si>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</si>
  <si>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</si>
  <si>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</si>
  <si>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</si>
  <si>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</si>
  <si>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</si>
  <si>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</si>
  <si>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</si>
  <si>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</si>
  <si>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</si>
  <si>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Well</t>
  </si>
  <si>
    <t>Count</t>
  </si>
  <si>
    <t>Mean</t>
  </si>
  <si>
    <t>Std Dev</t>
  </si>
  <si>
    <t>CV (%)</t>
  </si>
  <si>
    <t>A3</t>
  </si>
  <si>
    <t>A4</t>
  </si>
  <si>
    <t>B3</t>
  </si>
  <si>
    <t>B4</t>
  </si>
  <si>
    <t>C3</t>
  </si>
  <si>
    <t>C4</t>
  </si>
  <si>
    <t>D3</t>
  </si>
  <si>
    <t>D4</t>
  </si>
  <si>
    <t>E3</t>
  </si>
  <si>
    <t>E4</t>
  </si>
  <si>
    <t>F3</t>
  </si>
  <si>
    <t>F4</t>
  </si>
  <si>
    <t>G3</t>
  </si>
  <si>
    <t>G4</t>
  </si>
  <si>
    <t>H3</t>
  </si>
  <si>
    <t>H4</t>
  </si>
  <si>
    <t>A5</t>
  </si>
  <si>
    <t>A6</t>
  </si>
  <si>
    <t>B5</t>
  </si>
  <si>
    <t>B6</t>
  </si>
  <si>
    <t>C5</t>
  </si>
  <si>
    <t>C6</t>
  </si>
  <si>
    <t>D5</t>
  </si>
  <si>
    <t>D6</t>
  </si>
  <si>
    <t>E5</t>
  </si>
  <si>
    <t>E6</t>
  </si>
  <si>
    <t>F5</t>
  </si>
  <si>
    <t>F6</t>
  </si>
  <si>
    <t>G5</t>
  </si>
  <si>
    <t>G6</t>
  </si>
  <si>
    <t>H5</t>
  </si>
  <si>
    <t>H6</t>
  </si>
  <si>
    <t>A7</t>
  </si>
  <si>
    <t>A8</t>
  </si>
  <si>
    <t>B7</t>
  </si>
  <si>
    <t>B8</t>
  </si>
  <si>
    <t>C7</t>
  </si>
  <si>
    <t>C8</t>
  </si>
  <si>
    <t>D7</t>
  </si>
  <si>
    <t>D8</t>
  </si>
  <si>
    <t>E7</t>
  </si>
  <si>
    <t>E8</t>
  </si>
  <si>
    <t>F7</t>
  </si>
  <si>
    <t>F8</t>
  </si>
  <si>
    <t>G7</t>
  </si>
  <si>
    <t>G8</t>
  </si>
  <si>
    <t>H7</t>
  </si>
  <si>
    <t>H8</t>
  </si>
  <si>
    <t>A9</t>
  </si>
  <si>
    <t>A10</t>
  </si>
  <si>
    <t>B9</t>
  </si>
  <si>
    <t>B10</t>
  </si>
  <si>
    <t>C9</t>
  </si>
  <si>
    <t>C10</t>
  </si>
  <si>
    <t>D9</t>
  </si>
  <si>
    <t>D10</t>
  </si>
  <si>
    <t>E9</t>
  </si>
  <si>
    <t>E10</t>
  </si>
  <si>
    <t>F9</t>
  </si>
  <si>
    <t>F10</t>
  </si>
  <si>
    <t>G9</t>
  </si>
  <si>
    <t>G10</t>
  </si>
  <si>
    <t>H9</t>
  </si>
  <si>
    <t>H10</t>
  </si>
  <si>
    <t>A11</t>
  </si>
  <si>
    <t>A12</t>
  </si>
  <si>
    <t>B11</t>
  </si>
  <si>
    <t>B12</t>
  </si>
  <si>
    <t>C11</t>
  </si>
  <si>
    <t>C12</t>
  </si>
  <si>
    <t>D11</t>
  </si>
  <si>
    <t>D12</t>
  </si>
  <si>
    <t>E11</t>
  </si>
  <si>
    <t>E12</t>
  </si>
  <si>
    <t>F11</t>
  </si>
  <si>
    <t>F12</t>
  </si>
  <si>
    <t>G11</t>
  </si>
  <si>
    <t>G12</t>
  </si>
  <si>
    <t>H11</t>
  </si>
  <si>
    <t>H12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</si>
  <si>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</si>
  <si>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</si>
  <si>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</si>
  <si>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</si>
  <si>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</si>
  <si>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</si>
  <si>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</si>
  <si>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</si>
  <si>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</si>
  <si>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</si>
  <si>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</si>
  <si>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</si>
  <si>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</si>
  <si>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</si>
  <si>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</si>
  <si>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</si>
  <si>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abs</t>
  </si>
  <si>
    <t>concentration(ng/mL)</t>
  </si>
  <si>
    <t>best model</t>
  </si>
  <si>
    <t>y=alpha + (theta*x^eta/(kappa^eta + x^eta))</t>
  </si>
  <si>
    <t>DR Hill zero background</t>
  </si>
  <si>
    <t>SE</t>
  </si>
  <si>
    <t>R^2</t>
  </si>
  <si>
    <t xml:space="preserve">a = </t>
  </si>
  <si>
    <t xml:space="preserve">t = </t>
  </si>
  <si>
    <t xml:space="preserve">n = </t>
  </si>
  <si>
    <t xml:space="preserve">k = </t>
  </si>
  <si>
    <t>sample</t>
  </si>
  <si>
    <t>diluition-factor</t>
  </si>
  <si>
    <t>RT-tg2-1</t>
  </si>
  <si>
    <t>RT-tg2-2</t>
  </si>
  <si>
    <t>RT-tg2-3</t>
  </si>
  <si>
    <t>RT-tg2-4</t>
  </si>
  <si>
    <t>RT-tg2-5</t>
  </si>
  <si>
    <t>RT-tg2-6</t>
  </si>
  <si>
    <t>RT-tg2-7</t>
  </si>
  <si>
    <t>RT-tg2-8</t>
  </si>
  <si>
    <t>RT-tg2-9</t>
  </si>
  <si>
    <t>RT-tg2-10</t>
  </si>
  <si>
    <t>RT-tg2-11</t>
  </si>
  <si>
    <t>RT-tg2-12</t>
  </si>
  <si>
    <t>RT-tg2-13</t>
  </si>
  <si>
    <t>RT-tg2-14</t>
  </si>
  <si>
    <t>RT-tg2-15</t>
  </si>
  <si>
    <t>RT-tg2-16</t>
  </si>
  <si>
    <t>RT-tg2-17</t>
  </si>
  <si>
    <t>RT-tg2-18</t>
  </si>
  <si>
    <t>RT-tg2-19</t>
  </si>
  <si>
    <t>RT-tg2-20</t>
  </si>
  <si>
    <t>RT-tg2-21</t>
  </si>
  <si>
    <t>RT-tg2-22</t>
  </si>
  <si>
    <t>RT-tg2-23</t>
  </si>
  <si>
    <t>RT-tg2-24</t>
  </si>
  <si>
    <t>RT-tg2-25</t>
  </si>
  <si>
    <t>RT-tg2-26</t>
  </si>
  <si>
    <t>RT-tg2-27</t>
  </si>
  <si>
    <t>RT-tg2-28</t>
  </si>
  <si>
    <t>RT-tg2-29</t>
  </si>
  <si>
    <t>RT-tg2-30</t>
  </si>
  <si>
    <t>RT-tg2-31</t>
  </si>
  <si>
    <t>RT-tg2-32</t>
  </si>
  <si>
    <t>RT-tg2-33</t>
  </si>
  <si>
    <t>RT-tg2-34</t>
  </si>
  <si>
    <t>RT-tg2-35</t>
  </si>
  <si>
    <t>RT-tg2-36</t>
  </si>
  <si>
    <t>RT-tg2-37</t>
  </si>
  <si>
    <t>RT-tg2-38</t>
  </si>
  <si>
    <t>RT-tg2-39</t>
  </si>
  <si>
    <t>RT-tg2-40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</si>
</sst>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D8E9F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1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1"/>
          <c:tx>
            <c:v>DR-Hill zero background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elab!$D$8:$D$107</c:f>
              <c:numCache>
                <c:formatCode>0.00E+00</c:formatCode>
                <c:ptCount val="100"/>
                <c:pt idx="0">
                  <c:v>1.4E-2</c:v>
                </c:pt>
                <c:pt idx="1">
                  <c:v>2.8000000000000001E-2</c:v>
                </c:pt>
                <c:pt idx="2">
                  <c:v>4.2000000000000003E-2</c:v>
                </c:pt>
                <c:pt idx="3">
                  <c:v>5.6000000000000001E-2</c:v>
                </c:pt>
                <c:pt idx="4">
                  <c:v>7.0000000000000007E-2</c:v>
                </c:pt>
                <c:pt idx="5">
                  <c:v>8.4000000000000005E-2</c:v>
                </c:pt>
                <c:pt idx="6">
                  <c:v>9.8000000000000004E-2</c:v>
                </c:pt>
                <c:pt idx="7">
                  <c:v>0.112</c:v>
                </c:pt>
                <c:pt idx="8">
                  <c:v>0.126</c:v>
                </c:pt>
                <c:pt idx="9">
                  <c:v>0.14000000000000001</c:v>
                </c:pt>
                <c:pt idx="10">
                  <c:v>0.154</c:v>
                </c:pt>
                <c:pt idx="11">
                  <c:v>0.16800000000000001</c:v>
                </c:pt>
                <c:pt idx="12">
                  <c:v>0.182</c:v>
                </c:pt>
                <c:pt idx="13">
                  <c:v>0.19600000000000001</c:v>
                </c:pt>
                <c:pt idx="14">
                  <c:v>0.21</c:v>
                </c:pt>
                <c:pt idx="15">
                  <c:v>0.224</c:v>
                </c:pt>
                <c:pt idx="16">
                  <c:v>0.23799999999999999</c:v>
                </c:pt>
                <c:pt idx="17">
                  <c:v>0.252</c:v>
                </c:pt>
                <c:pt idx="18">
                  <c:v>0.26600000000000001</c:v>
                </c:pt>
                <c:pt idx="19">
                  <c:v>0.28000000000000003</c:v>
                </c:pt>
                <c:pt idx="20">
                  <c:v>0.29399999999999998</c:v>
                </c:pt>
                <c:pt idx="21">
                  <c:v>0.308</c:v>
                </c:pt>
                <c:pt idx="22">
                  <c:v>0.32200000000000001</c:v>
                </c:pt>
                <c:pt idx="23">
                  <c:v>0.33600000000000002</c:v>
                </c:pt>
                <c:pt idx="24">
                  <c:v>0.35</c:v>
                </c:pt>
                <c:pt idx="25">
                  <c:v>0.36399999999999999</c:v>
                </c:pt>
                <c:pt idx="26">
                  <c:v>0.378</c:v>
                </c:pt>
                <c:pt idx="27">
                  <c:v>0.39200000000000002</c:v>
                </c:pt>
                <c:pt idx="28">
                  <c:v>0.40600000000000003</c:v>
                </c:pt>
                <c:pt idx="29">
                  <c:v>0.42</c:v>
                </c:pt>
                <c:pt idx="30">
                  <c:v>0.434</c:v>
                </c:pt>
                <c:pt idx="31">
                  <c:v>0.44800000000000001</c:v>
                </c:pt>
                <c:pt idx="32">
                  <c:v>0.46200000000000002</c:v>
                </c:pt>
                <c:pt idx="33">
                  <c:v>0.47599999999999998</c:v>
                </c:pt>
                <c:pt idx="34">
                  <c:v>0.49</c:v>
                </c:pt>
                <c:pt idx="35">
                  <c:v>0.504</c:v>
                </c:pt>
                <c:pt idx="36">
                  <c:v>0.51800000000000002</c:v>
                </c:pt>
                <c:pt idx="37">
                  <c:v>0.53200000000000003</c:v>
                </c:pt>
                <c:pt idx="38">
                  <c:v>0.54600000000000004</c:v>
                </c:pt>
                <c:pt idx="39">
                  <c:v>0.56000000000000005</c:v>
                </c:pt>
                <c:pt idx="40">
                  <c:v>0.57399999999999995</c:v>
                </c:pt>
                <c:pt idx="41">
                  <c:v>0.58799999999999997</c:v>
                </c:pt>
                <c:pt idx="42">
                  <c:v>0.60199999999999998</c:v>
                </c:pt>
                <c:pt idx="43">
                  <c:v>0.61599999999999999</c:v>
                </c:pt>
                <c:pt idx="44">
                  <c:v>0.63</c:v>
                </c:pt>
                <c:pt idx="45">
                  <c:v>0.64400000000000002</c:v>
                </c:pt>
                <c:pt idx="46">
                  <c:v>0.65800000000000003</c:v>
                </c:pt>
                <c:pt idx="47">
                  <c:v>0.67200000000000004</c:v>
                </c:pt>
                <c:pt idx="48">
                  <c:v>0.68600000000000005</c:v>
                </c:pt>
                <c:pt idx="49">
                  <c:v>0.7</c:v>
                </c:pt>
                <c:pt idx="50">
                  <c:v>0.71399999999999997</c:v>
                </c:pt>
                <c:pt idx="51">
                  <c:v>0.72799999999999998</c:v>
                </c:pt>
                <c:pt idx="52">
                  <c:v>0.74199999999999999</c:v>
                </c:pt>
                <c:pt idx="53">
                  <c:v>0.75600000000000001</c:v>
                </c:pt>
                <c:pt idx="54">
                  <c:v>0.77</c:v>
                </c:pt>
                <c:pt idx="55">
                  <c:v>0.78400000000000003</c:v>
                </c:pt>
                <c:pt idx="56">
                  <c:v>0.79800000000000004</c:v>
                </c:pt>
                <c:pt idx="57">
                  <c:v>0.81200000000000006</c:v>
                </c:pt>
                <c:pt idx="58">
                  <c:v>0.82599999999999996</c:v>
                </c:pt>
                <c:pt idx="59">
                  <c:v>0.84</c:v>
                </c:pt>
                <c:pt idx="60">
                  <c:v>0.85399999999999998</c:v>
                </c:pt>
                <c:pt idx="61">
                  <c:v>0.86799999999999999</c:v>
                </c:pt>
                <c:pt idx="62">
                  <c:v>0.88200000000000001</c:v>
                </c:pt>
                <c:pt idx="63">
                  <c:v>0.89600000000000002</c:v>
                </c:pt>
                <c:pt idx="64">
                  <c:v>0.91</c:v>
                </c:pt>
                <c:pt idx="65">
                  <c:v>0.92400000000000004</c:v>
                </c:pt>
                <c:pt idx="66">
                  <c:v>0.93799999999999994</c:v>
                </c:pt>
                <c:pt idx="67">
                  <c:v>0.95199999999999996</c:v>
                </c:pt>
                <c:pt idx="68">
                  <c:v>0.96599999999999997</c:v>
                </c:pt>
                <c:pt idx="69">
                  <c:v>0.98</c:v>
                </c:pt>
                <c:pt idx="70">
                  <c:v>0.99399999999999999</c:v>
                </c:pt>
                <c:pt idx="71">
                  <c:v>1.008</c:v>
                </c:pt>
                <c:pt idx="72">
                  <c:v>1.022</c:v>
                </c:pt>
                <c:pt idx="73">
                  <c:v>1.036</c:v>
                </c:pt>
                <c:pt idx="74">
                  <c:v>1.05</c:v>
                </c:pt>
                <c:pt idx="75">
                  <c:v>1.0640000000000001</c:v>
                </c:pt>
                <c:pt idx="76">
                  <c:v>1.0780000000000001</c:v>
                </c:pt>
                <c:pt idx="77">
                  <c:v>1.0920000000000001</c:v>
                </c:pt>
                <c:pt idx="78">
                  <c:v>1.1060000000000001</c:v>
                </c:pt>
                <c:pt idx="79">
                  <c:v>1.1200000000000001</c:v>
                </c:pt>
                <c:pt idx="80">
                  <c:v>1.1339999999999999</c:v>
                </c:pt>
                <c:pt idx="81">
                  <c:v>1.1479999999999999</c:v>
                </c:pt>
                <c:pt idx="82">
                  <c:v>1.1619999999999999</c:v>
                </c:pt>
                <c:pt idx="83">
                  <c:v>1.1759999999999999</c:v>
                </c:pt>
                <c:pt idx="84">
                  <c:v>1.19</c:v>
                </c:pt>
                <c:pt idx="85">
                  <c:v>1.204</c:v>
                </c:pt>
                <c:pt idx="86">
                  <c:v>1.218</c:v>
                </c:pt>
                <c:pt idx="87">
                  <c:v>1.232</c:v>
                </c:pt>
                <c:pt idx="88">
                  <c:v>1.246</c:v>
                </c:pt>
                <c:pt idx="89">
                  <c:v>1.26</c:v>
                </c:pt>
                <c:pt idx="90">
                  <c:v>1.274</c:v>
                </c:pt>
                <c:pt idx="91">
                  <c:v>1.288</c:v>
                </c:pt>
                <c:pt idx="92">
                  <c:v>1.302</c:v>
                </c:pt>
                <c:pt idx="93">
                  <c:v>1.3160000000000001</c:v>
                </c:pt>
                <c:pt idx="94">
                  <c:v>1.33</c:v>
                </c:pt>
                <c:pt idx="95">
                  <c:v>1.3440000000000001</c:v>
                </c:pt>
                <c:pt idx="96">
                  <c:v>1.3580000000000001</c:v>
                </c:pt>
                <c:pt idx="97">
                  <c:v>1.3720000000000001</c:v>
                </c:pt>
                <c:pt idx="98">
                  <c:v>1.3859999999999999</c:v>
                </c:pt>
                <c:pt idx="99">
                  <c:v>1.4</c:v>
                </c:pt>
              </c:numCache>
            </c:numRef>
          </c:cat>
          <c:val>
            <c:numRef>
              <c:f>elab!$E$8:$E$107</c:f>
              <c:numCache>
                <c:formatCode>0.00E+00</c:formatCode>
                <c:ptCount val="100"/>
                <c:pt idx="0">
                  <c:v>10.2129679611642</c:v>
                </c:pt>
                <c:pt idx="1">
                  <c:v>10.212618003671199</c:v>
                </c:pt>
                <c:pt idx="2">
                  <c:v>10.2106712019041</c:v>
                </c:pt>
                <c:pt idx="3">
                  <c:v>10.204428310953601</c:v>
                </c:pt>
                <c:pt idx="4">
                  <c:v>10.1894053476162</c:v>
                </c:pt>
                <c:pt idx="5">
                  <c:v>10.159097887366499</c:v>
                </c:pt>
                <c:pt idx="6">
                  <c:v>10.104904256874701</c:v>
                </c:pt>
                <c:pt idx="7">
                  <c:v>10.016300302936299</c:v>
                </c:pt>
                <c:pt idx="8">
                  <c:v>9.8813870823195096</c:v>
                </c:pt>
                <c:pt idx="9">
                  <c:v>9.6879240432400202</c:v>
                </c:pt>
                <c:pt idx="10">
                  <c:v>9.4248844822160098</c:v>
                </c:pt>
                <c:pt idx="11">
                  <c:v>9.0844083941733693</c:v>
                </c:pt>
                <c:pt idx="12">
                  <c:v>8.6638036986754905</c:v>
                </c:pt>
                <c:pt idx="13">
                  <c:v>8.1670512840470106</c:v>
                </c:pt>
                <c:pt idx="14">
                  <c:v>7.6052416770732902</c:v>
                </c:pt>
                <c:pt idx="15">
                  <c:v>6.99561113011206</c:v>
                </c:pt>
                <c:pt idx="16">
                  <c:v>6.3593032541462602</c:v>
                </c:pt>
                <c:pt idx="17">
                  <c:v>5.7184424101482296</c:v>
                </c:pt>
                <c:pt idx="18">
                  <c:v>5.0933164303704697</c:v>
                </c:pt>
                <c:pt idx="19">
                  <c:v>4.5003306311709101</c:v>
                </c:pt>
                <c:pt idx="20">
                  <c:v>3.9510287500583199</c:v>
                </c:pt>
                <c:pt idx="21">
                  <c:v>3.45209841872517</c:v>
                </c:pt>
                <c:pt idx="22">
                  <c:v>3.0060500913594601</c:v>
                </c:pt>
                <c:pt idx="23">
                  <c:v>2.6122111777431898</c:v>
                </c:pt>
                <c:pt idx="24">
                  <c:v>2.26775135607034</c:v>
                </c:pt>
                <c:pt idx="25">
                  <c:v>1.96857023563815</c:v>
                </c:pt>
                <c:pt idx="26">
                  <c:v>1.7099798473341301</c:v>
                </c:pt>
                <c:pt idx="27">
                  <c:v>1.4871809420195199</c:v>
                </c:pt>
                <c:pt idx="28">
                  <c:v>1.2955652915018001</c:v>
                </c:pt>
                <c:pt idx="29">
                  <c:v>1.1308863481237199</c:v>
                </c:pt>
                <c:pt idx="30">
                  <c:v>0.98933817620143505</c:v>
                </c:pt>
                <c:pt idx="31">
                  <c:v>0.86757497433474995</c:v>
                </c:pt>
                <c:pt idx="32">
                  <c:v>0.76269502324303096</c:v>
                </c:pt>
                <c:pt idx="33">
                  <c:v>0.67220547432044697</c:v>
                </c:pt>
                <c:pt idx="34">
                  <c:v>0.59397864599878103</c:v>
                </c:pt>
                <c:pt idx="35">
                  <c:v>0.52620636852602198</c:v>
                </c:pt>
                <c:pt idx="36">
                  <c:v>0.46735611588177101</c:v>
                </c:pt>
                <c:pt idx="37">
                  <c:v>0.41613084746787399</c:v>
                </c:pt>
                <c:pt idx="38">
                  <c:v>0.37143335669118299</c:v>
                </c:pt>
                <c:pt idx="39">
                  <c:v>0.33233526060507601</c:v>
                </c:pt>
                <c:pt idx="40">
                  <c:v>0.298050400348641</c:v>
                </c:pt>
                <c:pt idx="41">
                  <c:v>0.26791224366274402</c:v>
                </c:pt>
                <c:pt idx="42">
                  <c:v>0.24135481375996601</c:v>
                </c:pt>
                <c:pt idx="43">
                  <c:v>0.217896665409017</c:v>
                </c:pt>
                <c:pt idx="44">
                  <c:v>0.19712745936159601</c:v>
                </c:pt>
                <c:pt idx="45">
                  <c:v>0.178696732079245</c:v>
                </c:pt>
                <c:pt idx="46">
                  <c:v>0.16230450852667699</c:v>
                </c:pt>
                <c:pt idx="47">
                  <c:v>0.147693455719797</c:v>
                </c:pt>
                <c:pt idx="48">
                  <c:v>0.13464232076485999</c:v>
                </c:pt>
                <c:pt idx="49">
                  <c:v>0.12296043802293</c:v>
                </c:pt>
                <c:pt idx="50">
                  <c:v>0.112483125479532</c:v>
                </c:pt>
                <c:pt idx="51">
                  <c:v>0.10306782061731</c:v>
                </c:pt>
                <c:pt idx="52">
                  <c:v>9.4590831558355501E-2</c:v>
                </c:pt>
                <c:pt idx="53">
                  <c:v>8.6944600538882102E-2</c:v>
                </c:pt>
                <c:pt idx="54">
                  <c:v>8.0035394487490294E-2</c:v>
                </c:pt>
                <c:pt idx="55">
                  <c:v>7.3781352148296897E-2</c:v>
                </c:pt>
                <c:pt idx="56">
                  <c:v>6.8110829313208304E-2</c:v>
                </c:pt>
                <c:pt idx="57">
                  <c:v>6.2960993731053197E-2</c:v>
                </c:pt>
                <c:pt idx="58">
                  <c:v>5.8276629509910201E-2</c:v>
                </c:pt>
                <c:pt idx="59">
                  <c:v>5.4009117629753398E-2</c:v>
                </c:pt>
                <c:pt idx="60">
                  <c:v>5.0115564791538898E-2</c:v>
                </c:pt>
                <c:pt idx="61">
                  <c:v>4.6558057458155902E-2</c:v>
                </c:pt>
                <c:pt idx="62">
                  <c:v>4.3303021767163302E-2</c:v>
                </c:pt>
                <c:pt idx="63">
                  <c:v>4.0320673158663202E-2</c:v>
                </c:pt>
                <c:pt idx="64">
                  <c:v>3.7584542181933203E-2</c:v>
                </c:pt>
                <c:pt idx="65">
                  <c:v>3.5071065118117403E-2</c:v>
                </c:pt>
                <c:pt idx="66">
                  <c:v>3.2759229862437199E-2</c:v>
                </c:pt>
                <c:pt idx="67">
                  <c:v>3.06302690127352E-2</c:v>
                </c:pt>
                <c:pt idx="68">
                  <c:v>2.8667393364711601E-2</c:v>
                </c:pt>
                <c:pt idx="69">
                  <c:v>2.68555600613678E-2</c:v>
                </c:pt>
                <c:pt idx="70">
                  <c:v>2.5181270520544401E-2</c:v>
                </c:pt>
                <c:pt idx="71">
                  <c:v>2.3632393999266699E-2</c:v>
                </c:pt>
                <c:pt idx="72">
                  <c:v>2.2198013270911601E-2</c:v>
                </c:pt>
                <c:pt idx="73">
                  <c:v>2.0868289410770399E-2</c:v>
                </c:pt>
                <c:pt idx="74">
                  <c:v>1.9634343123704899E-2</c:v>
                </c:pt>
                <c:pt idx="75">
                  <c:v>1.8488150417739099E-2</c:v>
                </c:pt>
                <c:pt idx="76">
                  <c:v>1.7422450740733599E-2</c:v>
                </c:pt>
                <c:pt idx="77">
                  <c:v>1.6430665962972602E-2</c:v>
                </c:pt>
                <c:pt idx="78">
                  <c:v>1.55068288142077E-2</c:v>
                </c:pt>
                <c:pt idx="79">
                  <c:v>1.4645519575816199E-2</c:v>
                </c:pt>
                <c:pt idx="80">
                  <c:v>1.38418099925315E-2</c:v>
                </c:pt>
                <c:pt idx="81">
                  <c:v>1.30912135081185E-2</c:v>
                </c:pt>
                <c:pt idx="82">
                  <c:v>1.2389641049085701E-2</c:v>
                </c:pt>
                <c:pt idx="83">
                  <c:v>1.1733361683141199E-2</c:v>
                </c:pt>
                <c:pt idx="84">
                  <c:v>1.1118967567203699E-2</c:v>
                </c:pt>
                <c:pt idx="85">
                  <c:v>1.05433426755545E-2</c:v>
                </c:pt>
                <c:pt idx="86">
                  <c:v>1.00036348639897E-2</c:v>
                </c:pt>
                <c:pt idx="87">
                  <c:v>9.4972308821525304E-3</c:v>
                </c:pt>
                <c:pt idx="88">
                  <c:v>9.0217339949029592E-3</c:v>
                </c:pt>
                <c:pt idx="89">
                  <c:v>8.5749439157086094E-3</c:v>
                </c:pt>
                <c:pt idx="90">
                  <c:v>8.1548387915672902E-3</c:v>
                </c:pt>
                <c:pt idx="91">
                  <c:v>7.7595590106803898E-3</c:v>
                </c:pt>
                <c:pt idx="92">
                  <c:v>7.3873926316679901E-3</c:v>
                </c:pt>
                <c:pt idx="93">
                  <c:v>7.0367622571261904E-3</c:v>
                </c:pt>
                <c:pt idx="94">
                  <c:v>6.7062131952627599E-3</c:v>
                </c:pt>
                <c:pt idx="95">
                  <c:v>6.3944027716300702E-3</c:v>
                </c:pt>
                <c:pt idx="96">
                  <c:v>6.1000906689615301E-3</c:v>
                </c:pt>
                <c:pt idx="97">
                  <c:v>5.8221301871167301E-3</c:v>
                </c:pt>
                <c:pt idx="98">
                  <c:v>5.5594603274153904E-3</c:v>
                </c:pt>
                <c:pt idx="99">
                  <c:v>5.3110986164167503E-3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AC1-4D32-A0CA-445337BA7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942959"/>
        <c:axId val="1200944623"/>
      </c:lineChart>
      <c:scatterChart>
        <c:scatterStyle val="lineMarker"/>
        <c:varyColors val="0"/>
        <c:ser>
          <c:idx val="1"/>
          <c:order val="0"/>
          <c:tx>
            <c:v>Standards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elab!$A$2:$A$9</c:f>
              <c:numCache>
                <c:formatCode>General</c:formatCode>
                <c:ptCount val="8"/>
                <c:pt idx="0">
                  <c:v>0.114</c:v>
                </c:pt>
                <c:pt idx="1">
                  <c:v>0.34050000000000002</c:v>
                </c:pt>
                <c:pt idx="2">
                  <c:v>0.48050000000000004</c:v>
                </c:pt>
                <c:pt idx="3">
                  <c:v>0.74150000000000005</c:v>
                </c:pt>
                <c:pt idx="4">
                  <c:v>1.0234999999999999</c:v>
                </c:pt>
                <c:pt idx="5">
                  <c:v>1.0175000000000001</c:v>
                </c:pt>
                <c:pt idx="6">
                  <c:v>1.143</c:v>
                </c:pt>
                <c:pt idx="7">
                  <c:v>1.272</c:v>
                </c:pt>
              </c:numCache>
            </c:numRef>
          </c:xVal>
          <c:yVal>
            <c:numRef>
              <c:f>elab!$B$2:$B$9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AC1-4D32-A0CA-445337BA7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716655"/>
        <c:axId val="1245717903"/>
      </c:scatterChart>
      <c:catAx>
        <c:axId val="12009429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0944623"/>
        <c:crosses val="autoZero"/>
        <c:auto val="1"/>
        <c:lblAlgn val="ctr"/>
        <c:lblOffset val="100"/>
        <c:noMultiLvlLbl val="0"/>
      </c:catAx>
      <c:valAx>
        <c:axId val="12009446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</a:t>
                </a:r>
                <a:r>
                  <a:rPr lang="it-IT" baseline="0"/>
                  <a:t> (ng/mL)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0942959"/>
        <c:crosses val="autoZero"/>
        <c:crossBetween val="between"/>
      </c:valAx>
      <c:valAx>
        <c:axId val="1245717903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45716655"/>
        <c:crosses val="max"/>
        <c:crossBetween val="midCat"/>
      </c:valAx>
      <c:valAx>
        <c:axId val="1245716655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45717903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219291338582681"/>
          <c:y val="0.12094852726742489"/>
          <c:w val="0.24651774044286709"/>
          <c:h val="0.3172750364265641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RT tg2 cortisol levels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elab!$P$1</c:f>
              <c:strCache>
                <c:ptCount val="1"/>
                <c:pt idx="0">
                  <c:v>concentration(ng/mL)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028565179352581"/>
                  <c:y val="-0.6292618110236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strRef>
              <c:f>elab!$M$2:$M$107</c:f>
              <c:strCache>
                <c:ptCount val="40"/>
                <c:pt idx="0">
                  <c:v>RT-tg2-1</c:v>
                </c:pt>
                <c:pt idx="1">
                  <c:v>RT-tg2-2</c:v>
                </c:pt>
                <c:pt idx="2">
                  <c:v>RT-tg2-3</c:v>
                </c:pt>
                <c:pt idx="3">
                  <c:v>RT-tg2-4</c:v>
                </c:pt>
                <c:pt idx="4">
                  <c:v>RT-tg2-5</c:v>
                </c:pt>
                <c:pt idx="5">
                  <c:v>RT-tg2-6</c:v>
                </c:pt>
                <c:pt idx="6">
                  <c:v>RT-tg2-7</c:v>
                </c:pt>
                <c:pt idx="7">
                  <c:v>RT-tg2-8</c:v>
                </c:pt>
                <c:pt idx="8">
                  <c:v>RT-tg2-9</c:v>
                </c:pt>
                <c:pt idx="9">
                  <c:v>RT-tg2-10</c:v>
                </c:pt>
                <c:pt idx="10">
                  <c:v>RT-tg2-11</c:v>
                </c:pt>
                <c:pt idx="11">
                  <c:v>RT-tg2-12</c:v>
                </c:pt>
                <c:pt idx="12">
                  <c:v>RT-tg2-13</c:v>
                </c:pt>
                <c:pt idx="13">
                  <c:v>RT-tg2-14</c:v>
                </c:pt>
                <c:pt idx="14">
                  <c:v>RT-tg2-15</c:v>
                </c:pt>
                <c:pt idx="15">
                  <c:v>RT-tg2-16</c:v>
                </c:pt>
                <c:pt idx="16">
                  <c:v>RT-tg2-17</c:v>
                </c:pt>
                <c:pt idx="17">
                  <c:v>RT-tg2-18</c:v>
                </c:pt>
                <c:pt idx="18">
                  <c:v>RT-tg2-19</c:v>
                </c:pt>
                <c:pt idx="19">
                  <c:v>RT-tg2-20</c:v>
                </c:pt>
                <c:pt idx="20">
                  <c:v>RT-tg2-21</c:v>
                </c:pt>
                <c:pt idx="21">
                  <c:v>RT-tg2-22</c:v>
                </c:pt>
                <c:pt idx="22">
                  <c:v>RT-tg2-23</c:v>
                </c:pt>
                <c:pt idx="23">
                  <c:v>RT-tg2-24</c:v>
                </c:pt>
                <c:pt idx="24">
                  <c:v>RT-tg2-25</c:v>
                </c:pt>
                <c:pt idx="25">
                  <c:v>RT-tg2-26</c:v>
                </c:pt>
                <c:pt idx="26">
                  <c:v>RT-tg2-27</c:v>
                </c:pt>
                <c:pt idx="27">
                  <c:v>RT-tg2-28</c:v>
                </c:pt>
                <c:pt idx="28">
                  <c:v>RT-tg2-29</c:v>
                </c:pt>
                <c:pt idx="29">
                  <c:v>RT-tg2-30</c:v>
                </c:pt>
                <c:pt idx="30">
                  <c:v>RT-tg2-31</c:v>
                </c:pt>
                <c:pt idx="31">
                  <c:v>RT-tg2-32</c:v>
                </c:pt>
                <c:pt idx="32">
                  <c:v>RT-tg2-33</c:v>
                </c:pt>
                <c:pt idx="33">
                  <c:v>RT-tg2-34</c:v>
                </c:pt>
                <c:pt idx="34">
                  <c:v>RT-tg2-35</c:v>
                </c:pt>
                <c:pt idx="35">
                  <c:v>RT-tg2-36</c:v>
                </c:pt>
                <c:pt idx="36">
                  <c:v>RT-tg2-37</c:v>
                </c:pt>
                <c:pt idx="37">
                  <c:v>RT-tg2-38</c:v>
                </c:pt>
                <c:pt idx="38">
                  <c:v>RT-tg2-39</c:v>
                </c:pt>
                <c:pt idx="39">
                  <c:v>RT-tg2-40</c:v>
                </c:pt>
              </c:strCache>
            </c:strRef>
          </c:xVal>
          <c:yVal>
            <c:numRef>
              <c:f>elab!$P$2:$P$107</c:f>
              <c:numCache>
                <c:formatCode>0.0000</c:formatCode>
                <c:ptCount val="106"/>
                <c:pt idx="0">
                  <c:v>25.754164091779657</c:v>
                </c:pt>
                <c:pt idx="1">
                  <c:v>7.1195686518095256</c:v>
                </c:pt>
                <c:pt idx="2">
                  <c:v>7.6876090628186216</c:v>
                </c:pt>
                <c:pt idx="3">
                  <c:v>9.1232520309086276</c:v>
                </c:pt>
                <c:pt idx="4">
                  <c:v>2.6931930966238404</c:v>
                </c:pt>
                <c:pt idx="5">
                  <c:v>7.6876090628186216</c:v>
                </c:pt>
                <c:pt idx="6">
                  <c:v>3.2829298514595</c:v>
                </c:pt>
                <c:pt idx="7">
                  <c:v>8.0056843730167788</c:v>
                </c:pt>
                <c:pt idx="8">
                  <c:v>7.2627177544882517</c:v>
                </c:pt>
                <c:pt idx="9">
                  <c:v>13.345259879533794</c:v>
                </c:pt>
                <c:pt idx="10">
                  <c:v>4.1825161081540205</c:v>
                </c:pt>
                <c:pt idx="11">
                  <c:v>5.1693619521088783</c:v>
                </c:pt>
                <c:pt idx="12">
                  <c:v>2.7594235566269578</c:v>
                </c:pt>
                <c:pt idx="13">
                  <c:v>5.5017433777541713</c:v>
                </c:pt>
                <c:pt idx="14">
                  <c:v>3.523690946730222</c:v>
                </c:pt>
                <c:pt idx="15">
                  <c:v>7.0726117432152611</c:v>
                </c:pt>
                <c:pt idx="16">
                  <c:v>5.4845203962497635</c:v>
                </c:pt>
                <c:pt idx="17">
                  <c:v>6.4529430202131088</c:v>
                </c:pt>
                <c:pt idx="18">
                  <c:v>4.2575794918826286</c:v>
                </c:pt>
                <c:pt idx="19">
                  <c:v>3.7103961437466819</c:v>
                </c:pt>
                <c:pt idx="20">
                  <c:v>3.2645457393498978</c:v>
                </c:pt>
                <c:pt idx="21">
                  <c:v>3.4837625914526287</c:v>
                </c:pt>
                <c:pt idx="22">
                  <c:v>2.8123085987965748</c:v>
                </c:pt>
                <c:pt idx="23">
                  <c:v>9.1551185287675967</c:v>
                </c:pt>
                <c:pt idx="24">
                  <c:v>8.997115835835503</c:v>
                </c:pt>
                <c:pt idx="25">
                  <c:v>6.5373250055632752</c:v>
                </c:pt>
                <c:pt idx="26">
                  <c:v>3.1568296714152471</c:v>
                </c:pt>
                <c:pt idx="27">
                  <c:v>5.2176358856800187</c:v>
                </c:pt>
                <c:pt idx="28">
                  <c:v>3.4936929455453507</c:v>
                </c:pt>
                <c:pt idx="29">
                  <c:v>4.8610055378574328</c:v>
                </c:pt>
                <c:pt idx="30">
                  <c:v>3.3767595164633799</c:v>
                </c:pt>
                <c:pt idx="31">
                  <c:v>2.9621882782694944</c:v>
                </c:pt>
                <c:pt idx="32">
                  <c:v>8.397093482144415</c:v>
                </c:pt>
                <c:pt idx="33">
                  <c:v>8.397093482144415</c:v>
                </c:pt>
                <c:pt idx="34">
                  <c:v>9.2515263420386429</c:v>
                </c:pt>
                <c:pt idx="35">
                  <c:v>5.8977648758776988</c:v>
                </c:pt>
                <c:pt idx="36">
                  <c:v>7.1431883976507935</c:v>
                </c:pt>
                <c:pt idx="37">
                  <c:v>6.5373250055632699</c:v>
                </c:pt>
                <c:pt idx="38">
                  <c:v>4.0729080453619355</c:v>
                </c:pt>
                <c:pt idx="39">
                  <c:v>5.2664571577107342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C7-4883-A057-661169D11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691903"/>
        <c:axId val="1193694399"/>
      </c:scatterChart>
      <c:valAx>
        <c:axId val="1193691903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RT specimen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3694399"/>
        <c:crosses val="autoZero"/>
        <c:crossBetween val="midCat"/>
      </c:valAx>
      <c:valAx>
        <c:axId val="119369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(ng/mL)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36919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15875</xdr:colOff>
      <xdr:row>7</xdr:row>
      <xdr:rowOff>6350</xdr:rowOff>
    </xdr:from>
    <xdr:to>
      <xdr:col>11</xdr:col>
      <xdr:colOff>115358</xdr:colOff>
      <xdr:row>19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C0E015-B961-B196-D555-0054C515A0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77107</xdr:colOff>
      <xdr:row>1</xdr:row>
      <xdr:rowOff>20864</xdr:rowOff>
    </xdr:from>
    <xdr:to>
      <xdr:col>23</xdr:col>
      <xdr:colOff>394607</xdr:colOff>
      <xdr:row>16</xdr:row>
      <xdr:rowOff>42636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FBC1B7-9A7E-FC9B-8958-EF1CDD0919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BF46C-7F80-4D1F-A596-64CBC71586C0}">
  <dimension ref="A3:N175"/>
  <sheetViews>
    <sheetView topLeftCell="A67" workbookViewId="0">
      <selection activeCell="I93" sqref="I93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29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30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31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29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30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31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29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30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31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29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30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31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29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30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31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29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30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31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29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30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31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29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30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31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0.159</v>
      </c>
      <c r="C30" s="11">
        <v>0.70399999999999996</v>
      </c>
      <c r="D30" s="12">
        <v>0.47399999999999998</v>
      </c>
      <c r="E30" s="13">
        <v>0.64</v>
      </c>
      <c r="F30" s="11">
        <v>0.72399999999999998</v>
      </c>
      <c r="G30" s="11">
        <v>0.71799999999999997</v>
      </c>
      <c r="H30" s="11">
        <v>0.75900000000000001</v>
      </c>
      <c r="I30" s="14">
        <v>0.77600000000000002</v>
      </c>
      <c r="J30" s="11">
        <v>0.69899999999999995</v>
      </c>
      <c r="K30" s="11">
        <v>0.68899999999999995</v>
      </c>
      <c r="L30" s="13">
        <v>0.61899999999999999</v>
      </c>
      <c r="M30" s="14">
        <v>0.78600000000000003</v>
      </c>
      <c r="N30" s="5">
        <v>450</v>
      </c>
    </row>
    <row r="31" spans="1:14" x14ac:dyDescent="0.35">
      <c r="A31" s="2" t="s">
        <v>11</v>
      </c>
      <c r="B31" s="15">
        <v>0.39900000000000002</v>
      </c>
      <c r="C31" s="15">
        <v>0.379</v>
      </c>
      <c r="D31" s="11">
        <v>0.75600000000000001</v>
      </c>
      <c r="E31" s="11">
        <v>0.70499999999999996</v>
      </c>
      <c r="F31" s="13">
        <v>0.626</v>
      </c>
      <c r="G31" s="13">
        <v>0.64500000000000002</v>
      </c>
      <c r="H31" s="11">
        <v>0.753</v>
      </c>
      <c r="I31" s="11">
        <v>0.73299999999999998</v>
      </c>
      <c r="J31" s="11">
        <v>0.74</v>
      </c>
      <c r="K31" s="11">
        <v>0.74099999999999999</v>
      </c>
      <c r="L31" s="11">
        <v>0.68899999999999995</v>
      </c>
      <c r="M31" s="11">
        <v>0.71199999999999997</v>
      </c>
      <c r="N31" s="5">
        <v>450</v>
      </c>
    </row>
    <row r="32" spans="1:14" x14ac:dyDescent="0.35">
      <c r="A32" s="2" t="s">
        <v>18</v>
      </c>
      <c r="B32" s="16">
        <v>0.56000000000000005</v>
      </c>
      <c r="C32" s="12">
        <v>0.5</v>
      </c>
      <c r="D32" s="11">
        <v>0.7</v>
      </c>
      <c r="E32" s="11">
        <v>0.73799999999999999</v>
      </c>
      <c r="F32" s="14">
        <v>0.81899999999999995</v>
      </c>
      <c r="G32" s="14">
        <v>0.80700000000000005</v>
      </c>
      <c r="H32" s="11">
        <v>0.76300000000000001</v>
      </c>
      <c r="I32" s="17">
        <v>0.85599999999999998</v>
      </c>
      <c r="J32" s="14">
        <v>0.83</v>
      </c>
      <c r="K32" s="17">
        <v>0.89500000000000002</v>
      </c>
      <c r="L32" s="13">
        <v>0.67600000000000005</v>
      </c>
      <c r="M32" s="11">
        <v>0.70199999999999996</v>
      </c>
      <c r="N32" s="5">
        <v>450</v>
      </c>
    </row>
    <row r="33" spans="1:14" x14ac:dyDescent="0.35">
      <c r="A33" s="2" t="s">
        <v>25</v>
      </c>
      <c r="B33" s="17">
        <v>0.91900000000000004</v>
      </c>
      <c r="C33" s="13">
        <v>0.66100000000000003</v>
      </c>
      <c r="D33" s="11">
        <v>0.70099999999999996</v>
      </c>
      <c r="E33" s="11">
        <v>0.67900000000000005</v>
      </c>
      <c r="F33" s="14">
        <v>0.77400000000000002</v>
      </c>
      <c r="G33" s="14">
        <v>0.77500000000000002</v>
      </c>
      <c r="H33" s="14">
        <v>0.80900000000000005</v>
      </c>
      <c r="I33" s="17">
        <v>0.85699999999999998</v>
      </c>
      <c r="J33" s="14">
        <v>0.78500000000000003</v>
      </c>
      <c r="K33" s="14">
        <v>0.77100000000000002</v>
      </c>
      <c r="L33" s="11">
        <v>0.72</v>
      </c>
      <c r="M33" s="14">
        <v>0.79</v>
      </c>
      <c r="N33" s="5">
        <v>450</v>
      </c>
    </row>
    <row r="34" spans="1:14" x14ac:dyDescent="0.35">
      <c r="A34" s="2" t="s">
        <v>32</v>
      </c>
      <c r="B34" s="18">
        <v>1.157</v>
      </c>
      <c r="C34" s="19">
        <v>0.98799999999999999</v>
      </c>
      <c r="D34" s="14">
        <v>0.80600000000000005</v>
      </c>
      <c r="E34" s="19">
        <v>0.96899999999999997</v>
      </c>
      <c r="F34" s="11">
        <v>0.75900000000000001</v>
      </c>
      <c r="G34" s="19">
        <v>1.01</v>
      </c>
      <c r="H34" s="17">
        <v>0.88200000000000001</v>
      </c>
      <c r="I34" s="14">
        <v>0.82799999999999996</v>
      </c>
      <c r="J34" s="17">
        <v>0.85</v>
      </c>
      <c r="K34" s="14">
        <v>0.83499999999999996</v>
      </c>
      <c r="L34" s="11">
        <v>0.73199999999999998</v>
      </c>
      <c r="M34" s="11">
        <v>0.71899999999999997</v>
      </c>
      <c r="N34" s="5">
        <v>450</v>
      </c>
    </row>
    <row r="35" spans="1:14" x14ac:dyDescent="0.35">
      <c r="A35" s="2" t="s">
        <v>39</v>
      </c>
      <c r="B35" s="18">
        <v>1.1479999999999999</v>
      </c>
      <c r="C35" s="19">
        <v>0.98299999999999998</v>
      </c>
      <c r="D35" s="11">
        <v>0.71899999999999997</v>
      </c>
      <c r="E35" s="11">
        <v>0.70799999999999996</v>
      </c>
      <c r="F35" s="14">
        <v>0.79100000000000004</v>
      </c>
      <c r="G35" s="11">
        <v>0.73799999999999999</v>
      </c>
      <c r="H35" s="14">
        <v>0.84699999999999998</v>
      </c>
      <c r="I35" s="14">
        <v>0.83499999999999996</v>
      </c>
      <c r="J35" s="14">
        <v>0.79100000000000004</v>
      </c>
      <c r="K35" s="14">
        <v>0.78300000000000003</v>
      </c>
      <c r="L35" s="11">
        <v>0.70299999999999996</v>
      </c>
      <c r="M35" s="14">
        <v>0.77300000000000002</v>
      </c>
      <c r="N35" s="5">
        <v>450</v>
      </c>
    </row>
    <row r="36" spans="1:14" x14ac:dyDescent="0.35">
      <c r="A36" s="2" t="s">
        <v>46</v>
      </c>
      <c r="B36" s="20">
        <v>1.214</v>
      </c>
      <c r="C36" s="18">
        <v>1.171</v>
      </c>
      <c r="D36" s="19">
        <v>0.94299999999999995</v>
      </c>
      <c r="E36" s="14">
        <v>0.79300000000000004</v>
      </c>
      <c r="F36" s="14">
        <v>0.82499999999999996</v>
      </c>
      <c r="G36" s="17">
        <v>0.85599999999999998</v>
      </c>
      <c r="H36" s="17">
        <v>0.88400000000000001</v>
      </c>
      <c r="I36" s="17">
        <v>0.876</v>
      </c>
      <c r="J36" s="17">
        <v>0.86299999999999999</v>
      </c>
      <c r="K36" s="14">
        <v>0.83399999999999996</v>
      </c>
      <c r="L36" s="17">
        <v>0.85399999999999998</v>
      </c>
      <c r="M36" s="14">
        <v>0.77600000000000002</v>
      </c>
      <c r="N36" s="5">
        <v>450</v>
      </c>
    </row>
    <row r="37" spans="1:14" x14ac:dyDescent="0.35">
      <c r="A37" s="2" t="s">
        <v>53</v>
      </c>
      <c r="B37" s="21">
        <v>1.3680000000000001</v>
      </c>
      <c r="C37" s="20">
        <v>1.28</v>
      </c>
      <c r="D37" s="11">
        <v>0.74299999999999999</v>
      </c>
      <c r="E37" s="13">
        <v>0.67300000000000004</v>
      </c>
      <c r="F37" s="11">
        <v>0.754</v>
      </c>
      <c r="G37" s="11">
        <v>0.69499999999999995</v>
      </c>
      <c r="H37" s="11">
        <v>0.69799999999999995</v>
      </c>
      <c r="I37" s="11">
        <v>0.67900000000000005</v>
      </c>
      <c r="J37" s="17">
        <v>0.85699999999999998</v>
      </c>
      <c r="K37" s="17">
        <v>0.88600000000000001</v>
      </c>
      <c r="L37" s="14">
        <v>0.82799999999999996</v>
      </c>
      <c r="M37" s="11">
        <v>0.71799999999999997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0">
        <v>4.1000000000000002E-2</v>
      </c>
      <c r="C40" s="22">
        <v>4.3999999999999997E-2</v>
      </c>
      <c r="D40" s="15">
        <v>4.7E-2</v>
      </c>
      <c r="E40" s="15">
        <v>4.5999999999999999E-2</v>
      </c>
      <c r="F40" s="10">
        <v>4.2000000000000003E-2</v>
      </c>
      <c r="G40" s="10">
        <v>4.2999999999999997E-2</v>
      </c>
      <c r="H40" s="15">
        <v>4.4999999999999998E-2</v>
      </c>
      <c r="I40" s="22">
        <v>4.4999999999999998E-2</v>
      </c>
      <c r="J40" s="12">
        <v>4.9000000000000002E-2</v>
      </c>
      <c r="K40" s="15">
        <v>4.4999999999999998E-2</v>
      </c>
      <c r="L40" s="15">
        <v>4.5999999999999999E-2</v>
      </c>
      <c r="M40" s="22">
        <v>4.3999999999999997E-2</v>
      </c>
      <c r="N40" s="5">
        <v>570</v>
      </c>
    </row>
    <row r="41" spans="1:14" x14ac:dyDescent="0.35">
      <c r="A41" s="2" t="s">
        <v>11</v>
      </c>
      <c r="B41" s="10">
        <v>4.1000000000000002E-2</v>
      </c>
      <c r="C41" s="12">
        <v>4.9000000000000002E-2</v>
      </c>
      <c r="D41" s="22">
        <v>4.4999999999999998E-2</v>
      </c>
      <c r="E41" s="13">
        <v>5.1999999999999998E-2</v>
      </c>
      <c r="F41" s="22">
        <v>4.2999999999999997E-2</v>
      </c>
      <c r="G41" s="10">
        <v>4.2999999999999997E-2</v>
      </c>
      <c r="H41" s="22">
        <v>4.4999999999999998E-2</v>
      </c>
      <c r="I41" s="12">
        <v>4.8000000000000001E-2</v>
      </c>
      <c r="J41" s="15">
        <v>4.5999999999999999E-2</v>
      </c>
      <c r="K41" s="15">
        <v>4.5999999999999999E-2</v>
      </c>
      <c r="L41" s="22">
        <v>4.3999999999999997E-2</v>
      </c>
      <c r="M41" s="22">
        <v>4.2999999999999997E-2</v>
      </c>
      <c r="N41" s="5">
        <v>570</v>
      </c>
    </row>
    <row r="42" spans="1:14" x14ac:dyDescent="0.35">
      <c r="A42" s="2" t="s">
        <v>18</v>
      </c>
      <c r="B42" s="15">
        <v>4.5999999999999999E-2</v>
      </c>
      <c r="C42" s="22">
        <v>4.4999999999999998E-2</v>
      </c>
      <c r="D42" s="22">
        <v>4.2999999999999997E-2</v>
      </c>
      <c r="E42" s="11">
        <v>5.5E-2</v>
      </c>
      <c r="F42" s="15">
        <v>4.7E-2</v>
      </c>
      <c r="G42" s="15">
        <v>4.5999999999999999E-2</v>
      </c>
      <c r="H42" s="15">
        <v>4.5999999999999999E-2</v>
      </c>
      <c r="I42" s="15">
        <v>4.4999999999999998E-2</v>
      </c>
      <c r="J42" s="15">
        <v>4.4999999999999998E-2</v>
      </c>
      <c r="K42" s="12">
        <v>4.9000000000000002E-2</v>
      </c>
      <c r="L42" s="22">
        <v>4.4999999999999998E-2</v>
      </c>
      <c r="M42" s="15">
        <v>4.7E-2</v>
      </c>
      <c r="N42" s="5">
        <v>570</v>
      </c>
    </row>
    <row r="43" spans="1:14" x14ac:dyDescent="0.35">
      <c r="A43" s="2" t="s">
        <v>25</v>
      </c>
      <c r="B43" s="15">
        <v>4.5999999999999999E-2</v>
      </c>
      <c r="C43" s="22">
        <v>4.2999999999999997E-2</v>
      </c>
      <c r="D43" s="15">
        <v>4.5999999999999999E-2</v>
      </c>
      <c r="E43" s="22">
        <v>4.2999999999999997E-2</v>
      </c>
      <c r="F43" s="22">
        <v>4.2999999999999997E-2</v>
      </c>
      <c r="G43" s="22">
        <v>4.2999999999999997E-2</v>
      </c>
      <c r="H43" s="22">
        <v>4.4999999999999998E-2</v>
      </c>
      <c r="I43" s="15">
        <v>4.7E-2</v>
      </c>
      <c r="J43" s="12">
        <v>4.9000000000000002E-2</v>
      </c>
      <c r="K43" s="15">
        <v>4.7E-2</v>
      </c>
      <c r="L43" s="15">
        <v>4.4999999999999998E-2</v>
      </c>
      <c r="M43" s="22">
        <v>4.3999999999999997E-2</v>
      </c>
      <c r="N43" s="5">
        <v>570</v>
      </c>
    </row>
    <row r="44" spans="1:14" x14ac:dyDescent="0.35">
      <c r="A44" s="2" t="s">
        <v>32</v>
      </c>
      <c r="B44" s="15">
        <v>4.5999999999999999E-2</v>
      </c>
      <c r="C44" s="22">
        <v>4.4999999999999998E-2</v>
      </c>
      <c r="D44" s="10">
        <v>4.2999999999999997E-2</v>
      </c>
      <c r="E44" s="22">
        <v>4.3999999999999997E-2</v>
      </c>
      <c r="F44" s="10">
        <v>4.2999999999999997E-2</v>
      </c>
      <c r="G44" s="15">
        <v>4.4999999999999998E-2</v>
      </c>
      <c r="H44" s="15">
        <v>4.5999999999999999E-2</v>
      </c>
      <c r="I44" s="22">
        <v>4.4999999999999998E-2</v>
      </c>
      <c r="J44" s="15">
        <v>4.5999999999999999E-2</v>
      </c>
      <c r="K44" s="22">
        <v>4.3999999999999997E-2</v>
      </c>
      <c r="L44" s="22">
        <v>4.2999999999999997E-2</v>
      </c>
      <c r="M44" s="22">
        <v>4.4999999999999998E-2</v>
      </c>
      <c r="N44" s="5">
        <v>570</v>
      </c>
    </row>
    <row r="45" spans="1:14" x14ac:dyDescent="0.35">
      <c r="A45" s="2" t="s">
        <v>39</v>
      </c>
      <c r="B45" s="22">
        <v>4.4999999999999998E-2</v>
      </c>
      <c r="C45" s="22">
        <v>4.2999999999999997E-2</v>
      </c>
      <c r="D45" s="22">
        <v>4.2999999999999997E-2</v>
      </c>
      <c r="E45" s="22">
        <v>4.3999999999999997E-2</v>
      </c>
      <c r="F45" s="10">
        <v>4.2999999999999997E-2</v>
      </c>
      <c r="G45" s="22">
        <v>4.3999999999999997E-2</v>
      </c>
      <c r="H45" s="10">
        <v>4.2999999999999997E-2</v>
      </c>
      <c r="I45" s="10">
        <v>4.2999999999999997E-2</v>
      </c>
      <c r="J45" s="15">
        <v>4.7E-2</v>
      </c>
      <c r="K45" s="22">
        <v>4.3999999999999997E-2</v>
      </c>
      <c r="L45" s="22">
        <v>4.2999999999999997E-2</v>
      </c>
      <c r="M45" s="22">
        <v>4.3999999999999997E-2</v>
      </c>
      <c r="N45" s="5">
        <v>570</v>
      </c>
    </row>
    <row r="46" spans="1:14" x14ac:dyDescent="0.35">
      <c r="A46" s="2" t="s">
        <v>46</v>
      </c>
      <c r="B46" s="15">
        <v>4.4999999999999998E-2</v>
      </c>
      <c r="C46" s="15">
        <v>4.4999999999999998E-2</v>
      </c>
      <c r="D46" s="12">
        <v>4.8000000000000001E-2</v>
      </c>
      <c r="E46" s="21">
        <v>7.0000000000000007E-2</v>
      </c>
      <c r="F46" s="22">
        <v>4.2999999999999997E-2</v>
      </c>
      <c r="G46" s="15">
        <v>4.4999999999999998E-2</v>
      </c>
      <c r="H46" s="22">
        <v>4.3999999999999997E-2</v>
      </c>
      <c r="I46" s="22">
        <v>4.2999999999999997E-2</v>
      </c>
      <c r="J46" s="15">
        <v>4.4999999999999998E-2</v>
      </c>
      <c r="K46" s="22">
        <v>4.4999999999999998E-2</v>
      </c>
      <c r="L46" s="22">
        <v>4.3999999999999997E-2</v>
      </c>
      <c r="M46" s="10">
        <v>4.2999999999999997E-2</v>
      </c>
      <c r="N46" s="5">
        <v>570</v>
      </c>
    </row>
    <row r="47" spans="1:14" x14ac:dyDescent="0.35">
      <c r="A47" s="2" t="s">
        <v>53</v>
      </c>
      <c r="B47" s="22">
        <v>4.4999999999999998E-2</v>
      </c>
      <c r="C47" s="13">
        <v>5.0999999999999997E-2</v>
      </c>
      <c r="D47" s="15">
        <v>4.5999999999999999E-2</v>
      </c>
      <c r="E47" s="10">
        <v>4.2000000000000003E-2</v>
      </c>
      <c r="F47" s="10">
        <v>4.2000000000000003E-2</v>
      </c>
      <c r="G47" s="10">
        <v>4.2000000000000003E-2</v>
      </c>
      <c r="H47" s="22">
        <v>4.2999999999999997E-2</v>
      </c>
      <c r="I47" s="22">
        <v>4.3999999999999997E-2</v>
      </c>
      <c r="J47" s="10">
        <v>4.2999999999999997E-2</v>
      </c>
      <c r="K47" s="15">
        <v>4.4999999999999998E-2</v>
      </c>
      <c r="L47" s="15">
        <v>4.5999999999999999E-2</v>
      </c>
      <c r="M47" s="22">
        <v>4.2999999999999997E-2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0.10299999999999999</v>
      </c>
      <c r="C50" s="11">
        <v>0.64800000000000002</v>
      </c>
      <c r="D50" s="12">
        <v>0.41799999999999998</v>
      </c>
      <c r="E50" s="13">
        <v>0.58399999999999996</v>
      </c>
      <c r="F50" s="11">
        <v>0.66800000000000004</v>
      </c>
      <c r="G50" s="11">
        <v>0.66200000000000003</v>
      </c>
      <c r="H50" s="11">
        <v>0.70299999999999996</v>
      </c>
      <c r="I50" s="14">
        <v>0.72</v>
      </c>
      <c r="J50" s="11">
        <v>0.64300000000000002</v>
      </c>
      <c r="K50" s="11">
        <v>0.63300000000000001</v>
      </c>
      <c r="L50" s="13">
        <v>0.56200000000000006</v>
      </c>
      <c r="M50" s="14">
        <v>0.73</v>
      </c>
      <c r="N50" s="5" t="s">
        <v>60</v>
      </c>
    </row>
    <row r="51" spans="1:14" ht="27" x14ac:dyDescent="0.35">
      <c r="A51" s="2" t="s">
        <v>11</v>
      </c>
      <c r="B51" s="15">
        <v>0.34300000000000003</v>
      </c>
      <c r="C51" s="15">
        <v>0.32300000000000001</v>
      </c>
      <c r="D51" s="11">
        <v>0.7</v>
      </c>
      <c r="E51" s="11">
        <v>0.64900000000000002</v>
      </c>
      <c r="F51" s="13">
        <v>0.56999999999999995</v>
      </c>
      <c r="G51" s="13">
        <v>0.58899999999999997</v>
      </c>
      <c r="H51" s="11">
        <v>0.69699999999999995</v>
      </c>
      <c r="I51" s="11">
        <v>0.67700000000000005</v>
      </c>
      <c r="J51" s="11">
        <v>0.68400000000000005</v>
      </c>
      <c r="K51" s="11">
        <v>0.68500000000000005</v>
      </c>
      <c r="L51" s="11">
        <v>0.63300000000000001</v>
      </c>
      <c r="M51" s="11">
        <v>0.65600000000000003</v>
      </c>
      <c r="N51" s="5" t="s">
        <v>60</v>
      </c>
    </row>
    <row r="52" spans="1:14" ht="27" x14ac:dyDescent="0.35">
      <c r="A52" s="2" t="s">
        <v>18</v>
      </c>
      <c r="B52" s="16">
        <v>0.504</v>
      </c>
      <c r="C52" s="12">
        <v>0.44400000000000001</v>
      </c>
      <c r="D52" s="11">
        <v>0.64400000000000002</v>
      </c>
      <c r="E52" s="11">
        <v>0.68200000000000005</v>
      </c>
      <c r="F52" s="14">
        <v>0.76300000000000001</v>
      </c>
      <c r="G52" s="14">
        <v>0.751</v>
      </c>
      <c r="H52" s="11">
        <v>0.70699999999999996</v>
      </c>
      <c r="I52" s="17">
        <v>0.8</v>
      </c>
      <c r="J52" s="14">
        <v>0.77400000000000002</v>
      </c>
      <c r="K52" s="17">
        <v>0.83899999999999997</v>
      </c>
      <c r="L52" s="13">
        <v>0.62</v>
      </c>
      <c r="M52" s="11">
        <v>0.64600000000000002</v>
      </c>
      <c r="N52" s="5" t="s">
        <v>60</v>
      </c>
    </row>
    <row r="53" spans="1:14" ht="27" x14ac:dyDescent="0.35">
      <c r="A53" s="2" t="s">
        <v>25</v>
      </c>
      <c r="B53" s="17">
        <v>0.86299999999999999</v>
      </c>
      <c r="C53" s="13">
        <v>0.60499999999999998</v>
      </c>
      <c r="D53" s="11">
        <v>0.64500000000000002</v>
      </c>
      <c r="E53" s="11">
        <v>0.623</v>
      </c>
      <c r="F53" s="14">
        <v>0.71799999999999997</v>
      </c>
      <c r="G53" s="14">
        <v>0.71899999999999997</v>
      </c>
      <c r="H53" s="14">
        <v>0.753</v>
      </c>
      <c r="I53" s="17">
        <v>0.80100000000000005</v>
      </c>
      <c r="J53" s="14">
        <v>0.72899999999999998</v>
      </c>
      <c r="K53" s="14">
        <v>0.71499999999999997</v>
      </c>
      <c r="L53" s="11">
        <v>0.66400000000000003</v>
      </c>
      <c r="M53" s="14">
        <v>0.73399999999999999</v>
      </c>
      <c r="N53" s="5" t="s">
        <v>60</v>
      </c>
    </row>
    <row r="54" spans="1:14" ht="27" x14ac:dyDescent="0.35">
      <c r="A54" s="2" t="s">
        <v>32</v>
      </c>
      <c r="B54" s="18">
        <v>1.101</v>
      </c>
      <c r="C54" s="19">
        <v>0.93200000000000005</v>
      </c>
      <c r="D54" s="14">
        <v>0.75</v>
      </c>
      <c r="E54" s="19">
        <v>0.91300000000000003</v>
      </c>
      <c r="F54" s="11">
        <v>0.70299999999999996</v>
      </c>
      <c r="G54" s="19">
        <v>0.95399999999999996</v>
      </c>
      <c r="H54" s="17">
        <v>0.82599999999999996</v>
      </c>
      <c r="I54" s="14">
        <v>0.77200000000000002</v>
      </c>
      <c r="J54" s="17">
        <v>0.79400000000000004</v>
      </c>
      <c r="K54" s="14">
        <v>0.77900000000000003</v>
      </c>
      <c r="L54" s="11">
        <v>0.67600000000000005</v>
      </c>
      <c r="M54" s="11">
        <v>0.66300000000000003</v>
      </c>
      <c r="N54" s="5" t="s">
        <v>60</v>
      </c>
    </row>
    <row r="55" spans="1:14" ht="27" x14ac:dyDescent="0.35">
      <c r="A55" s="2" t="s">
        <v>39</v>
      </c>
      <c r="B55" s="18">
        <v>1.0920000000000001</v>
      </c>
      <c r="C55" s="19">
        <v>0.92700000000000005</v>
      </c>
      <c r="D55" s="11">
        <v>0.66300000000000003</v>
      </c>
      <c r="E55" s="11">
        <v>0.65200000000000002</v>
      </c>
      <c r="F55" s="14">
        <v>0.73499999999999999</v>
      </c>
      <c r="G55" s="11">
        <v>0.68200000000000005</v>
      </c>
      <c r="H55" s="14">
        <v>0.79</v>
      </c>
      <c r="I55" s="14">
        <v>0.77800000000000002</v>
      </c>
      <c r="J55" s="14">
        <v>0.73499999999999999</v>
      </c>
      <c r="K55" s="14">
        <v>0.72699999999999998</v>
      </c>
      <c r="L55" s="11">
        <v>0.64700000000000002</v>
      </c>
      <c r="M55" s="14">
        <v>0.71699999999999997</v>
      </c>
      <c r="N55" s="5" t="s">
        <v>60</v>
      </c>
    </row>
    <row r="56" spans="1:14" ht="27" x14ac:dyDescent="0.35">
      <c r="A56" s="2" t="s">
        <v>46</v>
      </c>
      <c r="B56" s="20">
        <v>1.1579999999999999</v>
      </c>
      <c r="C56" s="18">
        <v>1.115</v>
      </c>
      <c r="D56" s="19">
        <v>0.88700000000000001</v>
      </c>
      <c r="E56" s="14">
        <v>0.73699999999999999</v>
      </c>
      <c r="F56" s="14">
        <v>0.76900000000000002</v>
      </c>
      <c r="G56" s="17">
        <v>0.8</v>
      </c>
      <c r="H56" s="17">
        <v>0.82799999999999996</v>
      </c>
      <c r="I56" s="17">
        <v>0.82</v>
      </c>
      <c r="J56" s="17">
        <v>0.80700000000000005</v>
      </c>
      <c r="K56" s="14">
        <v>0.77800000000000002</v>
      </c>
      <c r="L56" s="17">
        <v>0.79700000000000004</v>
      </c>
      <c r="M56" s="14">
        <v>0.72</v>
      </c>
      <c r="N56" s="5" t="s">
        <v>60</v>
      </c>
    </row>
    <row r="57" spans="1:14" ht="27" x14ac:dyDescent="0.35">
      <c r="A57" s="2" t="s">
        <v>53</v>
      </c>
      <c r="B57" s="21">
        <v>1.3120000000000001</v>
      </c>
      <c r="C57" s="20">
        <v>1.224</v>
      </c>
      <c r="D57" s="11">
        <v>0.68700000000000006</v>
      </c>
      <c r="E57" s="13">
        <v>0.61699999999999999</v>
      </c>
      <c r="F57" s="11">
        <v>0.69799999999999995</v>
      </c>
      <c r="G57" s="11">
        <v>0.63900000000000001</v>
      </c>
      <c r="H57" s="11">
        <v>0.64200000000000002</v>
      </c>
      <c r="I57" s="11">
        <v>0.623</v>
      </c>
      <c r="J57" s="17">
        <v>0.80100000000000005</v>
      </c>
      <c r="K57" s="17">
        <v>0.83</v>
      </c>
      <c r="L57" s="14">
        <v>0.77100000000000002</v>
      </c>
      <c r="M57" s="11">
        <v>0.66200000000000003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0">
        <v>-1.0999999999999999E-2</v>
      </c>
      <c r="C60" s="22">
        <v>-7.0000000000000001E-3</v>
      </c>
      <c r="D60" s="15">
        <v>-5.0000000000000001E-3</v>
      </c>
      <c r="E60" s="15">
        <v>-6.0000000000000001E-3</v>
      </c>
      <c r="F60" s="10">
        <v>-0.01</v>
      </c>
      <c r="G60" s="10">
        <v>-8.9999999999999993E-3</v>
      </c>
      <c r="H60" s="15">
        <v>-7.0000000000000001E-3</v>
      </c>
      <c r="I60" s="22">
        <v>-7.0000000000000001E-3</v>
      </c>
      <c r="J60" s="12">
        <v>-3.0000000000000001E-3</v>
      </c>
      <c r="K60" s="15">
        <v>-6.0000000000000001E-3</v>
      </c>
      <c r="L60" s="15">
        <v>-6.0000000000000001E-3</v>
      </c>
      <c r="M60" s="22">
        <v>-8.0000000000000002E-3</v>
      </c>
      <c r="N60" s="5" t="s">
        <v>61</v>
      </c>
    </row>
    <row r="61" spans="1:14" ht="27" x14ac:dyDescent="0.35">
      <c r="A61" s="2" t="s">
        <v>11</v>
      </c>
      <c r="B61" s="10">
        <v>-1.0999999999999999E-2</v>
      </c>
      <c r="C61" s="12">
        <v>-3.0000000000000001E-3</v>
      </c>
      <c r="D61" s="22">
        <v>-7.0000000000000001E-3</v>
      </c>
      <c r="E61" s="13">
        <v>0</v>
      </c>
      <c r="F61" s="22">
        <v>-8.9999999999999993E-3</v>
      </c>
      <c r="G61" s="10">
        <v>-8.9999999999999993E-3</v>
      </c>
      <c r="H61" s="22">
        <v>-7.0000000000000001E-3</v>
      </c>
      <c r="I61" s="12">
        <v>-4.0000000000000001E-3</v>
      </c>
      <c r="J61" s="15">
        <v>-6.0000000000000001E-3</v>
      </c>
      <c r="K61" s="15">
        <v>-6.0000000000000001E-3</v>
      </c>
      <c r="L61" s="22">
        <v>-8.0000000000000002E-3</v>
      </c>
      <c r="M61" s="22">
        <v>-8.9999999999999993E-3</v>
      </c>
      <c r="N61" s="5" t="s">
        <v>61</v>
      </c>
    </row>
    <row r="62" spans="1:14" ht="27" x14ac:dyDescent="0.35">
      <c r="A62" s="2" t="s">
        <v>18</v>
      </c>
      <c r="B62" s="15">
        <v>-6.0000000000000001E-3</v>
      </c>
      <c r="C62" s="22">
        <v>-7.0000000000000001E-3</v>
      </c>
      <c r="D62" s="22">
        <v>-8.9999999999999993E-3</v>
      </c>
      <c r="E62" s="11">
        <v>3.0000000000000001E-3</v>
      </c>
      <c r="F62" s="15">
        <v>-5.0000000000000001E-3</v>
      </c>
      <c r="G62" s="15">
        <v>-6.0000000000000001E-3</v>
      </c>
      <c r="H62" s="15">
        <v>-5.0000000000000001E-3</v>
      </c>
      <c r="I62" s="15">
        <v>-7.0000000000000001E-3</v>
      </c>
      <c r="J62" s="15">
        <v>-6.0000000000000001E-3</v>
      </c>
      <c r="K62" s="12">
        <v>-3.0000000000000001E-3</v>
      </c>
      <c r="L62" s="22">
        <v>-7.0000000000000001E-3</v>
      </c>
      <c r="M62" s="15">
        <v>-5.0000000000000001E-3</v>
      </c>
      <c r="N62" s="5" t="s">
        <v>61</v>
      </c>
    </row>
    <row r="63" spans="1:14" ht="27" x14ac:dyDescent="0.35">
      <c r="A63" s="2" t="s">
        <v>25</v>
      </c>
      <c r="B63" s="15">
        <v>-6.0000000000000001E-3</v>
      </c>
      <c r="C63" s="22">
        <v>-8.9999999999999993E-3</v>
      </c>
      <c r="D63" s="15">
        <v>-6.0000000000000001E-3</v>
      </c>
      <c r="E63" s="22">
        <v>-8.9999999999999993E-3</v>
      </c>
      <c r="F63" s="22">
        <v>-8.9999999999999993E-3</v>
      </c>
      <c r="G63" s="22">
        <v>-8.9999999999999993E-3</v>
      </c>
      <c r="H63" s="22">
        <v>-7.0000000000000001E-3</v>
      </c>
      <c r="I63" s="15">
        <v>-5.0000000000000001E-3</v>
      </c>
      <c r="J63" s="12">
        <v>-3.0000000000000001E-3</v>
      </c>
      <c r="K63" s="15">
        <v>-5.0000000000000001E-3</v>
      </c>
      <c r="L63" s="15">
        <v>-7.0000000000000001E-3</v>
      </c>
      <c r="M63" s="22">
        <v>-8.0000000000000002E-3</v>
      </c>
      <c r="N63" s="5" t="s">
        <v>61</v>
      </c>
    </row>
    <row r="64" spans="1:14" ht="27" x14ac:dyDescent="0.35">
      <c r="A64" s="2" t="s">
        <v>32</v>
      </c>
      <c r="B64" s="15">
        <v>-6.0000000000000001E-3</v>
      </c>
      <c r="C64" s="22">
        <v>-7.0000000000000001E-3</v>
      </c>
      <c r="D64" s="10">
        <v>-8.9999999999999993E-3</v>
      </c>
      <c r="E64" s="22">
        <v>-8.0000000000000002E-3</v>
      </c>
      <c r="F64" s="10">
        <v>-8.9999999999999993E-3</v>
      </c>
      <c r="G64" s="15">
        <v>-7.0000000000000001E-3</v>
      </c>
      <c r="H64" s="15">
        <v>-6.0000000000000001E-3</v>
      </c>
      <c r="I64" s="22">
        <v>-7.0000000000000001E-3</v>
      </c>
      <c r="J64" s="15">
        <v>-6.0000000000000001E-3</v>
      </c>
      <c r="K64" s="22">
        <v>-8.0000000000000002E-3</v>
      </c>
      <c r="L64" s="22">
        <v>-8.9999999999999993E-3</v>
      </c>
      <c r="M64" s="22">
        <v>-7.0000000000000001E-3</v>
      </c>
      <c r="N64" s="5" t="s">
        <v>61</v>
      </c>
    </row>
    <row r="65" spans="1:14" ht="27" x14ac:dyDescent="0.35">
      <c r="A65" s="2" t="s">
        <v>39</v>
      </c>
      <c r="B65" s="22">
        <v>-7.0000000000000001E-3</v>
      </c>
      <c r="C65" s="22">
        <v>-8.9999999999999993E-3</v>
      </c>
      <c r="D65" s="22">
        <v>-8.9999999999999993E-3</v>
      </c>
      <c r="E65" s="22">
        <v>-8.0000000000000002E-3</v>
      </c>
      <c r="F65" s="10">
        <v>-8.9999999999999993E-3</v>
      </c>
      <c r="G65" s="22">
        <v>-8.0000000000000002E-3</v>
      </c>
      <c r="H65" s="10">
        <v>-8.9999999999999993E-3</v>
      </c>
      <c r="I65" s="10">
        <v>-8.9999999999999993E-3</v>
      </c>
      <c r="J65" s="15">
        <v>-5.0000000000000001E-3</v>
      </c>
      <c r="K65" s="22">
        <v>-8.0000000000000002E-3</v>
      </c>
      <c r="L65" s="22">
        <v>-8.9999999999999993E-3</v>
      </c>
      <c r="M65" s="22">
        <v>-8.0000000000000002E-3</v>
      </c>
      <c r="N65" s="5" t="s">
        <v>61</v>
      </c>
    </row>
    <row r="66" spans="1:14" ht="27" x14ac:dyDescent="0.35">
      <c r="A66" s="2" t="s">
        <v>46</v>
      </c>
      <c r="B66" s="15">
        <v>-7.0000000000000001E-3</v>
      </c>
      <c r="C66" s="15">
        <v>-7.0000000000000001E-3</v>
      </c>
      <c r="D66" s="12">
        <v>-4.0000000000000001E-3</v>
      </c>
      <c r="E66" s="21">
        <v>1.7999999999999999E-2</v>
      </c>
      <c r="F66" s="22">
        <v>-8.9999999999999993E-3</v>
      </c>
      <c r="G66" s="15">
        <v>-7.0000000000000001E-3</v>
      </c>
      <c r="H66" s="22">
        <v>-8.0000000000000002E-3</v>
      </c>
      <c r="I66" s="22">
        <v>-8.9999999999999993E-3</v>
      </c>
      <c r="J66" s="15">
        <v>-7.0000000000000001E-3</v>
      </c>
      <c r="K66" s="22">
        <v>-7.0000000000000001E-3</v>
      </c>
      <c r="L66" s="22">
        <v>-8.0000000000000002E-3</v>
      </c>
      <c r="M66" s="10">
        <v>-8.9999999999999993E-3</v>
      </c>
      <c r="N66" s="5" t="s">
        <v>61</v>
      </c>
    </row>
    <row r="67" spans="1:14" ht="27" x14ac:dyDescent="0.35">
      <c r="A67" s="2" t="s">
        <v>53</v>
      </c>
      <c r="B67" s="22">
        <v>-7.0000000000000001E-3</v>
      </c>
      <c r="C67" s="13">
        <v>-1E-3</v>
      </c>
      <c r="D67" s="15">
        <v>-6.0000000000000001E-3</v>
      </c>
      <c r="E67" s="10">
        <v>-0.01</v>
      </c>
      <c r="F67" s="10">
        <v>-0.01</v>
      </c>
      <c r="G67" s="10">
        <v>-0.01</v>
      </c>
      <c r="H67" s="22">
        <v>-8.9999999999999993E-3</v>
      </c>
      <c r="I67" s="22">
        <v>-8.0000000000000002E-3</v>
      </c>
      <c r="J67" s="10">
        <v>-8.9999999999999993E-3</v>
      </c>
      <c r="K67" s="15">
        <v>-7.0000000000000001E-3</v>
      </c>
      <c r="L67" s="15">
        <v>-6.0000000000000001E-3</v>
      </c>
      <c r="M67" s="22">
        <v>-8.9999999999999993E-3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0">
        <v>0.114</v>
      </c>
      <c r="C70" s="11">
        <v>0.65500000000000003</v>
      </c>
      <c r="D70" s="12">
        <v>0.42299999999999999</v>
      </c>
      <c r="E70" s="13">
        <v>0.59</v>
      </c>
      <c r="F70" s="11">
        <v>0.67800000000000005</v>
      </c>
      <c r="G70" s="11">
        <v>0.67100000000000004</v>
      </c>
      <c r="H70" s="11">
        <v>0.70899999999999996</v>
      </c>
      <c r="I70" s="14">
        <v>0.72699999999999998</v>
      </c>
      <c r="J70" s="11">
        <v>0.64600000000000002</v>
      </c>
      <c r="K70" s="11">
        <v>0.64</v>
      </c>
      <c r="L70" s="13">
        <v>0.56799999999999995</v>
      </c>
      <c r="M70" s="14">
        <v>0.73799999999999999</v>
      </c>
      <c r="N70" s="5" t="s">
        <v>62</v>
      </c>
    </row>
    <row r="71" spans="1:14" ht="18" x14ac:dyDescent="0.35">
      <c r="A71" s="2" t="s">
        <v>11</v>
      </c>
      <c r="B71" s="15">
        <v>0.35399999999999998</v>
      </c>
      <c r="C71" s="15">
        <v>0.32700000000000001</v>
      </c>
      <c r="D71" s="11">
        <v>0.70699999999999996</v>
      </c>
      <c r="E71" s="11">
        <v>0.64800000000000002</v>
      </c>
      <c r="F71" s="13">
        <v>0.57799999999999996</v>
      </c>
      <c r="G71" s="13">
        <v>0.59899999999999998</v>
      </c>
      <c r="H71" s="11">
        <v>0.70399999999999996</v>
      </c>
      <c r="I71" s="11">
        <v>0.68100000000000005</v>
      </c>
      <c r="J71" s="11">
        <v>0.69</v>
      </c>
      <c r="K71" s="11">
        <v>0.69099999999999995</v>
      </c>
      <c r="L71" s="11">
        <v>0.64100000000000001</v>
      </c>
      <c r="M71" s="11">
        <v>0.66500000000000004</v>
      </c>
      <c r="N71" s="5" t="s">
        <v>62</v>
      </c>
    </row>
    <row r="72" spans="1:14" ht="18" x14ac:dyDescent="0.35">
      <c r="A72" s="2" t="s">
        <v>18</v>
      </c>
      <c r="B72" s="16">
        <v>0.51</v>
      </c>
      <c r="C72" s="12">
        <v>0.45100000000000001</v>
      </c>
      <c r="D72" s="11">
        <v>0.65300000000000002</v>
      </c>
      <c r="E72" s="11">
        <v>0.67900000000000005</v>
      </c>
      <c r="F72" s="14">
        <v>0.76800000000000002</v>
      </c>
      <c r="G72" s="14">
        <v>0.75700000000000001</v>
      </c>
      <c r="H72" s="11">
        <v>0.71199999999999997</v>
      </c>
      <c r="I72" s="17">
        <v>0.80700000000000005</v>
      </c>
      <c r="J72" s="14">
        <v>0.78100000000000003</v>
      </c>
      <c r="K72" s="17">
        <v>0.84199999999999997</v>
      </c>
      <c r="L72" s="13">
        <v>0.627</v>
      </c>
      <c r="M72" s="11">
        <v>0.65100000000000002</v>
      </c>
      <c r="N72" s="5" t="s">
        <v>62</v>
      </c>
    </row>
    <row r="73" spans="1:14" ht="18" x14ac:dyDescent="0.35">
      <c r="A73" s="2" t="s">
        <v>25</v>
      </c>
      <c r="B73" s="17">
        <v>0.86899999999999999</v>
      </c>
      <c r="C73" s="13">
        <v>0.61399999999999999</v>
      </c>
      <c r="D73" s="11">
        <v>0.65</v>
      </c>
      <c r="E73" s="11">
        <v>0.63200000000000001</v>
      </c>
      <c r="F73" s="14">
        <v>0.72699999999999998</v>
      </c>
      <c r="G73" s="14">
        <v>0.72799999999999998</v>
      </c>
      <c r="H73" s="14">
        <v>0.76</v>
      </c>
      <c r="I73" s="17">
        <v>0.80600000000000005</v>
      </c>
      <c r="J73" s="14">
        <v>0.73199999999999998</v>
      </c>
      <c r="K73" s="14">
        <v>0.72</v>
      </c>
      <c r="L73" s="11">
        <v>0.67100000000000004</v>
      </c>
      <c r="M73" s="14">
        <v>0.74199999999999999</v>
      </c>
      <c r="N73" s="5" t="s">
        <v>62</v>
      </c>
    </row>
    <row r="74" spans="1:14" ht="18" x14ac:dyDescent="0.35">
      <c r="A74" s="2" t="s">
        <v>32</v>
      </c>
      <c r="B74" s="18">
        <v>1.107</v>
      </c>
      <c r="C74" s="19">
        <v>0.94</v>
      </c>
      <c r="D74" s="14">
        <v>0.75900000000000001</v>
      </c>
      <c r="E74" s="19">
        <v>0.92200000000000004</v>
      </c>
      <c r="F74" s="11">
        <v>0.71199999999999997</v>
      </c>
      <c r="G74" s="19">
        <v>0.96</v>
      </c>
      <c r="H74" s="17">
        <v>0.83199999999999996</v>
      </c>
      <c r="I74" s="14">
        <v>0.77900000000000003</v>
      </c>
      <c r="J74" s="14">
        <v>0.8</v>
      </c>
      <c r="K74" s="14">
        <v>0.78700000000000003</v>
      </c>
      <c r="L74" s="11">
        <v>0.68500000000000005</v>
      </c>
      <c r="M74" s="11">
        <v>0.66900000000000004</v>
      </c>
      <c r="N74" s="5" t="s">
        <v>62</v>
      </c>
    </row>
    <row r="75" spans="1:14" ht="18" x14ac:dyDescent="0.35">
      <c r="A75" s="2" t="s">
        <v>39</v>
      </c>
      <c r="B75" s="18">
        <v>1.099</v>
      </c>
      <c r="C75" s="19">
        <v>0.93600000000000005</v>
      </c>
      <c r="D75" s="11">
        <v>0.67200000000000004</v>
      </c>
      <c r="E75" s="11">
        <v>0.66</v>
      </c>
      <c r="F75" s="14">
        <v>0.745</v>
      </c>
      <c r="G75" s="11">
        <v>0.69</v>
      </c>
      <c r="H75" s="14">
        <v>0.8</v>
      </c>
      <c r="I75" s="14">
        <v>0.78800000000000003</v>
      </c>
      <c r="J75" s="14">
        <v>0.74</v>
      </c>
      <c r="K75" s="14">
        <v>0.73499999999999999</v>
      </c>
      <c r="L75" s="11">
        <v>0.65600000000000003</v>
      </c>
      <c r="M75" s="14">
        <v>0.72499999999999998</v>
      </c>
      <c r="N75" s="5" t="s">
        <v>62</v>
      </c>
    </row>
    <row r="76" spans="1:14" ht="18" x14ac:dyDescent="0.35">
      <c r="A76" s="2" t="s">
        <v>46</v>
      </c>
      <c r="B76" s="20">
        <v>1.165</v>
      </c>
      <c r="C76" s="18">
        <v>1.121</v>
      </c>
      <c r="D76" s="19">
        <v>0.89100000000000001</v>
      </c>
      <c r="E76" s="14">
        <v>0.71799999999999997</v>
      </c>
      <c r="F76" s="14">
        <v>0.77700000000000002</v>
      </c>
      <c r="G76" s="17">
        <v>0.80700000000000005</v>
      </c>
      <c r="H76" s="17">
        <v>0.83599999999999997</v>
      </c>
      <c r="I76" s="17">
        <v>0.82899999999999996</v>
      </c>
      <c r="J76" s="17">
        <v>0.81399999999999995</v>
      </c>
      <c r="K76" s="14">
        <v>0.78500000000000003</v>
      </c>
      <c r="L76" s="17">
        <v>0.80500000000000005</v>
      </c>
      <c r="M76" s="14">
        <v>0.72899999999999998</v>
      </c>
      <c r="N76" s="5" t="s">
        <v>62</v>
      </c>
    </row>
    <row r="77" spans="1:14" ht="18" x14ac:dyDescent="0.35">
      <c r="A77" s="2" t="s">
        <v>53</v>
      </c>
      <c r="B77" s="21">
        <v>1.319</v>
      </c>
      <c r="C77" s="20">
        <v>1.2250000000000001</v>
      </c>
      <c r="D77" s="11">
        <v>0.69299999999999995</v>
      </c>
      <c r="E77" s="13">
        <v>0.627</v>
      </c>
      <c r="F77" s="11">
        <v>0.70799999999999996</v>
      </c>
      <c r="G77" s="11">
        <v>0.64900000000000002</v>
      </c>
      <c r="H77" s="11">
        <v>0.65</v>
      </c>
      <c r="I77" s="11">
        <v>0.63100000000000001</v>
      </c>
      <c r="J77" s="17">
        <v>0.81</v>
      </c>
      <c r="K77" s="17">
        <v>0.83599999999999997</v>
      </c>
      <c r="L77" s="14">
        <v>0.77800000000000002</v>
      </c>
      <c r="M77" s="11">
        <v>0.67100000000000004</v>
      </c>
      <c r="N77" s="5" t="s">
        <v>62</v>
      </c>
    </row>
    <row r="79" spans="1:14" x14ac:dyDescent="0.35">
      <c r="A79" s="2" t="s">
        <v>7</v>
      </c>
      <c r="B79" s="2" t="s">
        <v>10</v>
      </c>
      <c r="C79" s="2" t="s">
        <v>63</v>
      </c>
      <c r="D79" s="2" t="s">
        <v>8</v>
      </c>
      <c r="E79" s="2">
        <v>450</v>
      </c>
      <c r="F79" s="2" t="s">
        <v>64</v>
      </c>
      <c r="G79" s="2" t="s">
        <v>65</v>
      </c>
      <c r="H79" s="2" t="s">
        <v>66</v>
      </c>
      <c r="I79" s="2" t="s">
        <v>67</v>
      </c>
    </row>
    <row r="80" spans="1:14" x14ac:dyDescent="0.35">
      <c r="A80" s="23" t="s">
        <v>2</v>
      </c>
      <c r="B80" s="23"/>
      <c r="C80" s="23" t="s">
        <v>68</v>
      </c>
      <c r="D80" s="23"/>
      <c r="E80" s="23">
        <v>0.47399999999999998</v>
      </c>
      <c r="F80" s="23">
        <v>2</v>
      </c>
      <c r="G80" s="23">
        <v>0.55700000000000005</v>
      </c>
      <c r="H80" s="23">
        <v>0.11799999999999999</v>
      </c>
      <c r="I80" s="23">
        <v>21.146000000000001</v>
      </c>
    </row>
    <row r="81" spans="1:9" x14ac:dyDescent="0.35">
      <c r="A81" s="23"/>
      <c r="B81" s="23"/>
      <c r="C81" s="23" t="s">
        <v>69</v>
      </c>
      <c r="D81" s="23"/>
      <c r="E81" s="23">
        <v>0.64</v>
      </c>
      <c r="F81" s="23"/>
      <c r="G81" s="23"/>
      <c r="H81" s="23"/>
      <c r="I81" s="23"/>
    </row>
    <row r="82" spans="1:9" x14ac:dyDescent="0.35">
      <c r="A82" s="23" t="s">
        <v>13</v>
      </c>
      <c r="B82" s="23"/>
      <c r="C82" s="23" t="s">
        <v>70</v>
      </c>
      <c r="D82" s="23"/>
      <c r="E82" s="23">
        <v>0.75600000000000001</v>
      </c>
      <c r="F82" s="23">
        <v>2</v>
      </c>
      <c r="G82" s="23">
        <v>0.73</v>
      </c>
      <c r="H82" s="23">
        <v>3.5999999999999997E-2</v>
      </c>
      <c r="I82" s="23">
        <v>4.9669999999999996</v>
      </c>
    </row>
    <row r="83" spans="1:9" x14ac:dyDescent="0.35">
      <c r="A83" s="23"/>
      <c r="B83" s="23"/>
      <c r="C83" s="23" t="s">
        <v>71</v>
      </c>
      <c r="D83" s="23"/>
      <c r="E83" s="23">
        <v>0.70499999999999996</v>
      </c>
      <c r="F83" s="23"/>
      <c r="G83" s="23"/>
      <c r="H83" s="23"/>
      <c r="I83" s="23"/>
    </row>
    <row r="84" spans="1:9" x14ac:dyDescent="0.35">
      <c r="A84" s="23" t="s">
        <v>20</v>
      </c>
      <c r="B84" s="23"/>
      <c r="C84" s="23" t="s">
        <v>72</v>
      </c>
      <c r="D84" s="23"/>
      <c r="E84" s="23">
        <v>0.7</v>
      </c>
      <c r="F84" s="23">
        <v>2</v>
      </c>
      <c r="G84" s="23">
        <v>0.71899999999999997</v>
      </c>
      <c r="H84" s="23">
        <v>2.7E-2</v>
      </c>
      <c r="I84" s="23">
        <v>3.7480000000000002</v>
      </c>
    </row>
    <row r="85" spans="1:9" x14ac:dyDescent="0.35">
      <c r="A85" s="23"/>
      <c r="B85" s="23"/>
      <c r="C85" s="23" t="s">
        <v>73</v>
      </c>
      <c r="D85" s="23"/>
      <c r="E85" s="23">
        <v>0.73799999999999999</v>
      </c>
      <c r="F85" s="23"/>
      <c r="G85" s="23"/>
      <c r="H85" s="23"/>
      <c r="I85" s="23"/>
    </row>
    <row r="86" spans="1:9" x14ac:dyDescent="0.35">
      <c r="A86" s="23" t="s">
        <v>27</v>
      </c>
      <c r="B86" s="23"/>
      <c r="C86" s="23" t="s">
        <v>74</v>
      </c>
      <c r="D86" s="23"/>
      <c r="E86" s="23">
        <v>0.70099999999999996</v>
      </c>
      <c r="F86" s="23">
        <v>2</v>
      </c>
      <c r="G86" s="23">
        <v>0.69</v>
      </c>
      <c r="H86" s="23">
        <v>1.4999999999999999E-2</v>
      </c>
      <c r="I86" s="23">
        <v>2.2240000000000002</v>
      </c>
    </row>
    <row r="87" spans="1:9" x14ac:dyDescent="0.35">
      <c r="A87" s="23"/>
      <c r="B87" s="23"/>
      <c r="C87" s="23" t="s">
        <v>75</v>
      </c>
      <c r="D87" s="23"/>
      <c r="E87" s="23">
        <v>0.67900000000000005</v>
      </c>
      <c r="F87" s="23"/>
      <c r="G87" s="23"/>
      <c r="H87" s="23"/>
      <c r="I87" s="23"/>
    </row>
    <row r="88" spans="1:9" x14ac:dyDescent="0.35">
      <c r="A88" s="23" t="s">
        <v>34</v>
      </c>
      <c r="B88" s="23"/>
      <c r="C88" s="23" t="s">
        <v>76</v>
      </c>
      <c r="D88" s="23"/>
      <c r="E88" s="23">
        <v>0.80600000000000005</v>
      </c>
      <c r="F88" s="23">
        <v>2</v>
      </c>
      <c r="G88" s="23">
        <v>0.88700000000000001</v>
      </c>
      <c r="H88" s="23">
        <v>0.11600000000000001</v>
      </c>
      <c r="I88" s="23">
        <v>13.051</v>
      </c>
    </row>
    <row r="89" spans="1:9" x14ac:dyDescent="0.35">
      <c r="A89" s="23"/>
      <c r="B89" s="23"/>
      <c r="C89" s="23" t="s">
        <v>77</v>
      </c>
      <c r="D89" s="23"/>
      <c r="E89" s="23">
        <v>0.96899999999999997</v>
      </c>
      <c r="F89" s="23"/>
      <c r="G89" s="23"/>
      <c r="H89" s="23"/>
      <c r="I89" s="23"/>
    </row>
    <row r="90" spans="1:9" x14ac:dyDescent="0.35">
      <c r="A90" s="23" t="s">
        <v>41</v>
      </c>
      <c r="B90" s="23"/>
      <c r="C90" s="23" t="s">
        <v>78</v>
      </c>
      <c r="D90" s="23"/>
      <c r="E90" s="23">
        <v>0.71899999999999997</v>
      </c>
      <c r="F90" s="23">
        <v>2</v>
      </c>
      <c r="G90" s="23">
        <v>0.71399999999999997</v>
      </c>
      <c r="H90" s="23">
        <v>8.0000000000000002E-3</v>
      </c>
      <c r="I90" s="23">
        <v>1.1000000000000001</v>
      </c>
    </row>
    <row r="91" spans="1:9" x14ac:dyDescent="0.35">
      <c r="A91" s="23"/>
      <c r="B91" s="23"/>
      <c r="C91" s="23" t="s">
        <v>79</v>
      </c>
      <c r="D91" s="23"/>
      <c r="E91" s="23">
        <v>0.70799999999999996</v>
      </c>
      <c r="F91" s="23"/>
      <c r="G91" s="23"/>
      <c r="H91" s="23"/>
      <c r="I91" s="23"/>
    </row>
    <row r="92" spans="1:9" x14ac:dyDescent="0.35">
      <c r="A92" s="23" t="s">
        <v>48</v>
      </c>
      <c r="B92" s="23"/>
      <c r="C92" s="23" t="s">
        <v>80</v>
      </c>
      <c r="D92" s="23"/>
      <c r="E92" s="23">
        <v>0.94299999999999995</v>
      </c>
      <c r="F92" s="23">
        <v>2</v>
      </c>
      <c r="G92" s="23">
        <v>0.86799999999999999</v>
      </c>
      <c r="H92" s="23">
        <v>0.106</v>
      </c>
      <c r="I92" s="23">
        <v>12.254</v>
      </c>
    </row>
    <row r="93" spans="1:9" x14ac:dyDescent="0.35">
      <c r="A93" s="23"/>
      <c r="B93" s="23"/>
      <c r="C93" s="23" t="s">
        <v>81</v>
      </c>
      <c r="D93" s="23"/>
      <c r="E93" s="23">
        <v>0.79300000000000004</v>
      </c>
      <c r="F93" s="23"/>
      <c r="G93" s="23"/>
      <c r="H93" s="23"/>
      <c r="I93" s="23"/>
    </row>
    <row r="94" spans="1:9" x14ac:dyDescent="0.35">
      <c r="A94" s="23" t="s">
        <v>55</v>
      </c>
      <c r="B94" s="23"/>
      <c r="C94" s="23" t="s">
        <v>82</v>
      </c>
      <c r="D94" s="23"/>
      <c r="E94" s="23">
        <v>0.74299999999999999</v>
      </c>
      <c r="F94" s="23">
        <v>2</v>
      </c>
      <c r="G94" s="23">
        <v>0.70799999999999996</v>
      </c>
      <c r="H94" s="23">
        <v>0.05</v>
      </c>
      <c r="I94" s="23">
        <v>7.0190000000000001</v>
      </c>
    </row>
    <row r="95" spans="1:9" x14ac:dyDescent="0.35">
      <c r="A95" s="23"/>
      <c r="B95" s="23"/>
      <c r="C95" s="23" t="s">
        <v>83</v>
      </c>
      <c r="D95" s="23"/>
      <c r="E95" s="23">
        <v>0.67300000000000004</v>
      </c>
      <c r="F95" s="23"/>
      <c r="G95" s="23"/>
      <c r="H95" s="23"/>
      <c r="I95" s="23"/>
    </row>
    <row r="96" spans="1:9" x14ac:dyDescent="0.35">
      <c r="A96" s="23" t="s">
        <v>3</v>
      </c>
      <c r="B96" s="23"/>
      <c r="C96" s="23" t="s">
        <v>84</v>
      </c>
      <c r="D96" s="23"/>
      <c r="E96" s="23">
        <v>0.72399999999999998</v>
      </c>
      <c r="F96" s="23">
        <v>2</v>
      </c>
      <c r="G96" s="23">
        <v>0.72099999999999997</v>
      </c>
      <c r="H96" s="23">
        <v>5.0000000000000001E-3</v>
      </c>
      <c r="I96" s="23">
        <v>0.63700000000000001</v>
      </c>
    </row>
    <row r="97" spans="1:9" x14ac:dyDescent="0.35">
      <c r="A97" s="23"/>
      <c r="B97" s="23"/>
      <c r="C97" s="23" t="s">
        <v>85</v>
      </c>
      <c r="D97" s="23"/>
      <c r="E97" s="23">
        <v>0.71799999999999997</v>
      </c>
      <c r="F97" s="23"/>
      <c r="G97" s="23"/>
      <c r="H97" s="23"/>
      <c r="I97" s="23"/>
    </row>
    <row r="98" spans="1:9" x14ac:dyDescent="0.35">
      <c r="A98" s="23" t="s">
        <v>14</v>
      </c>
      <c r="B98" s="23"/>
      <c r="C98" s="23" t="s">
        <v>86</v>
      </c>
      <c r="D98" s="23"/>
      <c r="E98" s="23">
        <v>0.626</v>
      </c>
      <c r="F98" s="23">
        <v>2</v>
      </c>
      <c r="G98" s="23">
        <v>0.63600000000000001</v>
      </c>
      <c r="H98" s="23">
        <v>1.4E-2</v>
      </c>
      <c r="I98" s="23">
        <v>2.181</v>
      </c>
    </row>
    <row r="99" spans="1:9" x14ac:dyDescent="0.35">
      <c r="A99" s="23"/>
      <c r="B99" s="23"/>
      <c r="C99" s="23" t="s">
        <v>87</v>
      </c>
      <c r="D99" s="23"/>
      <c r="E99" s="23">
        <v>0.64500000000000002</v>
      </c>
      <c r="F99" s="23"/>
      <c r="G99" s="23"/>
      <c r="H99" s="23"/>
      <c r="I99" s="23"/>
    </row>
    <row r="100" spans="1:9" x14ac:dyDescent="0.35">
      <c r="A100" s="23" t="s">
        <v>21</v>
      </c>
      <c r="B100" s="23"/>
      <c r="C100" s="23" t="s">
        <v>88</v>
      </c>
      <c r="D100" s="23"/>
      <c r="E100" s="23">
        <v>0.81899999999999995</v>
      </c>
      <c r="F100" s="23">
        <v>2</v>
      </c>
      <c r="G100" s="23">
        <v>0.81299999999999994</v>
      </c>
      <c r="H100" s="23">
        <v>8.9999999999999993E-3</v>
      </c>
      <c r="I100" s="23">
        <v>1.0609999999999999</v>
      </c>
    </row>
    <row r="101" spans="1:9" x14ac:dyDescent="0.35">
      <c r="A101" s="23"/>
      <c r="B101" s="23"/>
      <c r="C101" s="23" t="s">
        <v>89</v>
      </c>
      <c r="D101" s="23"/>
      <c r="E101" s="23">
        <v>0.80700000000000005</v>
      </c>
      <c r="F101" s="23"/>
      <c r="G101" s="23"/>
      <c r="H101" s="23"/>
      <c r="I101" s="23"/>
    </row>
    <row r="102" spans="1:9" x14ac:dyDescent="0.35">
      <c r="A102" s="23" t="s">
        <v>28</v>
      </c>
      <c r="B102" s="23"/>
      <c r="C102" s="23" t="s">
        <v>90</v>
      </c>
      <c r="D102" s="23"/>
      <c r="E102" s="23">
        <v>0.77400000000000002</v>
      </c>
      <c r="F102" s="23">
        <v>2</v>
      </c>
      <c r="G102" s="23">
        <v>0.77500000000000002</v>
      </c>
      <c r="H102" s="23">
        <v>1E-3</v>
      </c>
      <c r="I102" s="23">
        <v>0.1</v>
      </c>
    </row>
    <row r="103" spans="1:9" x14ac:dyDescent="0.35">
      <c r="A103" s="23"/>
      <c r="B103" s="23"/>
      <c r="C103" s="23" t="s">
        <v>91</v>
      </c>
      <c r="D103" s="23"/>
      <c r="E103" s="23">
        <v>0.77500000000000002</v>
      </c>
      <c r="F103" s="23"/>
      <c r="G103" s="23"/>
      <c r="H103" s="23"/>
      <c r="I103" s="23"/>
    </row>
    <row r="104" spans="1:9" x14ac:dyDescent="0.35">
      <c r="A104" s="23" t="s">
        <v>35</v>
      </c>
      <c r="B104" s="23"/>
      <c r="C104" s="23" t="s">
        <v>92</v>
      </c>
      <c r="D104" s="23"/>
      <c r="E104" s="23">
        <v>0.75900000000000001</v>
      </c>
      <c r="F104" s="23">
        <v>2</v>
      </c>
      <c r="G104" s="23">
        <v>0.88400000000000001</v>
      </c>
      <c r="H104" s="23">
        <v>0.17699999999999999</v>
      </c>
      <c r="I104" s="23">
        <v>20.056999999999999</v>
      </c>
    </row>
    <row r="105" spans="1:9" x14ac:dyDescent="0.35">
      <c r="A105" s="23"/>
      <c r="B105" s="23"/>
      <c r="C105" s="23" t="s">
        <v>93</v>
      </c>
      <c r="D105" s="23"/>
      <c r="E105" s="23">
        <v>1.01</v>
      </c>
      <c r="F105" s="23"/>
      <c r="G105" s="23"/>
      <c r="H105" s="23"/>
      <c r="I105" s="23"/>
    </row>
    <row r="106" spans="1:9" x14ac:dyDescent="0.35">
      <c r="A106" s="23" t="s">
        <v>42</v>
      </c>
      <c r="B106" s="23"/>
      <c r="C106" s="23" t="s">
        <v>94</v>
      </c>
      <c r="D106" s="23"/>
      <c r="E106" s="23">
        <v>0.79100000000000004</v>
      </c>
      <c r="F106" s="23">
        <v>2</v>
      </c>
      <c r="G106" s="23">
        <v>0.76500000000000001</v>
      </c>
      <c r="H106" s="23">
        <v>3.7999999999999999E-2</v>
      </c>
      <c r="I106" s="23">
        <v>4.9560000000000004</v>
      </c>
    </row>
    <row r="107" spans="1:9" x14ac:dyDescent="0.35">
      <c r="A107" s="23"/>
      <c r="B107" s="23"/>
      <c r="C107" s="23" t="s">
        <v>95</v>
      </c>
      <c r="D107" s="23"/>
      <c r="E107" s="23">
        <v>0.73799999999999999</v>
      </c>
      <c r="F107" s="23"/>
      <c r="G107" s="23"/>
      <c r="H107" s="23"/>
      <c r="I107" s="23"/>
    </row>
    <row r="108" spans="1:9" x14ac:dyDescent="0.35">
      <c r="A108" s="23" t="s">
        <v>49</v>
      </c>
      <c r="B108" s="23"/>
      <c r="C108" s="23" t="s">
        <v>96</v>
      </c>
      <c r="D108" s="23"/>
      <c r="E108" s="23">
        <v>0.82499999999999996</v>
      </c>
      <c r="F108" s="23">
        <v>2</v>
      </c>
      <c r="G108" s="23">
        <v>0.84</v>
      </c>
      <c r="H108" s="23">
        <v>2.1999999999999999E-2</v>
      </c>
      <c r="I108" s="23">
        <v>2.6419999999999999</v>
      </c>
    </row>
    <row r="109" spans="1:9" x14ac:dyDescent="0.35">
      <c r="A109" s="23"/>
      <c r="B109" s="23"/>
      <c r="C109" s="23" t="s">
        <v>97</v>
      </c>
      <c r="D109" s="23"/>
      <c r="E109" s="23">
        <v>0.85599999999999998</v>
      </c>
      <c r="F109" s="23"/>
      <c r="G109" s="23"/>
      <c r="H109" s="23"/>
      <c r="I109" s="23"/>
    </row>
    <row r="110" spans="1:9" x14ac:dyDescent="0.35">
      <c r="A110" s="23" t="s">
        <v>56</v>
      </c>
      <c r="B110" s="23"/>
      <c r="C110" s="23" t="s">
        <v>98</v>
      </c>
      <c r="D110" s="23"/>
      <c r="E110" s="23">
        <v>0.754</v>
      </c>
      <c r="F110" s="23">
        <v>2</v>
      </c>
      <c r="G110" s="23">
        <v>0.72399999999999998</v>
      </c>
      <c r="H110" s="23">
        <v>4.2000000000000003E-2</v>
      </c>
      <c r="I110" s="23">
        <v>5.73</v>
      </c>
    </row>
    <row r="111" spans="1:9" x14ac:dyDescent="0.35">
      <c r="A111" s="23"/>
      <c r="B111" s="23"/>
      <c r="C111" s="23" t="s">
        <v>99</v>
      </c>
      <c r="D111" s="23"/>
      <c r="E111" s="23">
        <v>0.69499999999999995</v>
      </c>
      <c r="F111" s="23"/>
      <c r="G111" s="23"/>
      <c r="H111" s="23"/>
      <c r="I111" s="23"/>
    </row>
    <row r="112" spans="1:9" x14ac:dyDescent="0.35">
      <c r="A112" s="23" t="s">
        <v>4</v>
      </c>
      <c r="B112" s="23"/>
      <c r="C112" s="23" t="s">
        <v>100</v>
      </c>
      <c r="D112" s="23"/>
      <c r="E112" s="23">
        <v>0.75900000000000001</v>
      </c>
      <c r="F112" s="23">
        <v>2</v>
      </c>
      <c r="G112" s="23">
        <v>0.76700000000000002</v>
      </c>
      <c r="H112" s="23">
        <v>1.2E-2</v>
      </c>
      <c r="I112" s="23">
        <v>1.585</v>
      </c>
    </row>
    <row r="113" spans="1:9" x14ac:dyDescent="0.35">
      <c r="A113" s="23"/>
      <c r="B113" s="23"/>
      <c r="C113" s="23" t="s">
        <v>101</v>
      </c>
      <c r="D113" s="23"/>
      <c r="E113" s="23">
        <v>0.77600000000000002</v>
      </c>
      <c r="F113" s="23"/>
      <c r="G113" s="23"/>
      <c r="H113" s="23"/>
      <c r="I113" s="23"/>
    </row>
    <row r="114" spans="1:9" x14ac:dyDescent="0.35">
      <c r="A114" s="23" t="s">
        <v>15</v>
      </c>
      <c r="B114" s="23"/>
      <c r="C114" s="23" t="s">
        <v>102</v>
      </c>
      <c r="D114" s="23"/>
      <c r="E114" s="23">
        <v>0.753</v>
      </c>
      <c r="F114" s="23">
        <v>2</v>
      </c>
      <c r="G114" s="23">
        <v>0.74299999999999999</v>
      </c>
      <c r="H114" s="23">
        <v>1.4E-2</v>
      </c>
      <c r="I114" s="23">
        <v>1.9319999999999999</v>
      </c>
    </row>
    <row r="115" spans="1:9" x14ac:dyDescent="0.35">
      <c r="A115" s="23"/>
      <c r="B115" s="23"/>
      <c r="C115" s="23" t="s">
        <v>103</v>
      </c>
      <c r="D115" s="23"/>
      <c r="E115" s="23">
        <v>0.73299999999999998</v>
      </c>
      <c r="F115" s="23"/>
      <c r="G115" s="23"/>
      <c r="H115" s="23"/>
      <c r="I115" s="23"/>
    </row>
    <row r="116" spans="1:9" x14ac:dyDescent="0.35">
      <c r="A116" s="23" t="s">
        <v>22</v>
      </c>
      <c r="B116" s="23"/>
      <c r="C116" s="23" t="s">
        <v>104</v>
      </c>
      <c r="D116" s="23"/>
      <c r="E116" s="23">
        <v>0.76300000000000001</v>
      </c>
      <c r="F116" s="23">
        <v>2</v>
      </c>
      <c r="G116" s="23">
        <v>0.80900000000000005</v>
      </c>
      <c r="H116" s="23">
        <v>6.6000000000000003E-2</v>
      </c>
      <c r="I116" s="23">
        <v>8.1329999999999991</v>
      </c>
    </row>
    <row r="117" spans="1:9" x14ac:dyDescent="0.35">
      <c r="A117" s="23"/>
      <c r="B117" s="23"/>
      <c r="C117" s="23" t="s">
        <v>105</v>
      </c>
      <c r="D117" s="23"/>
      <c r="E117" s="23">
        <v>0.85599999999999998</v>
      </c>
      <c r="F117" s="23"/>
      <c r="G117" s="23"/>
      <c r="H117" s="23"/>
      <c r="I117" s="23"/>
    </row>
    <row r="118" spans="1:9" x14ac:dyDescent="0.35">
      <c r="A118" s="23" t="s">
        <v>29</v>
      </c>
      <c r="B118" s="23"/>
      <c r="C118" s="23" t="s">
        <v>106</v>
      </c>
      <c r="D118" s="23"/>
      <c r="E118" s="23">
        <v>0.80900000000000005</v>
      </c>
      <c r="F118" s="23">
        <v>2</v>
      </c>
      <c r="G118" s="23">
        <v>0.83299999999999996</v>
      </c>
      <c r="H118" s="23">
        <v>3.4000000000000002E-2</v>
      </c>
      <c r="I118" s="23">
        <v>4.0659999999999998</v>
      </c>
    </row>
    <row r="119" spans="1:9" x14ac:dyDescent="0.35">
      <c r="A119" s="23"/>
      <c r="B119" s="23"/>
      <c r="C119" s="23" t="s">
        <v>107</v>
      </c>
      <c r="D119" s="23"/>
      <c r="E119" s="23">
        <v>0.85699999999999998</v>
      </c>
      <c r="F119" s="23"/>
      <c r="G119" s="23"/>
      <c r="H119" s="23"/>
      <c r="I119" s="23"/>
    </row>
    <row r="120" spans="1:9" x14ac:dyDescent="0.35">
      <c r="A120" s="23" t="s">
        <v>36</v>
      </c>
      <c r="B120" s="23"/>
      <c r="C120" s="23" t="s">
        <v>108</v>
      </c>
      <c r="D120" s="23"/>
      <c r="E120" s="23">
        <v>0.88200000000000001</v>
      </c>
      <c r="F120" s="23">
        <v>2</v>
      </c>
      <c r="G120" s="23">
        <v>0.85499999999999998</v>
      </c>
      <c r="H120" s="23">
        <v>3.7999999999999999E-2</v>
      </c>
      <c r="I120" s="23">
        <v>4.4409999999999998</v>
      </c>
    </row>
    <row r="121" spans="1:9" x14ac:dyDescent="0.35">
      <c r="A121" s="23"/>
      <c r="B121" s="23"/>
      <c r="C121" s="23" t="s">
        <v>109</v>
      </c>
      <c r="D121" s="23"/>
      <c r="E121" s="23">
        <v>0.82799999999999996</v>
      </c>
      <c r="F121" s="23"/>
      <c r="G121" s="23"/>
      <c r="H121" s="23"/>
      <c r="I121" s="23"/>
    </row>
    <row r="122" spans="1:9" x14ac:dyDescent="0.35">
      <c r="A122" s="23" t="s">
        <v>43</v>
      </c>
      <c r="B122" s="23"/>
      <c r="C122" s="23" t="s">
        <v>110</v>
      </c>
      <c r="D122" s="23"/>
      <c r="E122" s="23">
        <v>0.84699999999999998</v>
      </c>
      <c r="F122" s="23">
        <v>2</v>
      </c>
      <c r="G122" s="23">
        <v>0.84099999999999997</v>
      </c>
      <c r="H122" s="23">
        <v>8.0000000000000002E-3</v>
      </c>
      <c r="I122" s="23">
        <v>1.01</v>
      </c>
    </row>
    <row r="123" spans="1:9" x14ac:dyDescent="0.35">
      <c r="A123" s="23"/>
      <c r="B123" s="23"/>
      <c r="C123" s="23" t="s">
        <v>111</v>
      </c>
      <c r="D123" s="23"/>
      <c r="E123" s="23">
        <v>0.83499999999999996</v>
      </c>
      <c r="F123" s="23"/>
      <c r="G123" s="23"/>
      <c r="H123" s="23"/>
      <c r="I123" s="23"/>
    </row>
    <row r="124" spans="1:9" x14ac:dyDescent="0.35">
      <c r="A124" s="23" t="s">
        <v>50</v>
      </c>
      <c r="B124" s="23"/>
      <c r="C124" s="23" t="s">
        <v>112</v>
      </c>
      <c r="D124" s="23"/>
      <c r="E124" s="23">
        <v>0.88400000000000001</v>
      </c>
      <c r="F124" s="23">
        <v>2</v>
      </c>
      <c r="G124" s="23">
        <v>0.88</v>
      </c>
      <c r="H124" s="23">
        <v>6.0000000000000001E-3</v>
      </c>
      <c r="I124" s="23">
        <v>0.63400000000000001</v>
      </c>
    </row>
    <row r="125" spans="1:9" x14ac:dyDescent="0.35">
      <c r="A125" s="23"/>
      <c r="B125" s="23"/>
      <c r="C125" s="23" t="s">
        <v>113</v>
      </c>
      <c r="D125" s="23"/>
      <c r="E125" s="23">
        <v>0.876</v>
      </c>
      <c r="F125" s="23"/>
      <c r="G125" s="23"/>
      <c r="H125" s="23"/>
      <c r="I125" s="23"/>
    </row>
    <row r="126" spans="1:9" x14ac:dyDescent="0.35">
      <c r="A126" s="23" t="s">
        <v>57</v>
      </c>
      <c r="B126" s="23"/>
      <c r="C126" s="23" t="s">
        <v>114</v>
      </c>
      <c r="D126" s="23"/>
      <c r="E126" s="23">
        <v>0.69799999999999995</v>
      </c>
      <c r="F126" s="23">
        <v>2</v>
      </c>
      <c r="G126" s="23">
        <v>0.68799999999999994</v>
      </c>
      <c r="H126" s="23">
        <v>1.2999999999999999E-2</v>
      </c>
      <c r="I126" s="23">
        <v>1.921</v>
      </c>
    </row>
    <row r="127" spans="1:9" x14ac:dyDescent="0.35">
      <c r="A127" s="23"/>
      <c r="B127" s="23"/>
      <c r="C127" s="23" t="s">
        <v>115</v>
      </c>
      <c r="D127" s="23"/>
      <c r="E127" s="23">
        <v>0.67900000000000005</v>
      </c>
      <c r="F127" s="23"/>
      <c r="G127" s="23"/>
      <c r="H127" s="23"/>
      <c r="I127" s="23"/>
    </row>
    <row r="128" spans="1:9" x14ac:dyDescent="0.35">
      <c r="A128" s="23" t="s">
        <v>5</v>
      </c>
      <c r="B128" s="23"/>
      <c r="C128" s="23" t="s">
        <v>116</v>
      </c>
      <c r="D128" s="23"/>
      <c r="E128" s="23">
        <v>0.69899999999999995</v>
      </c>
      <c r="F128" s="23">
        <v>2</v>
      </c>
      <c r="G128" s="23">
        <v>0.69399999999999995</v>
      </c>
      <c r="H128" s="23">
        <v>7.0000000000000001E-3</v>
      </c>
      <c r="I128" s="23">
        <v>0.95799999999999996</v>
      </c>
    </row>
    <row r="129" spans="1:9" x14ac:dyDescent="0.35">
      <c r="A129" s="23"/>
      <c r="B129" s="23"/>
      <c r="C129" s="23" t="s">
        <v>117</v>
      </c>
      <c r="D129" s="23"/>
      <c r="E129" s="23">
        <v>0.68899999999999995</v>
      </c>
      <c r="F129" s="23"/>
      <c r="G129" s="23"/>
      <c r="H129" s="23"/>
      <c r="I129" s="23"/>
    </row>
    <row r="130" spans="1:9" x14ac:dyDescent="0.35">
      <c r="A130" s="23" t="s">
        <v>16</v>
      </c>
      <c r="B130" s="23"/>
      <c r="C130" s="23" t="s">
        <v>118</v>
      </c>
      <c r="D130" s="23"/>
      <c r="E130" s="23">
        <v>0.74</v>
      </c>
      <c r="F130" s="23">
        <v>2</v>
      </c>
      <c r="G130" s="23">
        <v>0.74</v>
      </c>
      <c r="H130" s="23">
        <v>0</v>
      </c>
      <c r="I130" s="23">
        <v>5.7000000000000002E-2</v>
      </c>
    </row>
    <row r="131" spans="1:9" x14ac:dyDescent="0.35">
      <c r="A131" s="23"/>
      <c r="B131" s="23"/>
      <c r="C131" s="23" t="s">
        <v>119</v>
      </c>
      <c r="D131" s="23"/>
      <c r="E131" s="23">
        <v>0.74099999999999999</v>
      </c>
      <c r="F131" s="23"/>
      <c r="G131" s="23"/>
      <c r="H131" s="23"/>
      <c r="I131" s="23"/>
    </row>
    <row r="132" spans="1:9" x14ac:dyDescent="0.35">
      <c r="A132" s="23" t="s">
        <v>23</v>
      </c>
      <c r="B132" s="23"/>
      <c r="C132" s="23" t="s">
        <v>120</v>
      </c>
      <c r="D132" s="23"/>
      <c r="E132" s="23">
        <v>0.83</v>
      </c>
      <c r="F132" s="23">
        <v>2</v>
      </c>
      <c r="G132" s="23">
        <v>0.86299999999999999</v>
      </c>
      <c r="H132" s="23">
        <v>4.5999999999999999E-2</v>
      </c>
      <c r="I132" s="23">
        <v>5.3029999999999999</v>
      </c>
    </row>
    <row r="133" spans="1:9" x14ac:dyDescent="0.35">
      <c r="A133" s="23"/>
      <c r="B133" s="23"/>
      <c r="C133" s="23" t="s">
        <v>121</v>
      </c>
      <c r="D133" s="23"/>
      <c r="E133" s="23">
        <v>0.89500000000000002</v>
      </c>
      <c r="F133" s="23"/>
      <c r="G133" s="23"/>
      <c r="H133" s="23"/>
      <c r="I133" s="23"/>
    </row>
    <row r="134" spans="1:9" x14ac:dyDescent="0.35">
      <c r="A134" s="23" t="s">
        <v>30</v>
      </c>
      <c r="B134" s="23"/>
      <c r="C134" s="23" t="s">
        <v>122</v>
      </c>
      <c r="D134" s="23"/>
      <c r="E134" s="23">
        <v>0.78500000000000003</v>
      </c>
      <c r="F134" s="23">
        <v>2</v>
      </c>
      <c r="G134" s="23">
        <v>0.77800000000000002</v>
      </c>
      <c r="H134" s="23">
        <v>0.01</v>
      </c>
      <c r="I134" s="23">
        <v>1.236</v>
      </c>
    </row>
    <row r="135" spans="1:9" x14ac:dyDescent="0.35">
      <c r="A135" s="23"/>
      <c r="B135" s="23"/>
      <c r="C135" s="23" t="s">
        <v>123</v>
      </c>
      <c r="D135" s="23"/>
      <c r="E135" s="23">
        <v>0.77100000000000002</v>
      </c>
      <c r="F135" s="23"/>
      <c r="G135" s="23"/>
      <c r="H135" s="23"/>
      <c r="I135" s="23"/>
    </row>
    <row r="136" spans="1:9" x14ac:dyDescent="0.35">
      <c r="A136" s="23" t="s">
        <v>37</v>
      </c>
      <c r="B136" s="23"/>
      <c r="C136" s="23" t="s">
        <v>124</v>
      </c>
      <c r="D136" s="23"/>
      <c r="E136" s="23">
        <v>0.85</v>
      </c>
      <c r="F136" s="23">
        <v>2</v>
      </c>
      <c r="G136" s="23">
        <v>0.84199999999999997</v>
      </c>
      <c r="H136" s="23">
        <v>1.0999999999999999E-2</v>
      </c>
      <c r="I136" s="23">
        <v>1.2929999999999999</v>
      </c>
    </row>
    <row r="137" spans="1:9" x14ac:dyDescent="0.35">
      <c r="A137" s="23"/>
      <c r="B137" s="23"/>
      <c r="C137" s="23" t="s">
        <v>125</v>
      </c>
      <c r="D137" s="23"/>
      <c r="E137" s="23">
        <v>0.83499999999999996</v>
      </c>
      <c r="F137" s="23"/>
      <c r="G137" s="23"/>
      <c r="H137" s="23"/>
      <c r="I137" s="23"/>
    </row>
    <row r="138" spans="1:9" x14ac:dyDescent="0.35">
      <c r="A138" s="23" t="s">
        <v>44</v>
      </c>
      <c r="B138" s="23"/>
      <c r="C138" s="23" t="s">
        <v>126</v>
      </c>
      <c r="D138" s="23"/>
      <c r="E138" s="23">
        <v>0.79100000000000004</v>
      </c>
      <c r="F138" s="23">
        <v>2</v>
      </c>
      <c r="G138" s="23">
        <v>0.78700000000000003</v>
      </c>
      <c r="H138" s="23">
        <v>6.0000000000000001E-3</v>
      </c>
      <c r="I138" s="23">
        <v>0.76400000000000001</v>
      </c>
    </row>
    <row r="139" spans="1:9" x14ac:dyDescent="0.35">
      <c r="A139" s="23"/>
      <c r="B139" s="23"/>
      <c r="C139" s="23" t="s">
        <v>127</v>
      </c>
      <c r="D139" s="23"/>
      <c r="E139" s="23">
        <v>0.78300000000000003</v>
      </c>
      <c r="F139" s="23"/>
      <c r="G139" s="23"/>
      <c r="H139" s="23"/>
      <c r="I139" s="23"/>
    </row>
    <row r="140" spans="1:9" x14ac:dyDescent="0.35">
      <c r="A140" s="23" t="s">
        <v>51</v>
      </c>
      <c r="B140" s="23"/>
      <c r="C140" s="23" t="s">
        <v>128</v>
      </c>
      <c r="D140" s="23"/>
      <c r="E140" s="23">
        <v>0.86299999999999999</v>
      </c>
      <c r="F140" s="23">
        <v>2</v>
      </c>
      <c r="G140" s="23">
        <v>0.84899999999999998</v>
      </c>
      <c r="H140" s="23">
        <v>2.1000000000000001E-2</v>
      </c>
      <c r="I140" s="23">
        <v>2.4500000000000002</v>
      </c>
    </row>
    <row r="141" spans="1:9" x14ac:dyDescent="0.35">
      <c r="A141" s="23"/>
      <c r="B141" s="23"/>
      <c r="C141" s="23" t="s">
        <v>129</v>
      </c>
      <c r="D141" s="23"/>
      <c r="E141" s="23">
        <v>0.83399999999999996</v>
      </c>
      <c r="F141" s="23"/>
      <c r="G141" s="23"/>
      <c r="H141" s="23"/>
      <c r="I141" s="23"/>
    </row>
    <row r="142" spans="1:9" x14ac:dyDescent="0.35">
      <c r="A142" s="23" t="s">
        <v>58</v>
      </c>
      <c r="B142" s="23"/>
      <c r="C142" s="23" t="s">
        <v>130</v>
      </c>
      <c r="D142" s="23"/>
      <c r="E142" s="23">
        <v>0.85699999999999998</v>
      </c>
      <c r="F142" s="23">
        <v>2</v>
      </c>
      <c r="G142" s="23">
        <v>0.871</v>
      </c>
      <c r="H142" s="23">
        <v>2.1000000000000001E-2</v>
      </c>
      <c r="I142" s="23">
        <v>2.3540000000000001</v>
      </c>
    </row>
    <row r="143" spans="1:9" x14ac:dyDescent="0.35">
      <c r="A143" s="23"/>
      <c r="B143" s="23"/>
      <c r="C143" s="23" t="s">
        <v>131</v>
      </c>
      <c r="D143" s="23"/>
      <c r="E143" s="23">
        <v>0.88600000000000001</v>
      </c>
      <c r="F143" s="23"/>
      <c r="G143" s="23"/>
      <c r="H143" s="23"/>
      <c r="I143" s="23"/>
    </row>
    <row r="144" spans="1:9" x14ac:dyDescent="0.35">
      <c r="A144" s="23" t="s">
        <v>6</v>
      </c>
      <c r="B144" s="23"/>
      <c r="C144" s="23" t="s">
        <v>132</v>
      </c>
      <c r="D144" s="23"/>
      <c r="E144" s="23">
        <v>0.61899999999999999</v>
      </c>
      <c r="F144" s="23">
        <v>2</v>
      </c>
      <c r="G144" s="23">
        <v>0.70199999999999996</v>
      </c>
      <c r="H144" s="23">
        <v>0.11799999999999999</v>
      </c>
      <c r="I144" s="23">
        <v>16.829999999999998</v>
      </c>
    </row>
    <row r="145" spans="1:9" x14ac:dyDescent="0.35">
      <c r="A145" s="23"/>
      <c r="B145" s="23"/>
      <c r="C145" s="23" t="s">
        <v>133</v>
      </c>
      <c r="D145" s="23"/>
      <c r="E145" s="23">
        <v>0.78600000000000003</v>
      </c>
      <c r="F145" s="23"/>
      <c r="G145" s="23"/>
      <c r="H145" s="23"/>
      <c r="I145" s="23"/>
    </row>
    <row r="146" spans="1:9" x14ac:dyDescent="0.35">
      <c r="A146" s="23" t="s">
        <v>17</v>
      </c>
      <c r="B146" s="23"/>
      <c r="C146" s="23" t="s">
        <v>134</v>
      </c>
      <c r="D146" s="23"/>
      <c r="E146" s="23">
        <v>0.68899999999999995</v>
      </c>
      <c r="F146" s="23">
        <v>2</v>
      </c>
      <c r="G146" s="23">
        <v>0.70099999999999996</v>
      </c>
      <c r="H146" s="23">
        <v>1.6E-2</v>
      </c>
      <c r="I146" s="23">
        <v>2.3210000000000002</v>
      </c>
    </row>
    <row r="147" spans="1:9" x14ac:dyDescent="0.35">
      <c r="A147" s="23"/>
      <c r="B147" s="23"/>
      <c r="C147" s="23" t="s">
        <v>135</v>
      </c>
      <c r="D147" s="23"/>
      <c r="E147" s="23">
        <v>0.71199999999999997</v>
      </c>
      <c r="F147" s="23"/>
      <c r="G147" s="23"/>
      <c r="H147" s="23"/>
      <c r="I147" s="23"/>
    </row>
    <row r="148" spans="1:9" x14ac:dyDescent="0.35">
      <c r="A148" s="23" t="s">
        <v>24</v>
      </c>
      <c r="B148" s="23"/>
      <c r="C148" s="23" t="s">
        <v>136</v>
      </c>
      <c r="D148" s="23"/>
      <c r="E148" s="23">
        <v>0.67600000000000005</v>
      </c>
      <c r="F148" s="23">
        <v>2</v>
      </c>
      <c r="G148" s="23">
        <v>0.68899999999999995</v>
      </c>
      <c r="H148" s="23">
        <v>1.7999999999999999E-2</v>
      </c>
      <c r="I148" s="23">
        <v>2.6259999999999999</v>
      </c>
    </row>
    <row r="149" spans="1:9" x14ac:dyDescent="0.35">
      <c r="A149" s="23"/>
      <c r="B149" s="23"/>
      <c r="C149" s="23" t="s">
        <v>137</v>
      </c>
      <c r="D149" s="23"/>
      <c r="E149" s="23">
        <v>0.70199999999999996</v>
      </c>
      <c r="F149" s="23"/>
      <c r="G149" s="23"/>
      <c r="H149" s="23"/>
      <c r="I149" s="23"/>
    </row>
    <row r="150" spans="1:9" x14ac:dyDescent="0.35">
      <c r="A150" s="23" t="s">
        <v>31</v>
      </c>
      <c r="B150" s="23"/>
      <c r="C150" s="23" t="s">
        <v>138</v>
      </c>
      <c r="D150" s="23"/>
      <c r="E150" s="23">
        <v>0.72</v>
      </c>
      <c r="F150" s="23">
        <v>2</v>
      </c>
      <c r="G150" s="23">
        <v>0.755</v>
      </c>
      <c r="H150" s="23">
        <v>4.9000000000000002E-2</v>
      </c>
      <c r="I150" s="23">
        <v>6.5389999999999997</v>
      </c>
    </row>
    <row r="151" spans="1:9" x14ac:dyDescent="0.35">
      <c r="A151" s="23"/>
      <c r="B151" s="23"/>
      <c r="C151" s="23" t="s">
        <v>139</v>
      </c>
      <c r="D151" s="23"/>
      <c r="E151" s="23">
        <v>0.79</v>
      </c>
      <c r="F151" s="23"/>
      <c r="G151" s="23"/>
      <c r="H151" s="23"/>
      <c r="I151" s="23"/>
    </row>
    <row r="152" spans="1:9" x14ac:dyDescent="0.35">
      <c r="A152" s="23" t="s">
        <v>38</v>
      </c>
      <c r="B152" s="23"/>
      <c r="C152" s="23" t="s">
        <v>140</v>
      </c>
      <c r="D152" s="23"/>
      <c r="E152" s="23">
        <v>0.73199999999999998</v>
      </c>
      <c r="F152" s="23">
        <v>2</v>
      </c>
      <c r="G152" s="23">
        <v>0.72499999999999998</v>
      </c>
      <c r="H152" s="23">
        <v>0.01</v>
      </c>
      <c r="I152" s="23">
        <v>1.3160000000000001</v>
      </c>
    </row>
    <row r="153" spans="1:9" x14ac:dyDescent="0.35">
      <c r="A153" s="23"/>
      <c r="B153" s="23"/>
      <c r="C153" s="23" t="s">
        <v>141</v>
      </c>
      <c r="D153" s="23"/>
      <c r="E153" s="23">
        <v>0.71899999999999997</v>
      </c>
      <c r="F153" s="23"/>
      <c r="G153" s="23"/>
      <c r="H153" s="23"/>
      <c r="I153" s="23"/>
    </row>
    <row r="154" spans="1:9" x14ac:dyDescent="0.35">
      <c r="A154" s="23" t="s">
        <v>45</v>
      </c>
      <c r="B154" s="23"/>
      <c r="C154" s="23" t="s">
        <v>142</v>
      </c>
      <c r="D154" s="23"/>
      <c r="E154" s="23">
        <v>0.70299999999999996</v>
      </c>
      <c r="F154" s="23">
        <v>2</v>
      </c>
      <c r="G154" s="23">
        <v>0.73799999999999999</v>
      </c>
      <c r="H154" s="23">
        <v>0.05</v>
      </c>
      <c r="I154" s="23">
        <v>6.7430000000000003</v>
      </c>
    </row>
    <row r="155" spans="1:9" x14ac:dyDescent="0.35">
      <c r="A155" s="23"/>
      <c r="B155" s="23"/>
      <c r="C155" s="23" t="s">
        <v>143</v>
      </c>
      <c r="D155" s="23"/>
      <c r="E155" s="23">
        <v>0.77300000000000002</v>
      </c>
      <c r="F155" s="23"/>
      <c r="G155" s="23"/>
      <c r="H155" s="23"/>
      <c r="I155" s="23"/>
    </row>
    <row r="156" spans="1:9" x14ac:dyDescent="0.35">
      <c r="A156" s="23" t="s">
        <v>52</v>
      </c>
      <c r="B156" s="23"/>
      <c r="C156" s="23" t="s">
        <v>144</v>
      </c>
      <c r="D156" s="23"/>
      <c r="E156" s="23">
        <v>0.85399999999999998</v>
      </c>
      <c r="F156" s="23">
        <v>2</v>
      </c>
      <c r="G156" s="23">
        <v>0.81499999999999995</v>
      </c>
      <c r="H156" s="23">
        <v>5.5E-2</v>
      </c>
      <c r="I156" s="23">
        <v>6.7439999999999998</v>
      </c>
    </row>
    <row r="157" spans="1:9" x14ac:dyDescent="0.35">
      <c r="A157" s="23"/>
      <c r="B157" s="23"/>
      <c r="C157" s="23" t="s">
        <v>145</v>
      </c>
      <c r="D157" s="23"/>
      <c r="E157" s="23">
        <v>0.77600000000000002</v>
      </c>
      <c r="F157" s="23"/>
      <c r="G157" s="23"/>
      <c r="H157" s="23"/>
      <c r="I157" s="23"/>
    </row>
    <row r="158" spans="1:9" x14ac:dyDescent="0.35">
      <c r="A158" s="23" t="s">
        <v>59</v>
      </c>
      <c r="B158" s="23"/>
      <c r="C158" s="23" t="s">
        <v>146</v>
      </c>
      <c r="D158" s="23"/>
      <c r="E158" s="23">
        <v>0.82799999999999996</v>
      </c>
      <c r="F158" s="23">
        <v>2</v>
      </c>
      <c r="G158" s="23">
        <v>0.77300000000000002</v>
      </c>
      <c r="H158" s="23">
        <v>7.6999999999999999E-2</v>
      </c>
      <c r="I158" s="23">
        <v>10.029999999999999</v>
      </c>
    </row>
    <row r="159" spans="1:9" x14ac:dyDescent="0.35">
      <c r="A159" s="23"/>
      <c r="B159" s="23"/>
      <c r="C159" s="23" t="s">
        <v>147</v>
      </c>
      <c r="D159" s="23"/>
      <c r="E159" s="23">
        <v>0.71799999999999997</v>
      </c>
      <c r="F159" s="23"/>
      <c r="G159" s="23"/>
      <c r="H159" s="23"/>
      <c r="I159" s="23"/>
    </row>
    <row r="160" spans="1:9" x14ac:dyDescent="0.35">
      <c r="A160" s="23" t="s">
        <v>1</v>
      </c>
      <c r="B160" s="23" t="s">
        <v>9</v>
      </c>
      <c r="C160" s="23" t="s">
        <v>148</v>
      </c>
      <c r="D160" s="23">
        <v>10</v>
      </c>
      <c r="E160" s="23">
        <v>0.159</v>
      </c>
      <c r="F160" s="23">
        <v>2</v>
      </c>
      <c r="G160" s="23">
        <v>0.43099999999999999</v>
      </c>
      <c r="H160" s="23">
        <v>0.38600000000000001</v>
      </c>
      <c r="I160" s="23">
        <v>89.39</v>
      </c>
    </row>
    <row r="161" spans="1:9" x14ac:dyDescent="0.35">
      <c r="A161" s="23"/>
      <c r="B161" s="23"/>
      <c r="C161" s="23" t="s">
        <v>149</v>
      </c>
      <c r="D161" s="23">
        <v>10</v>
      </c>
      <c r="E161" s="23">
        <v>0.70399999999999996</v>
      </c>
      <c r="F161" s="23"/>
      <c r="G161" s="23"/>
      <c r="H161" s="23"/>
      <c r="I161" s="23"/>
    </row>
    <row r="162" spans="1:9" x14ac:dyDescent="0.35">
      <c r="A162" s="23" t="s">
        <v>12</v>
      </c>
      <c r="B162" s="23" t="s">
        <v>9</v>
      </c>
      <c r="C162" s="23" t="s">
        <v>150</v>
      </c>
      <c r="D162" s="23">
        <v>2.5</v>
      </c>
      <c r="E162" s="23">
        <v>0.39900000000000002</v>
      </c>
      <c r="F162" s="23">
        <v>2</v>
      </c>
      <c r="G162" s="23">
        <v>0.38900000000000001</v>
      </c>
      <c r="H162" s="23">
        <v>1.4E-2</v>
      </c>
      <c r="I162" s="23">
        <v>3.5960000000000001</v>
      </c>
    </row>
    <row r="163" spans="1:9" x14ac:dyDescent="0.35">
      <c r="A163" s="23"/>
      <c r="B163" s="23"/>
      <c r="C163" s="23" t="s">
        <v>151</v>
      </c>
      <c r="D163" s="23">
        <v>2.5</v>
      </c>
      <c r="E163" s="23">
        <v>0.379</v>
      </c>
      <c r="F163" s="23"/>
      <c r="G163" s="23"/>
      <c r="H163" s="23"/>
      <c r="I163" s="23"/>
    </row>
    <row r="164" spans="1:9" x14ac:dyDescent="0.35">
      <c r="A164" s="23" t="s">
        <v>19</v>
      </c>
      <c r="B164" s="23" t="s">
        <v>9</v>
      </c>
      <c r="C164" s="23" t="s">
        <v>152</v>
      </c>
      <c r="D164" s="23">
        <v>0.625</v>
      </c>
      <c r="E164" s="23">
        <v>0.56000000000000005</v>
      </c>
      <c r="F164" s="23">
        <v>2</v>
      </c>
      <c r="G164" s="23">
        <v>0.53</v>
      </c>
      <c r="H164" s="23">
        <v>4.2000000000000003E-2</v>
      </c>
      <c r="I164" s="23">
        <v>7.9770000000000003</v>
      </c>
    </row>
    <row r="165" spans="1:9" x14ac:dyDescent="0.35">
      <c r="A165" s="23"/>
      <c r="B165" s="23"/>
      <c r="C165" s="23" t="s">
        <v>153</v>
      </c>
      <c r="D165" s="23">
        <v>0.625</v>
      </c>
      <c r="E165" s="23">
        <v>0.5</v>
      </c>
      <c r="F165" s="23"/>
      <c r="G165" s="23"/>
      <c r="H165" s="23"/>
      <c r="I165" s="23"/>
    </row>
    <row r="166" spans="1:9" x14ac:dyDescent="0.35">
      <c r="A166" s="23" t="s">
        <v>26</v>
      </c>
      <c r="B166" s="23" t="s">
        <v>9</v>
      </c>
      <c r="C166" s="23" t="s">
        <v>154</v>
      </c>
      <c r="D166" s="23">
        <v>0.156</v>
      </c>
      <c r="E166" s="23">
        <v>0.91900000000000004</v>
      </c>
      <c r="F166" s="23">
        <v>2</v>
      </c>
      <c r="G166" s="23">
        <v>0.79</v>
      </c>
      <c r="H166" s="23">
        <v>0.182</v>
      </c>
      <c r="I166" s="23">
        <v>23.044</v>
      </c>
    </row>
    <row r="167" spans="1:9" x14ac:dyDescent="0.35">
      <c r="A167" s="23"/>
      <c r="B167" s="23"/>
      <c r="C167" s="23" t="s">
        <v>155</v>
      </c>
      <c r="D167" s="23">
        <v>0.156</v>
      </c>
      <c r="E167" s="23">
        <v>0.66100000000000003</v>
      </c>
      <c r="F167" s="23"/>
      <c r="G167" s="23"/>
      <c r="H167" s="23"/>
      <c r="I167" s="23"/>
    </row>
    <row r="168" spans="1:9" x14ac:dyDescent="0.35">
      <c r="A168" s="23" t="s">
        <v>33</v>
      </c>
      <c r="B168" s="23" t="s">
        <v>9</v>
      </c>
      <c r="C168" s="23" t="s">
        <v>156</v>
      </c>
      <c r="D168" s="23">
        <v>3.9E-2</v>
      </c>
      <c r="E168" s="23">
        <v>1.157</v>
      </c>
      <c r="F168" s="23">
        <v>2</v>
      </c>
      <c r="G168" s="23">
        <v>1.073</v>
      </c>
      <c r="H168" s="23">
        <v>0.11899999999999999</v>
      </c>
      <c r="I168" s="23">
        <v>11.09</v>
      </c>
    </row>
    <row r="169" spans="1:9" x14ac:dyDescent="0.35">
      <c r="A169" s="23"/>
      <c r="B169" s="23"/>
      <c r="C169" s="23" t="s">
        <v>157</v>
      </c>
      <c r="D169" s="23">
        <v>3.9E-2</v>
      </c>
      <c r="E169" s="23">
        <v>0.98799999999999999</v>
      </c>
      <c r="F169" s="23"/>
      <c r="G169" s="23"/>
      <c r="H169" s="23"/>
      <c r="I169" s="23"/>
    </row>
    <row r="170" spans="1:9" x14ac:dyDescent="0.35">
      <c r="A170" s="23" t="s">
        <v>40</v>
      </c>
      <c r="B170" s="23" t="s">
        <v>9</v>
      </c>
      <c r="C170" s="23" t="s">
        <v>158</v>
      </c>
      <c r="D170" s="23">
        <v>0.01</v>
      </c>
      <c r="E170" s="23">
        <v>1.1479999999999999</v>
      </c>
      <c r="F170" s="23">
        <v>2</v>
      </c>
      <c r="G170" s="23">
        <v>1.0649999999999999</v>
      </c>
      <c r="H170" s="23">
        <v>0.11700000000000001</v>
      </c>
      <c r="I170" s="23">
        <v>10.95</v>
      </c>
    </row>
    <row r="171" spans="1:9" x14ac:dyDescent="0.35">
      <c r="A171" s="23"/>
      <c r="B171" s="23"/>
      <c r="C171" s="23" t="s">
        <v>159</v>
      </c>
      <c r="D171" s="23">
        <v>0.01</v>
      </c>
      <c r="E171" s="23">
        <v>0.98299999999999998</v>
      </c>
      <c r="F171" s="23"/>
      <c r="G171" s="23"/>
      <c r="H171" s="23"/>
      <c r="I171" s="23"/>
    </row>
    <row r="172" spans="1:9" x14ac:dyDescent="0.35">
      <c r="A172" s="23" t="s">
        <v>47</v>
      </c>
      <c r="B172" s="23" t="s">
        <v>9</v>
      </c>
      <c r="C172" s="23" t="s">
        <v>160</v>
      </c>
      <c r="D172" s="23">
        <v>2.3E-3</v>
      </c>
      <c r="E172" s="23">
        <v>1.214</v>
      </c>
      <c r="F172" s="23">
        <v>2</v>
      </c>
      <c r="G172" s="23">
        <v>1.1919999999999999</v>
      </c>
      <c r="H172" s="23">
        <v>3.1E-2</v>
      </c>
      <c r="I172" s="23">
        <v>2.58</v>
      </c>
    </row>
    <row r="173" spans="1:9" x14ac:dyDescent="0.35">
      <c r="A173" s="23"/>
      <c r="B173" s="23"/>
      <c r="C173" s="23" t="s">
        <v>161</v>
      </c>
      <c r="D173" s="23">
        <v>2.3E-3</v>
      </c>
      <c r="E173" s="23">
        <v>1.171</v>
      </c>
      <c r="F173" s="23"/>
      <c r="G173" s="23"/>
      <c r="H173" s="23"/>
      <c r="I173" s="23"/>
    </row>
    <row r="174" spans="1:9" x14ac:dyDescent="0.35">
      <c r="A174" s="23" t="s">
        <v>54</v>
      </c>
      <c r="B174" s="23" t="s">
        <v>9</v>
      </c>
      <c r="C174" s="23" t="s">
        <v>162</v>
      </c>
      <c r="D174" s="23">
        <v>0</v>
      </c>
      <c r="E174" s="23">
        <v>1.3680000000000001</v>
      </c>
      <c r="F174" s="23">
        <v>2</v>
      </c>
      <c r="G174" s="23">
        <v>1.3240000000000001</v>
      </c>
      <c r="H174" s="23">
        <v>6.2E-2</v>
      </c>
      <c r="I174" s="23">
        <v>4.6680000000000001</v>
      </c>
    </row>
    <row r="175" spans="1:9" x14ac:dyDescent="0.35">
      <c r="A175" s="23"/>
      <c r="B175" s="23"/>
      <c r="C175" s="23" t="s">
        <v>163</v>
      </c>
      <c r="D175" s="23">
        <v>0</v>
      </c>
      <c r="E175" s="23">
        <v>1.28</v>
      </c>
      <c r="F175" s="23"/>
      <c r="G175" s="23"/>
      <c r="H175" s="23"/>
      <c r="I175" s="23"/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BFB03-7117-49A8-834A-609596F71D3D}">
  <dimension ref="A1:P107"/>
  <sheetViews>
    <sheetView tabSelected="1" zoomScale="70" workbookViewId="0">
      <selection activeCell="K24" sqref="K24"/>
    </sheetView>
  </sheetViews>
  <sheetFormatPr defaultRowHeight="14.5" x14ac:dyDescent="0.35"/>
  <cols>
    <col min="2" max="2" width="19.36328125" bestFit="1" customWidth="1"/>
    <col min="4" max="4" width="10.1796875" bestFit="1" customWidth="1"/>
    <col min="5" max="5" width="21" bestFit="1" customWidth="1"/>
    <col min="7" max="7" width="9.08984375" bestFit="1" customWidth="1"/>
    <col min="13" max="13" width="8.6328125" customWidth="1"/>
    <col min="14" max="14" width="13.54296875" bestFit="1" customWidth="1"/>
    <col min="15" max="15" width="6.90625" bestFit="1" customWidth="1"/>
    <col min="16" max="16" width="19.36328125" bestFit="1" customWidth="1"/>
  </cols>
  <sheetData>
    <row r="1" spans="1:16" x14ac:dyDescent="0.35">
      <c r="A1" s="24" t="s">
        <v>164</v>
      </c>
      <c r="B1" s="24" t="s">
        <v>165</v>
      </c>
      <c r="D1" s="24" t="s">
        <v>166</v>
      </c>
      <c r="E1" s="24" t="s">
        <v>168</v>
      </c>
      <c r="F1" s="24" t="s">
        <v>167</v>
      </c>
      <c r="M1" s="24" t="s">
        <v>175</v>
      </c>
      <c r="N1" s="24" t="s">
        <v>176</v>
      </c>
      <c r="O1" s="24" t="s">
        <v>164</v>
      </c>
      <c r="P1" s="24" t="s">
        <v>165</v>
      </c>
    </row>
    <row r="2" spans="1:16" x14ac:dyDescent="0.35">
      <c r="A2">
        <f>raw!B70</f>
        <v>0.114</v>
      </c>
      <c r="B2">
        <v>10</v>
      </c>
      <c r="D2" t="s">
        <v>169</v>
      </c>
      <c r="E2" s="28">
        <v>3.1040737370267302E-2</v>
      </c>
      <c r="F2" t="s">
        <v>171</v>
      </c>
      <c r="G2">
        <v>0</v>
      </c>
      <c r="M2" t="s">
        <v>177</v>
      </c>
      <c r="N2">
        <v>50</v>
      </c>
      <c r="O2">
        <f>AVERAGE(raw!D70:E70)</f>
        <v>0.50649999999999995</v>
      </c>
      <c r="P2" s="27">
        <f>($G$2+(($G$3*(O2^$G$4))/(($G$5^$G$4)+(O2^$G$4))))*N2</f>
        <v>25.754164091779657</v>
      </c>
    </row>
    <row r="3" spans="1:16" x14ac:dyDescent="0.35">
      <c r="A3">
        <f>AVERAGE(raw!B71:C71)</f>
        <v>0.34050000000000002</v>
      </c>
      <c r="B3">
        <f>B2/4</f>
        <v>2.5</v>
      </c>
      <c r="D3" t="s">
        <v>170</v>
      </c>
      <c r="E3" s="28">
        <v>0.99997147513583495</v>
      </c>
      <c r="F3" t="s">
        <v>172</v>
      </c>
      <c r="G3" s="28">
        <v>10.2129835698106</v>
      </c>
      <c r="M3" t="s">
        <v>178</v>
      </c>
      <c r="N3">
        <v>50</v>
      </c>
      <c r="O3">
        <f>AVERAGE(raw!D71:E71)</f>
        <v>0.67749999999999999</v>
      </c>
      <c r="P3" s="27">
        <f t="shared" ref="P3:P41" si="0">($G$2+(($G$3*(O3^$G$4))/(($G$5^$G$4)+(O3^$G$4))))*N3</f>
        <v>7.1195686518095256</v>
      </c>
    </row>
    <row r="4" spans="1:16" x14ac:dyDescent="0.35">
      <c r="A4">
        <f>AVERAGE(raw!B72:C72)</f>
        <v>0.48050000000000004</v>
      </c>
      <c r="B4">
        <f t="shared" ref="B4:B8" si="1">B3/4</f>
        <v>0.625</v>
      </c>
      <c r="F4" t="s">
        <v>173</v>
      </c>
      <c r="G4" s="28">
        <v>-4.5497645436179601</v>
      </c>
      <c r="M4" t="s">
        <v>179</v>
      </c>
      <c r="N4">
        <v>50</v>
      </c>
      <c r="O4">
        <f>AVERAGE(raw!D72:E72)</f>
        <v>0.66600000000000004</v>
      </c>
      <c r="P4" s="27">
        <f t="shared" si="0"/>
        <v>7.6876090628186216</v>
      </c>
    </row>
    <row r="5" spans="1:16" x14ac:dyDescent="0.35">
      <c r="A5">
        <f>AVERAGE(raw!B73:C73)</f>
        <v>0.74150000000000005</v>
      </c>
      <c r="B5" s="25">
        <f t="shared" si="1"/>
        <v>0.15625</v>
      </c>
      <c r="F5" t="s">
        <v>174</v>
      </c>
      <c r="G5" s="28">
        <v>0.26569847933218299</v>
      </c>
      <c r="M5" t="s">
        <v>180</v>
      </c>
      <c r="N5">
        <v>50</v>
      </c>
      <c r="O5">
        <f>AVERAGE(raw!D73:E73)</f>
        <v>0.64100000000000001</v>
      </c>
      <c r="P5" s="27">
        <f t="shared" si="0"/>
        <v>9.1232520309086276</v>
      </c>
    </row>
    <row r="6" spans="1:16" x14ac:dyDescent="0.35">
      <c r="A6">
        <f>AVERAGE(raw!B74:C74)</f>
        <v>1.0234999999999999</v>
      </c>
      <c r="B6" s="25">
        <f t="shared" si="1"/>
        <v>3.90625E-2</v>
      </c>
      <c r="M6" t="s">
        <v>181</v>
      </c>
      <c r="N6">
        <v>50</v>
      </c>
      <c r="O6">
        <f>AVERAGE(raw!D74:E74)</f>
        <v>0.84050000000000002</v>
      </c>
      <c r="P6" s="27">
        <f t="shared" si="0"/>
        <v>2.6931930966238404</v>
      </c>
    </row>
    <row r="7" spans="1:16" x14ac:dyDescent="0.35">
      <c r="A7">
        <f>AVERAGE(raw!B75:C75)</f>
        <v>1.0175000000000001</v>
      </c>
      <c r="B7" s="26">
        <f t="shared" si="1"/>
        <v>9.765625E-3</v>
      </c>
      <c r="D7" s="28"/>
      <c r="M7" t="s">
        <v>182</v>
      </c>
      <c r="N7">
        <v>50</v>
      </c>
      <c r="O7">
        <f>AVERAGE(raw!D75:E75)</f>
        <v>0.66600000000000004</v>
      </c>
      <c r="P7" s="27">
        <f t="shared" si="0"/>
        <v>7.6876090628186216</v>
      </c>
    </row>
    <row r="8" spans="1:16" x14ac:dyDescent="0.35">
      <c r="A8">
        <f>AVERAGE(raw!B76:C76)</f>
        <v>1.143</v>
      </c>
      <c r="B8" s="27">
        <f t="shared" si="1"/>
        <v>2.44140625E-3</v>
      </c>
      <c r="D8" s="28">
        <v>1.4E-2</v>
      </c>
      <c r="E8" s="28">
        <v>10.2129679611642</v>
      </c>
      <c r="M8" t="s">
        <v>183</v>
      </c>
      <c r="N8">
        <v>50</v>
      </c>
      <c r="O8">
        <f>AVERAGE(raw!D76:E76)</f>
        <v>0.80449999999999999</v>
      </c>
      <c r="P8" s="27">
        <f t="shared" si="0"/>
        <v>3.2829298514595</v>
      </c>
    </row>
    <row r="9" spans="1:16" x14ac:dyDescent="0.35">
      <c r="A9">
        <f>AVERAGE(raw!B77:C77)</f>
        <v>1.272</v>
      </c>
      <c r="B9">
        <v>0</v>
      </c>
      <c r="D9" s="28">
        <v>2.8000000000000001E-2</v>
      </c>
      <c r="E9" s="28">
        <v>10.212618003671199</v>
      </c>
      <c r="M9" t="s">
        <v>184</v>
      </c>
      <c r="N9">
        <v>50</v>
      </c>
      <c r="O9">
        <f>AVERAGE(raw!D77:E77)</f>
        <v>0.65999999999999992</v>
      </c>
      <c r="P9" s="27">
        <f t="shared" si="0"/>
        <v>8.0056843730167788</v>
      </c>
    </row>
    <row r="10" spans="1:16" x14ac:dyDescent="0.35">
      <c r="D10" s="28">
        <v>4.2000000000000003E-2</v>
      </c>
      <c r="E10" s="28">
        <v>10.2106712019041</v>
      </c>
      <c r="M10" t="s">
        <v>185</v>
      </c>
      <c r="N10">
        <v>50</v>
      </c>
      <c r="O10">
        <f>AVERAGE(raw!F70:G70)</f>
        <v>0.6745000000000001</v>
      </c>
      <c r="P10" s="27">
        <f t="shared" si="0"/>
        <v>7.2627177544882517</v>
      </c>
    </row>
    <row r="11" spans="1:16" x14ac:dyDescent="0.35">
      <c r="D11" s="28">
        <v>5.6000000000000001E-2</v>
      </c>
      <c r="E11" s="28">
        <v>10.204428310953601</v>
      </c>
      <c r="M11" t="s">
        <v>186</v>
      </c>
      <c r="N11">
        <v>50</v>
      </c>
      <c r="O11">
        <f>AVERAGE(raw!F71:G71)</f>
        <v>0.58850000000000002</v>
      </c>
      <c r="P11" s="27">
        <f t="shared" si="0"/>
        <v>13.345259879533794</v>
      </c>
    </row>
    <row r="12" spans="1:16" x14ac:dyDescent="0.35">
      <c r="D12" s="28">
        <v>7.0000000000000007E-2</v>
      </c>
      <c r="E12" s="28">
        <v>10.1894053476162</v>
      </c>
      <c r="M12" t="s">
        <v>187</v>
      </c>
      <c r="N12">
        <v>50</v>
      </c>
      <c r="O12">
        <f>AVERAGE(raw!F72:G72)</f>
        <v>0.76249999999999996</v>
      </c>
      <c r="P12" s="27">
        <f t="shared" si="0"/>
        <v>4.1825161081540205</v>
      </c>
    </row>
    <row r="13" spans="1:16" x14ac:dyDescent="0.35">
      <c r="D13" s="28">
        <v>8.4000000000000005E-2</v>
      </c>
      <c r="E13" s="28">
        <v>10.159097887366499</v>
      </c>
      <c r="M13" t="s">
        <v>188</v>
      </c>
      <c r="N13">
        <v>50</v>
      </c>
      <c r="O13">
        <f>AVERAGE(raw!F73:G73)</f>
        <v>0.72750000000000004</v>
      </c>
      <c r="P13" s="27">
        <f t="shared" si="0"/>
        <v>5.1693619521088783</v>
      </c>
    </row>
    <row r="14" spans="1:16" x14ac:dyDescent="0.35">
      <c r="D14" s="28">
        <v>9.8000000000000004E-2</v>
      </c>
      <c r="E14" s="28">
        <v>10.104904256874701</v>
      </c>
      <c r="M14" t="s">
        <v>189</v>
      </c>
      <c r="N14">
        <v>50</v>
      </c>
      <c r="O14">
        <f>AVERAGE(raw!F74:G74)</f>
        <v>0.83599999999999997</v>
      </c>
      <c r="P14" s="27">
        <f t="shared" si="0"/>
        <v>2.7594235566269578</v>
      </c>
    </row>
    <row r="15" spans="1:16" x14ac:dyDescent="0.35">
      <c r="D15" s="28">
        <v>0.112</v>
      </c>
      <c r="E15" s="28">
        <v>10.016300302936299</v>
      </c>
      <c r="M15" t="s">
        <v>190</v>
      </c>
      <c r="N15">
        <v>50</v>
      </c>
      <c r="O15">
        <f>AVERAGE(raw!F75:G75)</f>
        <v>0.71750000000000003</v>
      </c>
      <c r="P15" s="27">
        <f t="shared" si="0"/>
        <v>5.5017433777541713</v>
      </c>
    </row>
    <row r="16" spans="1:16" x14ac:dyDescent="0.35">
      <c r="D16" s="28">
        <v>0.126</v>
      </c>
      <c r="E16" s="28">
        <v>9.8813870823195096</v>
      </c>
      <c r="M16" t="s">
        <v>191</v>
      </c>
      <c r="N16">
        <v>50</v>
      </c>
      <c r="O16">
        <f>AVERAGE(raw!F76:G76)</f>
        <v>0.79200000000000004</v>
      </c>
      <c r="P16" s="27">
        <f t="shared" si="0"/>
        <v>3.523690946730222</v>
      </c>
    </row>
    <row r="17" spans="4:16" x14ac:dyDescent="0.35">
      <c r="D17" s="28">
        <v>0.14000000000000001</v>
      </c>
      <c r="E17" s="28">
        <v>9.6879240432400202</v>
      </c>
      <c r="M17" t="s">
        <v>192</v>
      </c>
      <c r="N17">
        <v>50</v>
      </c>
      <c r="O17">
        <f>AVERAGE(raw!F77:G77)</f>
        <v>0.67849999999999999</v>
      </c>
      <c r="P17" s="27">
        <f t="shared" si="0"/>
        <v>7.0726117432152611</v>
      </c>
    </row>
    <row r="18" spans="4:16" x14ac:dyDescent="0.35">
      <c r="D18" s="28">
        <v>0.154</v>
      </c>
      <c r="E18" s="28">
        <v>9.4248844822160098</v>
      </c>
      <c r="M18" t="s">
        <v>193</v>
      </c>
      <c r="N18">
        <v>50</v>
      </c>
      <c r="O18">
        <f>AVERAGE(raw!H70:I70)</f>
        <v>0.71799999999999997</v>
      </c>
      <c r="P18" s="27">
        <f t="shared" si="0"/>
        <v>5.4845203962497635</v>
      </c>
    </row>
    <row r="19" spans="4:16" x14ac:dyDescent="0.35">
      <c r="D19" s="28">
        <v>0.16800000000000001</v>
      </c>
      <c r="E19" s="28">
        <v>9.0844083941733693</v>
      </c>
      <c r="M19" t="s">
        <v>194</v>
      </c>
      <c r="N19">
        <v>50</v>
      </c>
      <c r="O19">
        <f>AVERAGE(raw!H71:I71)</f>
        <v>0.6925</v>
      </c>
      <c r="P19" s="27">
        <f t="shared" si="0"/>
        <v>6.4529430202131088</v>
      </c>
    </row>
    <row r="20" spans="4:16" x14ac:dyDescent="0.35">
      <c r="D20" s="28">
        <v>0.182</v>
      </c>
      <c r="E20" s="28">
        <v>8.6638036986754905</v>
      </c>
      <c r="M20" t="s">
        <v>195</v>
      </c>
      <c r="N20">
        <v>50</v>
      </c>
      <c r="O20">
        <f>AVERAGE(raw!H72:I72)</f>
        <v>0.75950000000000006</v>
      </c>
      <c r="P20" s="27">
        <f t="shared" si="0"/>
        <v>4.2575794918826286</v>
      </c>
    </row>
    <row r="21" spans="4:16" x14ac:dyDescent="0.35">
      <c r="D21" s="28">
        <v>0.19600000000000001</v>
      </c>
      <c r="E21" s="28">
        <v>8.1670512840470106</v>
      </c>
      <c r="M21" t="s">
        <v>196</v>
      </c>
      <c r="N21">
        <v>50</v>
      </c>
      <c r="O21">
        <f>AVERAGE(raw!H73:I73)</f>
        <v>0.78300000000000003</v>
      </c>
      <c r="P21" s="27">
        <f t="shared" si="0"/>
        <v>3.7103961437466819</v>
      </c>
    </row>
    <row r="22" spans="4:16" x14ac:dyDescent="0.35">
      <c r="D22" s="28">
        <v>0.21</v>
      </c>
      <c r="E22" s="28">
        <v>7.6052416770732902</v>
      </c>
      <c r="M22" t="s">
        <v>197</v>
      </c>
      <c r="N22">
        <v>50</v>
      </c>
      <c r="O22">
        <f>AVERAGE(raw!H74:I74)</f>
        <v>0.80549999999999999</v>
      </c>
      <c r="P22" s="27">
        <f t="shared" si="0"/>
        <v>3.2645457393498978</v>
      </c>
    </row>
    <row r="23" spans="4:16" x14ac:dyDescent="0.35">
      <c r="D23" s="28">
        <v>0.224</v>
      </c>
      <c r="E23" s="28">
        <v>6.99561113011206</v>
      </c>
      <c r="M23" t="s">
        <v>198</v>
      </c>
      <c r="N23">
        <v>50</v>
      </c>
      <c r="O23">
        <f>AVERAGE(raw!H75:I75)</f>
        <v>0.79400000000000004</v>
      </c>
      <c r="P23" s="27">
        <f t="shared" si="0"/>
        <v>3.4837625914526287</v>
      </c>
    </row>
    <row r="24" spans="4:16" x14ac:dyDescent="0.35">
      <c r="D24" s="28">
        <v>0.23799999999999999</v>
      </c>
      <c r="E24" s="28">
        <v>6.3593032541462602</v>
      </c>
      <c r="M24" t="s">
        <v>199</v>
      </c>
      <c r="N24">
        <v>50</v>
      </c>
      <c r="O24">
        <f>AVERAGE(raw!H76:I76)</f>
        <v>0.83250000000000002</v>
      </c>
      <c r="P24" s="27">
        <f t="shared" si="0"/>
        <v>2.8123085987965748</v>
      </c>
    </row>
    <row r="25" spans="4:16" x14ac:dyDescent="0.35">
      <c r="D25" s="28">
        <v>0.252</v>
      </c>
      <c r="E25" s="28">
        <v>5.7184424101482296</v>
      </c>
      <c r="M25" t="s">
        <v>200</v>
      </c>
      <c r="N25">
        <v>50</v>
      </c>
      <c r="O25">
        <f>AVERAGE(raw!H77:I77)</f>
        <v>0.64050000000000007</v>
      </c>
      <c r="P25" s="27">
        <f t="shared" si="0"/>
        <v>9.1551185287675967</v>
      </c>
    </row>
    <row r="26" spans="4:16" x14ac:dyDescent="0.35">
      <c r="D26" s="28">
        <v>0.26600000000000001</v>
      </c>
      <c r="E26" s="28">
        <v>5.0933164303704697</v>
      </c>
      <c r="M26" t="s">
        <v>201</v>
      </c>
      <c r="N26">
        <v>50</v>
      </c>
      <c r="O26">
        <f>AVERAGE(raw!J70:K70)</f>
        <v>0.64300000000000002</v>
      </c>
      <c r="P26" s="27">
        <f t="shared" si="0"/>
        <v>8.997115835835503</v>
      </c>
    </row>
    <row r="27" spans="4:16" x14ac:dyDescent="0.35">
      <c r="D27" s="28">
        <v>0.28000000000000003</v>
      </c>
      <c r="E27" s="28">
        <v>4.5003306311709101</v>
      </c>
      <c r="M27" t="s">
        <v>202</v>
      </c>
      <c r="N27">
        <v>50</v>
      </c>
      <c r="O27">
        <f>AVERAGE(raw!J71:K71)</f>
        <v>0.69049999999999989</v>
      </c>
      <c r="P27" s="27">
        <f t="shared" si="0"/>
        <v>6.5373250055632752</v>
      </c>
    </row>
    <row r="28" spans="4:16" x14ac:dyDescent="0.35">
      <c r="D28" s="28">
        <v>0.29399999999999998</v>
      </c>
      <c r="E28" s="28">
        <v>3.9510287500583199</v>
      </c>
      <c r="M28" t="s">
        <v>203</v>
      </c>
      <c r="N28">
        <v>50</v>
      </c>
      <c r="O28">
        <f>AVERAGE(raw!J72:K72)</f>
        <v>0.8115</v>
      </c>
      <c r="P28" s="27">
        <f t="shared" si="0"/>
        <v>3.1568296714152471</v>
      </c>
    </row>
    <row r="29" spans="4:16" x14ac:dyDescent="0.35">
      <c r="D29" s="28">
        <v>0.308</v>
      </c>
      <c r="E29" s="28">
        <v>3.45209841872517</v>
      </c>
      <c r="M29" t="s">
        <v>204</v>
      </c>
      <c r="N29">
        <v>50</v>
      </c>
      <c r="O29">
        <f>AVERAGE(raw!J73:K73)</f>
        <v>0.72599999999999998</v>
      </c>
      <c r="P29" s="27">
        <f t="shared" si="0"/>
        <v>5.2176358856800187</v>
      </c>
    </row>
    <row r="30" spans="4:16" x14ac:dyDescent="0.35">
      <c r="D30" s="28">
        <v>0.32200000000000001</v>
      </c>
      <c r="E30" s="28">
        <v>3.0060500913594601</v>
      </c>
      <c r="M30" t="s">
        <v>205</v>
      </c>
      <c r="N30">
        <v>50</v>
      </c>
      <c r="O30">
        <f>AVERAGE(raw!J74:K74)</f>
        <v>0.79350000000000009</v>
      </c>
      <c r="P30" s="27">
        <f t="shared" si="0"/>
        <v>3.4936929455453507</v>
      </c>
    </row>
    <row r="31" spans="4:16" x14ac:dyDescent="0.35">
      <c r="D31" s="28">
        <v>0.33600000000000002</v>
      </c>
      <c r="E31" s="28">
        <v>2.6122111777431898</v>
      </c>
      <c r="M31" t="s">
        <v>206</v>
      </c>
      <c r="N31">
        <v>50</v>
      </c>
      <c r="O31">
        <f>AVERAGE(raw!J75:K75)</f>
        <v>0.73750000000000004</v>
      </c>
      <c r="P31" s="27">
        <f t="shared" si="0"/>
        <v>4.8610055378574328</v>
      </c>
    </row>
    <row r="32" spans="4:16" x14ac:dyDescent="0.35">
      <c r="D32" s="28">
        <v>0.35</v>
      </c>
      <c r="E32" s="28">
        <v>2.26775135607034</v>
      </c>
      <c r="M32" t="s">
        <v>207</v>
      </c>
      <c r="N32">
        <v>50</v>
      </c>
      <c r="O32">
        <f>AVERAGE(raw!J76:K76)</f>
        <v>0.79949999999999999</v>
      </c>
      <c r="P32" s="27">
        <f t="shared" si="0"/>
        <v>3.3767595164633799</v>
      </c>
    </row>
    <row r="33" spans="4:16" x14ac:dyDescent="0.35">
      <c r="D33" s="28">
        <v>0.36399999999999999</v>
      </c>
      <c r="E33" s="28">
        <v>1.96857023563815</v>
      </c>
      <c r="M33" t="s">
        <v>208</v>
      </c>
      <c r="N33">
        <v>50</v>
      </c>
      <c r="O33">
        <f>AVERAGE(raw!J77:K77)</f>
        <v>0.82299999999999995</v>
      </c>
      <c r="P33" s="27">
        <f t="shared" si="0"/>
        <v>2.9621882782694944</v>
      </c>
    </row>
    <row r="34" spans="4:16" x14ac:dyDescent="0.35">
      <c r="D34" s="28">
        <v>0.378</v>
      </c>
      <c r="E34" s="28">
        <v>1.7099798473341301</v>
      </c>
      <c r="M34" t="s">
        <v>209</v>
      </c>
      <c r="N34">
        <v>50</v>
      </c>
      <c r="O34">
        <f>AVERAGE(raw!L70:M70)</f>
        <v>0.65300000000000002</v>
      </c>
      <c r="P34" s="27">
        <f t="shared" si="0"/>
        <v>8.397093482144415</v>
      </c>
    </row>
    <row r="35" spans="4:16" x14ac:dyDescent="0.35">
      <c r="D35" s="28">
        <v>0.39200000000000002</v>
      </c>
      <c r="E35" s="28">
        <v>1.4871809420195199</v>
      </c>
      <c r="M35" t="s">
        <v>210</v>
      </c>
      <c r="N35">
        <v>50</v>
      </c>
      <c r="O35">
        <f>AVERAGE(raw!L71:M71)</f>
        <v>0.65300000000000002</v>
      </c>
      <c r="P35" s="27">
        <f t="shared" si="0"/>
        <v>8.397093482144415</v>
      </c>
    </row>
    <row r="36" spans="4:16" x14ac:dyDescent="0.35">
      <c r="D36" s="28">
        <v>0.40600000000000003</v>
      </c>
      <c r="E36" s="28">
        <v>1.2955652915018001</v>
      </c>
      <c r="M36" t="s">
        <v>211</v>
      </c>
      <c r="N36">
        <v>50</v>
      </c>
      <c r="O36">
        <f>AVERAGE(raw!L72:M72)</f>
        <v>0.63900000000000001</v>
      </c>
      <c r="P36" s="27">
        <f t="shared" si="0"/>
        <v>9.2515263420386429</v>
      </c>
    </row>
    <row r="37" spans="4:16" x14ac:dyDescent="0.35">
      <c r="D37" s="28">
        <v>0.42</v>
      </c>
      <c r="E37" s="28">
        <v>1.1308863481237199</v>
      </c>
      <c r="M37" t="s">
        <v>212</v>
      </c>
      <c r="N37">
        <v>50</v>
      </c>
      <c r="O37">
        <f>AVERAGE(raw!L73:M73)</f>
        <v>0.70650000000000002</v>
      </c>
      <c r="P37" s="27">
        <f t="shared" si="0"/>
        <v>5.8977648758776988</v>
      </c>
    </row>
    <row r="38" spans="4:16" x14ac:dyDescent="0.35">
      <c r="D38" s="28">
        <v>0.434</v>
      </c>
      <c r="E38" s="28">
        <v>0.98933817620143505</v>
      </c>
      <c r="M38" t="s">
        <v>213</v>
      </c>
      <c r="N38">
        <v>50</v>
      </c>
      <c r="O38">
        <f>AVERAGE(raw!L74:M74)</f>
        <v>0.67700000000000005</v>
      </c>
      <c r="P38" s="27">
        <f t="shared" si="0"/>
        <v>7.1431883976507935</v>
      </c>
    </row>
    <row r="39" spans="4:16" x14ac:dyDescent="0.35">
      <c r="D39" s="28">
        <v>0.44800000000000001</v>
      </c>
      <c r="E39" s="28">
        <v>0.86757497433474995</v>
      </c>
      <c r="M39" t="s">
        <v>214</v>
      </c>
      <c r="N39">
        <v>50</v>
      </c>
      <c r="O39">
        <f>AVERAGE(raw!L75:M75)</f>
        <v>0.6905</v>
      </c>
      <c r="P39" s="27">
        <f t="shared" si="0"/>
        <v>6.5373250055632699</v>
      </c>
    </row>
    <row r="40" spans="4:16" x14ac:dyDescent="0.35">
      <c r="D40" s="28">
        <v>0.46200000000000002</v>
      </c>
      <c r="E40" s="28">
        <v>0.76269502324303096</v>
      </c>
      <c r="M40" t="s">
        <v>215</v>
      </c>
      <c r="N40">
        <v>50</v>
      </c>
      <c r="O40">
        <f>AVERAGE(raw!L76:M76)</f>
        <v>0.76700000000000002</v>
      </c>
      <c r="P40" s="27">
        <f t="shared" si="0"/>
        <v>4.0729080453619355</v>
      </c>
    </row>
    <row r="41" spans="4:16" x14ac:dyDescent="0.35">
      <c r="D41" s="28">
        <v>0.47599999999999998</v>
      </c>
      <c r="E41" s="28">
        <v>0.67220547432044697</v>
      </c>
      <c r="M41" t="s">
        <v>216</v>
      </c>
      <c r="N41">
        <v>50</v>
      </c>
      <c r="O41">
        <f>AVERAGE(raw!L77:M77)</f>
        <v>0.72450000000000003</v>
      </c>
      <c r="P41" s="27">
        <f t="shared" si="0"/>
        <v>5.2664571577107342</v>
      </c>
    </row>
    <row r="42" spans="4:16" x14ac:dyDescent="0.35">
      <c r="D42" s="28">
        <v>0.49</v>
      </c>
      <c r="E42" s="28">
        <v>0.59397864599878103</v>
      </c>
    </row>
    <row r="43" spans="4:16" x14ac:dyDescent="0.35">
      <c r="D43" s="28">
        <v>0.504</v>
      </c>
      <c r="E43" s="28">
        <v>0.52620636852602198</v>
      </c>
    </row>
    <row r="44" spans="4:16" x14ac:dyDescent="0.35">
      <c r="D44" s="28">
        <v>0.51800000000000002</v>
      </c>
      <c r="E44" s="28">
        <v>0.46735611588177101</v>
      </c>
    </row>
    <row r="45" spans="4:16" x14ac:dyDescent="0.35">
      <c r="D45" s="28">
        <v>0.53200000000000003</v>
      </c>
      <c r="E45" s="28">
        <v>0.41613084746787399</v>
      </c>
    </row>
    <row r="46" spans="4:16" x14ac:dyDescent="0.35">
      <c r="D46" s="28">
        <v>0.54600000000000004</v>
      </c>
      <c r="E46" s="28">
        <v>0.37143335669118299</v>
      </c>
    </row>
    <row r="47" spans="4:16" x14ac:dyDescent="0.35">
      <c r="D47" s="28">
        <v>0.56000000000000005</v>
      </c>
      <c r="E47" s="28">
        <v>0.33233526060507601</v>
      </c>
    </row>
    <row r="48" spans="4:16" x14ac:dyDescent="0.35">
      <c r="D48" s="28">
        <v>0.57399999999999995</v>
      </c>
      <c r="E48" s="28">
        <v>0.298050400348641</v>
      </c>
    </row>
    <row r="49" spans="4:5" x14ac:dyDescent="0.35">
      <c r="D49" s="28">
        <v>0.58799999999999997</v>
      </c>
      <c r="E49" s="28">
        <v>0.26791224366274402</v>
      </c>
    </row>
    <row r="50" spans="4:5" x14ac:dyDescent="0.35">
      <c r="D50" s="28">
        <v>0.60199999999999998</v>
      </c>
      <c r="E50" s="28">
        <v>0.24135481375996601</v>
      </c>
    </row>
    <row r="51" spans="4:5" x14ac:dyDescent="0.35">
      <c r="D51" s="28">
        <v>0.61599999999999999</v>
      </c>
      <c r="E51" s="28">
        <v>0.217896665409017</v>
      </c>
    </row>
    <row r="52" spans="4:5" x14ac:dyDescent="0.35">
      <c r="D52" s="28">
        <v>0.63</v>
      </c>
      <c r="E52" s="28">
        <v>0.19712745936159601</v>
      </c>
    </row>
    <row r="53" spans="4:5" x14ac:dyDescent="0.35">
      <c r="D53" s="28">
        <v>0.64400000000000002</v>
      </c>
      <c r="E53" s="28">
        <v>0.178696732079245</v>
      </c>
    </row>
    <row r="54" spans="4:5" x14ac:dyDescent="0.35">
      <c r="D54" s="28">
        <v>0.65800000000000003</v>
      </c>
      <c r="E54" s="28">
        <v>0.16230450852667699</v>
      </c>
    </row>
    <row r="55" spans="4:5" x14ac:dyDescent="0.35">
      <c r="D55" s="28">
        <v>0.67200000000000004</v>
      </c>
      <c r="E55" s="28">
        <v>0.147693455719797</v>
      </c>
    </row>
    <row r="56" spans="4:5" x14ac:dyDescent="0.35">
      <c r="D56" s="28">
        <v>0.68600000000000005</v>
      </c>
      <c r="E56" s="28">
        <v>0.13464232076485999</v>
      </c>
    </row>
    <row r="57" spans="4:5" x14ac:dyDescent="0.35">
      <c r="D57" s="28">
        <v>0.7</v>
      </c>
      <c r="E57" s="28">
        <v>0.12296043802293</v>
      </c>
    </row>
    <row r="58" spans="4:5" x14ac:dyDescent="0.35">
      <c r="D58" s="28">
        <v>0.71399999999999997</v>
      </c>
      <c r="E58" s="28">
        <v>0.112483125479532</v>
      </c>
    </row>
    <row r="59" spans="4:5" x14ac:dyDescent="0.35">
      <c r="D59" s="28">
        <v>0.72799999999999998</v>
      </c>
      <c r="E59" s="28">
        <v>0.10306782061731</v>
      </c>
    </row>
    <row r="60" spans="4:5" x14ac:dyDescent="0.35">
      <c r="D60" s="28">
        <v>0.74199999999999999</v>
      </c>
      <c r="E60" s="28">
        <v>9.4590831558355501E-2</v>
      </c>
    </row>
    <row r="61" spans="4:5" x14ac:dyDescent="0.35">
      <c r="D61" s="28">
        <v>0.75600000000000001</v>
      </c>
      <c r="E61" s="28">
        <v>8.6944600538882102E-2</v>
      </c>
    </row>
    <row r="62" spans="4:5" x14ac:dyDescent="0.35">
      <c r="D62" s="28">
        <v>0.77</v>
      </c>
      <c r="E62" s="28">
        <v>8.0035394487490294E-2</v>
      </c>
    </row>
    <row r="63" spans="4:5" x14ac:dyDescent="0.35">
      <c r="D63" s="28">
        <v>0.78400000000000003</v>
      </c>
      <c r="E63" s="28">
        <v>7.3781352148296897E-2</v>
      </c>
    </row>
    <row r="64" spans="4:5" x14ac:dyDescent="0.35">
      <c r="D64" s="28">
        <v>0.79800000000000004</v>
      </c>
      <c r="E64" s="28">
        <v>6.8110829313208304E-2</v>
      </c>
    </row>
    <row r="65" spans="4:5" x14ac:dyDescent="0.35">
      <c r="D65" s="28">
        <v>0.81200000000000006</v>
      </c>
      <c r="E65" s="28">
        <v>6.2960993731053197E-2</v>
      </c>
    </row>
    <row r="66" spans="4:5" x14ac:dyDescent="0.35">
      <c r="D66" s="28">
        <v>0.82599999999999996</v>
      </c>
      <c r="E66" s="28">
        <v>5.8276629509910201E-2</v>
      </c>
    </row>
    <row r="67" spans="4:5" x14ac:dyDescent="0.35">
      <c r="D67" s="28">
        <v>0.84</v>
      </c>
      <c r="E67" s="28">
        <v>5.4009117629753398E-2</v>
      </c>
    </row>
    <row r="68" spans="4:5" x14ac:dyDescent="0.35">
      <c r="D68" s="28">
        <v>0.85399999999999998</v>
      </c>
      <c r="E68" s="28">
        <v>5.0115564791538898E-2</v>
      </c>
    </row>
    <row r="69" spans="4:5" x14ac:dyDescent="0.35">
      <c r="D69" s="28">
        <v>0.86799999999999999</v>
      </c>
      <c r="E69" s="28">
        <v>4.6558057458155902E-2</v>
      </c>
    </row>
    <row r="70" spans="4:5" x14ac:dyDescent="0.35">
      <c r="D70" s="28">
        <v>0.88200000000000001</v>
      </c>
      <c r="E70" s="28">
        <v>4.3303021767163302E-2</v>
      </c>
    </row>
    <row r="71" spans="4:5" x14ac:dyDescent="0.35">
      <c r="D71" s="28">
        <v>0.89600000000000002</v>
      </c>
      <c r="E71" s="28">
        <v>4.0320673158663202E-2</v>
      </c>
    </row>
    <row r="72" spans="4:5" x14ac:dyDescent="0.35">
      <c r="D72" s="28">
        <v>0.91</v>
      </c>
      <c r="E72" s="28">
        <v>3.7584542181933203E-2</v>
      </c>
    </row>
    <row r="73" spans="4:5" x14ac:dyDescent="0.35">
      <c r="D73" s="28">
        <v>0.92400000000000004</v>
      </c>
      <c r="E73" s="28">
        <v>3.5071065118117403E-2</v>
      </c>
    </row>
    <row r="74" spans="4:5" x14ac:dyDescent="0.35">
      <c r="D74" s="28">
        <v>0.93799999999999994</v>
      </c>
      <c r="E74" s="28">
        <v>3.2759229862437199E-2</v>
      </c>
    </row>
    <row r="75" spans="4:5" x14ac:dyDescent="0.35">
      <c r="D75" s="28">
        <v>0.95199999999999996</v>
      </c>
      <c r="E75" s="28">
        <v>3.06302690127352E-2</v>
      </c>
    </row>
    <row r="76" spans="4:5" x14ac:dyDescent="0.35">
      <c r="D76" s="28">
        <v>0.96599999999999997</v>
      </c>
      <c r="E76" s="28">
        <v>2.8667393364711601E-2</v>
      </c>
    </row>
    <row r="77" spans="4:5" x14ac:dyDescent="0.35">
      <c r="D77" s="28">
        <v>0.98</v>
      </c>
      <c r="E77" s="28">
        <v>2.68555600613678E-2</v>
      </c>
    </row>
    <row r="78" spans="4:5" x14ac:dyDescent="0.35">
      <c r="D78" s="28">
        <v>0.99399999999999999</v>
      </c>
      <c r="E78" s="28">
        <v>2.5181270520544401E-2</v>
      </c>
    </row>
    <row r="79" spans="4:5" x14ac:dyDescent="0.35">
      <c r="D79" s="28">
        <v>1.008</v>
      </c>
      <c r="E79" s="28">
        <v>2.3632393999266699E-2</v>
      </c>
    </row>
    <row r="80" spans="4:5" x14ac:dyDescent="0.35">
      <c r="D80" s="28">
        <v>1.022</v>
      </c>
      <c r="E80" s="28">
        <v>2.2198013270911601E-2</v>
      </c>
    </row>
    <row r="81" spans="4:5" x14ac:dyDescent="0.35">
      <c r="D81" s="28">
        <v>1.036</v>
      </c>
      <c r="E81" s="28">
        <v>2.0868289410770399E-2</v>
      </c>
    </row>
    <row r="82" spans="4:5" x14ac:dyDescent="0.35">
      <c r="D82" s="28">
        <v>1.05</v>
      </c>
      <c r="E82" s="28">
        <v>1.9634343123704899E-2</v>
      </c>
    </row>
    <row r="83" spans="4:5" x14ac:dyDescent="0.35">
      <c r="D83" s="28">
        <v>1.0640000000000001</v>
      </c>
      <c r="E83" s="28">
        <v>1.8488150417739099E-2</v>
      </c>
    </row>
    <row r="84" spans="4:5" x14ac:dyDescent="0.35">
      <c r="D84" s="28">
        <v>1.0780000000000001</v>
      </c>
      <c r="E84" s="28">
        <v>1.7422450740733599E-2</v>
      </c>
    </row>
    <row r="85" spans="4:5" x14ac:dyDescent="0.35">
      <c r="D85" s="28">
        <v>1.0920000000000001</v>
      </c>
      <c r="E85" s="28">
        <v>1.6430665962972602E-2</v>
      </c>
    </row>
    <row r="86" spans="4:5" x14ac:dyDescent="0.35">
      <c r="D86" s="28">
        <v>1.1060000000000001</v>
      </c>
      <c r="E86" s="28">
        <v>1.55068288142077E-2</v>
      </c>
    </row>
    <row r="87" spans="4:5" x14ac:dyDescent="0.35">
      <c r="D87" s="28">
        <v>1.1200000000000001</v>
      </c>
      <c r="E87" s="28">
        <v>1.4645519575816199E-2</v>
      </c>
    </row>
    <row r="88" spans="4:5" x14ac:dyDescent="0.35">
      <c r="D88" s="28">
        <v>1.1339999999999999</v>
      </c>
      <c r="E88" s="28">
        <v>1.38418099925315E-2</v>
      </c>
    </row>
    <row r="89" spans="4:5" x14ac:dyDescent="0.35">
      <c r="D89" s="28">
        <v>1.1479999999999999</v>
      </c>
      <c r="E89" s="28">
        <v>1.30912135081185E-2</v>
      </c>
    </row>
    <row r="90" spans="4:5" x14ac:dyDescent="0.35">
      <c r="D90" s="28">
        <v>1.1619999999999999</v>
      </c>
      <c r="E90" s="28">
        <v>1.2389641049085701E-2</v>
      </c>
    </row>
    <row r="91" spans="4:5" x14ac:dyDescent="0.35">
      <c r="D91" s="28">
        <v>1.1759999999999999</v>
      </c>
      <c r="E91" s="28">
        <v>1.1733361683141199E-2</v>
      </c>
    </row>
    <row r="92" spans="4:5" x14ac:dyDescent="0.35">
      <c r="D92" s="28">
        <v>1.19</v>
      </c>
      <c r="E92" s="28">
        <v>1.1118967567203699E-2</v>
      </c>
    </row>
    <row r="93" spans="4:5" x14ac:dyDescent="0.35">
      <c r="D93" s="28">
        <v>1.204</v>
      </c>
      <c r="E93" s="28">
        <v>1.05433426755545E-2</v>
      </c>
    </row>
    <row r="94" spans="4:5" x14ac:dyDescent="0.35">
      <c r="D94" s="28">
        <v>1.218</v>
      </c>
      <c r="E94" s="28">
        <v>1.00036348639897E-2</v>
      </c>
    </row>
    <row r="95" spans="4:5" x14ac:dyDescent="0.35">
      <c r="D95" s="28">
        <v>1.232</v>
      </c>
      <c r="E95" s="28">
        <v>9.4972308821525304E-3</v>
      </c>
    </row>
    <row r="96" spans="4:5" x14ac:dyDescent="0.35">
      <c r="D96" s="28">
        <v>1.246</v>
      </c>
      <c r="E96" s="28">
        <v>9.0217339949029592E-3</v>
      </c>
    </row>
    <row r="97" spans="4:5" x14ac:dyDescent="0.35">
      <c r="D97" s="28">
        <v>1.26</v>
      </c>
      <c r="E97" s="28">
        <v>8.5749439157086094E-3</v>
      </c>
    </row>
    <row r="98" spans="4:5" x14ac:dyDescent="0.35">
      <c r="D98" s="28">
        <v>1.274</v>
      </c>
      <c r="E98" s="28">
        <v>8.1548387915672902E-3</v>
      </c>
    </row>
    <row r="99" spans="4:5" x14ac:dyDescent="0.35">
      <c r="D99" s="28">
        <v>1.288</v>
      </c>
      <c r="E99" s="28">
        <v>7.7595590106803898E-3</v>
      </c>
    </row>
    <row r="100" spans="4:5" x14ac:dyDescent="0.35">
      <c r="D100" s="28">
        <v>1.302</v>
      </c>
      <c r="E100" s="28">
        <v>7.3873926316679901E-3</v>
      </c>
    </row>
    <row r="101" spans="4:5" x14ac:dyDescent="0.35">
      <c r="D101" s="28">
        <v>1.3160000000000001</v>
      </c>
      <c r="E101" s="28">
        <v>7.0367622571261904E-3</v>
      </c>
    </row>
    <row r="102" spans="4:5" x14ac:dyDescent="0.35">
      <c r="D102" s="28">
        <v>1.33</v>
      </c>
      <c r="E102" s="28">
        <v>6.7062131952627599E-3</v>
      </c>
    </row>
    <row r="103" spans="4:5" x14ac:dyDescent="0.35">
      <c r="D103" s="28">
        <v>1.3440000000000001</v>
      </c>
      <c r="E103" s="28">
        <v>6.3944027716300702E-3</v>
      </c>
    </row>
    <row r="104" spans="4:5" x14ac:dyDescent="0.35">
      <c r="D104" s="28">
        <v>1.3580000000000001</v>
      </c>
      <c r="E104" s="28">
        <v>6.1000906689615301E-3</v>
      </c>
    </row>
    <row r="105" spans="4:5" x14ac:dyDescent="0.35">
      <c r="D105" s="28">
        <v>1.3720000000000001</v>
      </c>
      <c r="E105" s="28">
        <v>5.8221301871167301E-3</v>
      </c>
    </row>
    <row r="106" spans="4:5" x14ac:dyDescent="0.35">
      <c r="D106" s="28">
        <v>1.3859999999999999</v>
      </c>
      <c r="E106" s="28">
        <v>5.5594603274153904E-3</v>
      </c>
    </row>
    <row r="107" spans="4:5" x14ac:dyDescent="0.35">
      <c r="D107" s="28">
        <v>1.4</v>
      </c>
      <c r="E107" s="28">
        <v>5.3110986164167503E-3</v>
      </c>
    </row>
  </sheetData>
  <pageMargins left="0.7" right="0.7" top="0.75" bottom="0.75" header="0.3" footer="0.3"/>
  <pageSetup paperSize="9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elab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Andrea Miccoli</cp:lastModifiedBy>
  <dcterms:created xsi:type="dcterms:W3CDTF">2022-11-07T11:39:08Z</dcterms:created>
  <dcterms:modified xsi:type="dcterms:W3CDTF">2022-11-13T17:42:14Z</dcterms:modified>
</cp:coreProperties>
</file>