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5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480" yWindow="135" windowWidth="18195" windowHeight="11760" firstSheet="3" activeTab="7" xr2:uid="{00000000-000D-0000-FFFF-FFFF00000000}"/>
  </bookViews>
  <sheets>
    <sheet name="Gap = 100mm" sheetId="1" r:id="rId1"/>
    <sheet name="Gap = 200mm" sheetId="2" r:id="rId2"/>
    <sheet name="Gap = 300mm" sheetId="3" r:id="rId3"/>
    <sheet name="Gap = 400mm" sheetId="4" r:id="rId4"/>
    <sheet name="Gap = 600mm" sheetId="6" r:id="rId5"/>
    <sheet name="Gap = 800mm" sheetId="5" r:id="rId6"/>
    <sheet name="Gap = 1000mm" sheetId="7" r:id="rId7"/>
    <sheet name="Summary Sheet" sheetId="8" r:id="rId8"/>
  </sheets>
  <calcPr calcId="171027"/>
  <fileRecoveryPr autoRecover="0"/>
</workbook>
</file>

<file path=xl/calcChain.xml><?xml version="1.0" encoding="utf-8"?>
<calcChain xmlns="http://schemas.openxmlformats.org/spreadsheetml/2006/main">
  <c r="F38" i="1" l="1"/>
  <c r="F37" i="1"/>
  <c r="F36" i="1"/>
  <c r="F35" i="1"/>
  <c r="F40" i="1" s="1"/>
  <c r="E35" i="1"/>
  <c r="E34" i="1"/>
  <c r="E33" i="1"/>
  <c r="E32" i="1"/>
  <c r="E40" i="1" s="1"/>
  <c r="E41" i="1" s="1"/>
  <c r="E31" i="1"/>
  <c r="E30" i="1"/>
  <c r="F24" i="1"/>
  <c r="F23" i="1"/>
  <c r="F22" i="1"/>
  <c r="F21" i="1"/>
  <c r="E21" i="1"/>
  <c r="E20" i="1"/>
  <c r="E19" i="1"/>
  <c r="E18" i="1"/>
  <c r="E17" i="1"/>
  <c r="E16" i="1"/>
  <c r="F10" i="1"/>
  <c r="F9" i="1"/>
  <c r="F8" i="1"/>
  <c r="F7" i="1"/>
  <c r="F12" i="1" s="1"/>
  <c r="E7" i="1"/>
  <c r="E6" i="1"/>
  <c r="E5" i="1"/>
  <c r="E4" i="1"/>
  <c r="E12" i="1" s="1"/>
  <c r="E13" i="1" s="1"/>
  <c r="E3" i="1"/>
  <c r="E2" i="1"/>
  <c r="F52" i="2"/>
  <c r="F51" i="2"/>
  <c r="F50" i="2"/>
  <c r="F49" i="2"/>
  <c r="E49" i="2"/>
  <c r="E48" i="2"/>
  <c r="E47" i="2"/>
  <c r="E46" i="2"/>
  <c r="E45" i="2"/>
  <c r="E44" i="2"/>
  <c r="F38" i="2"/>
  <c r="F37" i="2"/>
  <c r="F36" i="2"/>
  <c r="F40" i="2" s="1"/>
  <c r="F35" i="2"/>
  <c r="E35" i="2"/>
  <c r="E34" i="2"/>
  <c r="E33" i="2"/>
  <c r="E32" i="2"/>
  <c r="E31" i="2"/>
  <c r="E30" i="2"/>
  <c r="F24" i="2"/>
  <c r="F23" i="2"/>
  <c r="F22" i="2"/>
  <c r="F21" i="2"/>
  <c r="E21" i="2"/>
  <c r="E20" i="2"/>
  <c r="E19" i="2"/>
  <c r="E18" i="2"/>
  <c r="E17" i="2"/>
  <c r="E16" i="2"/>
  <c r="F10" i="2"/>
  <c r="F9" i="2"/>
  <c r="F8" i="2"/>
  <c r="F12" i="2" s="1"/>
  <c r="F7" i="2"/>
  <c r="E7" i="2"/>
  <c r="E6" i="2"/>
  <c r="E5" i="2"/>
  <c r="E4" i="2"/>
  <c r="E3" i="2"/>
  <c r="E2" i="2"/>
  <c r="F66" i="3"/>
  <c r="F65" i="3"/>
  <c r="F64" i="3"/>
  <c r="F63" i="3"/>
  <c r="F62" i="3"/>
  <c r="E62" i="3"/>
  <c r="E61" i="3"/>
  <c r="E60" i="3"/>
  <c r="E59" i="3"/>
  <c r="E58" i="3"/>
  <c r="F52" i="3"/>
  <c r="F51" i="3"/>
  <c r="F50" i="3"/>
  <c r="F49" i="3"/>
  <c r="F48" i="3"/>
  <c r="E48" i="3"/>
  <c r="E47" i="3"/>
  <c r="E46" i="3"/>
  <c r="E45" i="3"/>
  <c r="E44" i="3"/>
  <c r="F38" i="3"/>
  <c r="F37" i="3"/>
  <c r="F36" i="3"/>
  <c r="F35" i="3"/>
  <c r="F34" i="3"/>
  <c r="E34" i="3"/>
  <c r="E33" i="3"/>
  <c r="E32" i="3"/>
  <c r="E31" i="3"/>
  <c r="E30" i="3"/>
  <c r="F24" i="3"/>
  <c r="F23" i="3"/>
  <c r="F22" i="3"/>
  <c r="F21" i="3"/>
  <c r="F20" i="3"/>
  <c r="E20" i="3"/>
  <c r="E19" i="3"/>
  <c r="E18" i="3"/>
  <c r="E17" i="3"/>
  <c r="E16" i="3"/>
  <c r="E26" i="3" s="1"/>
  <c r="F10" i="3"/>
  <c r="F9" i="3"/>
  <c r="F8" i="3"/>
  <c r="F7" i="3"/>
  <c r="F6" i="3"/>
  <c r="E6" i="3"/>
  <c r="E5" i="3"/>
  <c r="E4" i="3"/>
  <c r="E3" i="3"/>
  <c r="E2" i="3"/>
  <c r="F80" i="4"/>
  <c r="F79" i="4"/>
  <c r="F78" i="4"/>
  <c r="F77" i="4"/>
  <c r="F76" i="4"/>
  <c r="E76" i="4"/>
  <c r="E75" i="4"/>
  <c r="E74" i="4"/>
  <c r="E73" i="4"/>
  <c r="E72" i="4"/>
  <c r="F66" i="4"/>
  <c r="F65" i="4"/>
  <c r="F64" i="4"/>
  <c r="F63" i="4"/>
  <c r="F68" i="4" s="1"/>
  <c r="F62" i="4"/>
  <c r="E62" i="4"/>
  <c r="E61" i="4"/>
  <c r="E60" i="4"/>
  <c r="E59" i="4"/>
  <c r="E58" i="4"/>
  <c r="F52" i="4"/>
  <c r="F51" i="4"/>
  <c r="F50" i="4"/>
  <c r="F49" i="4"/>
  <c r="F48" i="4"/>
  <c r="E48" i="4"/>
  <c r="E47" i="4"/>
  <c r="E46" i="4"/>
  <c r="E45" i="4"/>
  <c r="E44" i="4"/>
  <c r="F38" i="4"/>
  <c r="F37" i="4"/>
  <c r="F36" i="4"/>
  <c r="F35" i="4"/>
  <c r="F40" i="4" s="1"/>
  <c r="F34" i="4"/>
  <c r="E34" i="4"/>
  <c r="E33" i="4"/>
  <c r="E32" i="4"/>
  <c r="E31" i="4"/>
  <c r="E30" i="4"/>
  <c r="F24" i="4"/>
  <c r="F23" i="4"/>
  <c r="F22" i="4"/>
  <c r="F21" i="4"/>
  <c r="F20" i="4"/>
  <c r="E20" i="4"/>
  <c r="E19" i="4"/>
  <c r="E18" i="4"/>
  <c r="E17" i="4"/>
  <c r="E16" i="4"/>
  <c r="F108" i="6"/>
  <c r="F107" i="6"/>
  <c r="F110" i="6" s="1"/>
  <c r="E107" i="6"/>
  <c r="E106" i="6"/>
  <c r="E105" i="6"/>
  <c r="E104" i="6"/>
  <c r="E103" i="6"/>
  <c r="E102" i="6"/>
  <c r="E101" i="6"/>
  <c r="E100" i="6"/>
  <c r="F94" i="6"/>
  <c r="F93" i="6"/>
  <c r="F96" i="6" s="1"/>
  <c r="E93" i="6"/>
  <c r="E92" i="6"/>
  <c r="E91" i="6"/>
  <c r="E90" i="6"/>
  <c r="E89" i="6"/>
  <c r="E88" i="6"/>
  <c r="E87" i="6"/>
  <c r="E86" i="6"/>
  <c r="E96" i="6" s="1"/>
  <c r="E97" i="6" s="1"/>
  <c r="F80" i="6"/>
  <c r="F79" i="6"/>
  <c r="F82" i="6" s="1"/>
  <c r="E79" i="6"/>
  <c r="E78" i="6"/>
  <c r="E77" i="6"/>
  <c r="E76" i="6"/>
  <c r="E75" i="6"/>
  <c r="E74" i="6"/>
  <c r="E82" i="6" s="1"/>
  <c r="E73" i="6"/>
  <c r="E72" i="6"/>
  <c r="F66" i="6"/>
  <c r="F65" i="6"/>
  <c r="F68" i="6" s="1"/>
  <c r="E65" i="6"/>
  <c r="E64" i="6"/>
  <c r="E63" i="6"/>
  <c r="E62" i="6"/>
  <c r="E61" i="6"/>
  <c r="E60" i="6"/>
  <c r="E59" i="6"/>
  <c r="E58" i="6"/>
  <c r="E68" i="6" s="1"/>
  <c r="E69" i="6" s="1"/>
  <c r="F52" i="6"/>
  <c r="F51" i="6"/>
  <c r="F54" i="6" s="1"/>
  <c r="E51" i="6"/>
  <c r="E50" i="6"/>
  <c r="E49" i="6"/>
  <c r="E48" i="6"/>
  <c r="E47" i="6"/>
  <c r="E46" i="6"/>
  <c r="E54" i="6" s="1"/>
  <c r="E45" i="6"/>
  <c r="E44" i="6"/>
  <c r="F38" i="6"/>
  <c r="F37" i="6"/>
  <c r="F40" i="6" s="1"/>
  <c r="E37" i="6"/>
  <c r="E36" i="6"/>
  <c r="E35" i="6"/>
  <c r="E34" i="6"/>
  <c r="E33" i="6"/>
  <c r="E32" i="6"/>
  <c r="E31" i="6"/>
  <c r="E30" i="6"/>
  <c r="E40" i="6" s="1"/>
  <c r="E41" i="6" s="1"/>
  <c r="F24" i="6"/>
  <c r="F23" i="6"/>
  <c r="F26" i="6" s="1"/>
  <c r="E23" i="6"/>
  <c r="E22" i="6"/>
  <c r="E21" i="6"/>
  <c r="E20" i="6"/>
  <c r="E19" i="6"/>
  <c r="E18" i="6"/>
  <c r="E26" i="6" s="1"/>
  <c r="F10" i="6"/>
  <c r="F9" i="6"/>
  <c r="E9" i="6"/>
  <c r="E8" i="6"/>
  <c r="E7" i="6"/>
  <c r="E6" i="6"/>
  <c r="E5" i="6"/>
  <c r="E4" i="6"/>
  <c r="E3" i="6"/>
  <c r="E12" i="6" s="1"/>
  <c r="E2" i="6"/>
  <c r="F122" i="5"/>
  <c r="F121" i="5"/>
  <c r="F120" i="5"/>
  <c r="E120" i="5"/>
  <c r="E119" i="5"/>
  <c r="E118" i="5"/>
  <c r="E117" i="5"/>
  <c r="E116" i="5"/>
  <c r="E124" i="5" s="1"/>
  <c r="E115" i="5"/>
  <c r="E114" i="5"/>
  <c r="F108" i="5"/>
  <c r="F107" i="5"/>
  <c r="F106" i="5"/>
  <c r="E106" i="5"/>
  <c r="E105" i="5"/>
  <c r="E104" i="5"/>
  <c r="E103" i="5"/>
  <c r="E102" i="5"/>
  <c r="E101" i="5"/>
  <c r="E100" i="5"/>
  <c r="E110" i="5" s="1"/>
  <c r="F94" i="5"/>
  <c r="F93" i="5"/>
  <c r="F92" i="5"/>
  <c r="E92" i="5"/>
  <c r="E91" i="5"/>
  <c r="E90" i="5"/>
  <c r="E89" i="5"/>
  <c r="E88" i="5"/>
  <c r="E96" i="5" s="1"/>
  <c r="E87" i="5"/>
  <c r="E86" i="5"/>
  <c r="F80" i="5"/>
  <c r="F79" i="5"/>
  <c r="F78" i="5"/>
  <c r="E78" i="5"/>
  <c r="E77" i="5"/>
  <c r="E76" i="5"/>
  <c r="E75" i="5"/>
  <c r="E74" i="5"/>
  <c r="E73" i="5"/>
  <c r="E72" i="5"/>
  <c r="E82" i="5" s="1"/>
  <c r="F66" i="5"/>
  <c r="F65" i="5"/>
  <c r="F64" i="5"/>
  <c r="E64" i="5"/>
  <c r="E63" i="5"/>
  <c r="E62" i="5"/>
  <c r="E61" i="5"/>
  <c r="E60" i="5"/>
  <c r="E68" i="5" s="1"/>
  <c r="E59" i="5"/>
  <c r="E58" i="5"/>
  <c r="F52" i="5"/>
  <c r="F51" i="5"/>
  <c r="F50" i="5"/>
  <c r="E50" i="5"/>
  <c r="E49" i="5"/>
  <c r="E48" i="5"/>
  <c r="E47" i="5"/>
  <c r="E46" i="5"/>
  <c r="E45" i="5"/>
  <c r="E44" i="5"/>
  <c r="E54" i="5" s="1"/>
  <c r="F38" i="5"/>
  <c r="F37" i="5"/>
  <c r="F36" i="5"/>
  <c r="E36" i="5"/>
  <c r="E35" i="5"/>
  <c r="E34" i="5"/>
  <c r="E33" i="5"/>
  <c r="E32" i="5"/>
  <c r="E40" i="5" s="1"/>
  <c r="E31" i="5"/>
  <c r="E30" i="5"/>
  <c r="F24" i="5"/>
  <c r="F23" i="5"/>
  <c r="F22" i="5"/>
  <c r="E22" i="5"/>
  <c r="E21" i="5"/>
  <c r="E20" i="5"/>
  <c r="E19" i="5"/>
  <c r="E18" i="5"/>
  <c r="E17" i="5"/>
  <c r="E16" i="5"/>
  <c r="E26" i="5" s="1"/>
  <c r="F10" i="5"/>
  <c r="F9" i="5"/>
  <c r="F8" i="5"/>
  <c r="E8" i="5"/>
  <c r="E7" i="5"/>
  <c r="E6" i="5"/>
  <c r="E5" i="5"/>
  <c r="E4" i="5"/>
  <c r="E12" i="5" s="1"/>
  <c r="E3" i="5"/>
  <c r="E2" i="5"/>
  <c r="F136" i="7"/>
  <c r="F135" i="7"/>
  <c r="F138" i="7" s="1"/>
  <c r="F139" i="7" s="1"/>
  <c r="E135" i="7"/>
  <c r="E134" i="7"/>
  <c r="E133" i="7"/>
  <c r="E132" i="7"/>
  <c r="E131" i="7"/>
  <c r="E130" i="7"/>
  <c r="E138" i="7" s="1"/>
  <c r="F122" i="7"/>
  <c r="F121" i="7"/>
  <c r="F124" i="7" s="1"/>
  <c r="E121" i="7"/>
  <c r="E120" i="7"/>
  <c r="E119" i="7"/>
  <c r="E118" i="7"/>
  <c r="E117" i="7"/>
  <c r="E116" i="7"/>
  <c r="E115" i="7"/>
  <c r="E114" i="7"/>
  <c r="F108" i="7"/>
  <c r="F107" i="7"/>
  <c r="F110" i="7" s="1"/>
  <c r="E107" i="7"/>
  <c r="E106" i="7"/>
  <c r="E105" i="7"/>
  <c r="E104" i="7"/>
  <c r="E103" i="7"/>
  <c r="E102" i="7"/>
  <c r="E101" i="7"/>
  <c r="E100" i="7"/>
  <c r="E110" i="7" s="1"/>
  <c r="E111" i="7" s="1"/>
  <c r="F94" i="7"/>
  <c r="F93" i="7"/>
  <c r="F96" i="7" s="1"/>
  <c r="E93" i="7"/>
  <c r="E92" i="7"/>
  <c r="E91" i="7"/>
  <c r="E90" i="7"/>
  <c r="E89" i="7"/>
  <c r="E88" i="7"/>
  <c r="E96" i="7" s="1"/>
  <c r="E87" i="7"/>
  <c r="E86" i="7"/>
  <c r="F80" i="7"/>
  <c r="F79" i="7"/>
  <c r="F82" i="7" s="1"/>
  <c r="E79" i="7"/>
  <c r="E78" i="7"/>
  <c r="E77" i="7"/>
  <c r="E76" i="7"/>
  <c r="E75" i="7"/>
  <c r="E74" i="7"/>
  <c r="E73" i="7"/>
  <c r="E72" i="7"/>
  <c r="E82" i="7" s="1"/>
  <c r="E83" i="7" s="1"/>
  <c r="F66" i="7"/>
  <c r="F65" i="7"/>
  <c r="F68" i="7" s="1"/>
  <c r="E65" i="7"/>
  <c r="E64" i="7"/>
  <c r="E63" i="7"/>
  <c r="E62" i="7"/>
  <c r="E61" i="7"/>
  <c r="E60" i="7"/>
  <c r="E68" i="7" s="1"/>
  <c r="E59" i="7"/>
  <c r="E58" i="7"/>
  <c r="F52" i="7"/>
  <c r="F51" i="7"/>
  <c r="F54" i="7" s="1"/>
  <c r="E51" i="7"/>
  <c r="E50" i="7"/>
  <c r="E49" i="7"/>
  <c r="E48" i="7"/>
  <c r="E47" i="7"/>
  <c r="E46" i="7"/>
  <c r="E45" i="7"/>
  <c r="E44" i="7"/>
  <c r="F38" i="7"/>
  <c r="F37" i="7"/>
  <c r="F40" i="7" s="1"/>
  <c r="E37" i="7"/>
  <c r="E36" i="7"/>
  <c r="E35" i="7"/>
  <c r="E34" i="7"/>
  <c r="E33" i="7"/>
  <c r="E32" i="7"/>
  <c r="E40" i="7" s="1"/>
  <c r="E31" i="7"/>
  <c r="E30" i="7"/>
  <c r="F24" i="7"/>
  <c r="F23" i="7"/>
  <c r="F26" i="7" s="1"/>
  <c r="E23" i="7"/>
  <c r="E22" i="7"/>
  <c r="E21" i="7"/>
  <c r="E20" i="7"/>
  <c r="E19" i="7"/>
  <c r="E18" i="7"/>
  <c r="E17" i="7"/>
  <c r="E16" i="7"/>
  <c r="E26" i="7" s="1"/>
  <c r="E27" i="7" s="1"/>
  <c r="F10" i="7"/>
  <c r="F9" i="7"/>
  <c r="F12" i="7" s="1"/>
  <c r="E9" i="7"/>
  <c r="E8" i="7"/>
  <c r="E7" i="7"/>
  <c r="E6" i="7"/>
  <c r="E5" i="7"/>
  <c r="E4" i="7"/>
  <c r="E12" i="7" s="1"/>
  <c r="E3" i="7"/>
  <c r="E2" i="7"/>
  <c r="E26" i="1" l="1"/>
  <c r="E27" i="1" s="1"/>
  <c r="F26" i="1"/>
  <c r="F27" i="1" s="1"/>
  <c r="F13" i="1"/>
  <c r="F41" i="1"/>
  <c r="E12" i="2"/>
  <c r="F13" i="2" s="1"/>
  <c r="E26" i="2"/>
  <c r="E27" i="2" s="1"/>
  <c r="F26" i="2"/>
  <c r="E40" i="2"/>
  <c r="E41" i="2" s="1"/>
  <c r="E54" i="2"/>
  <c r="F54" i="2"/>
  <c r="F55" i="2" s="1"/>
  <c r="F41" i="2"/>
  <c r="E13" i="2"/>
  <c r="F27" i="2"/>
  <c r="E12" i="3"/>
  <c r="E40" i="3"/>
  <c r="E41" i="3" s="1"/>
  <c r="E54" i="3"/>
  <c r="E68" i="3"/>
  <c r="F26" i="3"/>
  <c r="F27" i="3" s="1"/>
  <c r="F54" i="3"/>
  <c r="F55" i="3" s="1"/>
  <c r="F12" i="3"/>
  <c r="F40" i="3"/>
  <c r="F68" i="3"/>
  <c r="F69" i="3" s="1"/>
  <c r="E27" i="3"/>
  <c r="E26" i="4"/>
  <c r="E27" i="4" s="1"/>
  <c r="E40" i="4"/>
  <c r="F41" i="4" s="1"/>
  <c r="E54" i="4"/>
  <c r="E68" i="4"/>
  <c r="E82" i="4"/>
  <c r="E83" i="4" s="1"/>
  <c r="F69" i="4"/>
  <c r="F26" i="4"/>
  <c r="F54" i="4"/>
  <c r="F55" i="4" s="1"/>
  <c r="F82" i="4"/>
  <c r="F83" i="4" s="1"/>
  <c r="E55" i="4"/>
  <c r="E69" i="4"/>
  <c r="E13" i="6"/>
  <c r="E110" i="6"/>
  <c r="F12" i="6"/>
  <c r="F13" i="6" s="1"/>
  <c r="F55" i="6"/>
  <c r="F83" i="6"/>
  <c r="F111" i="6"/>
  <c r="F27" i="6"/>
  <c r="E27" i="6"/>
  <c r="F41" i="6"/>
  <c r="E55" i="6"/>
  <c r="F69" i="6"/>
  <c r="E83" i="6"/>
  <c r="F97" i="6"/>
  <c r="E111" i="6"/>
  <c r="E97" i="5"/>
  <c r="F12" i="5"/>
  <c r="F13" i="5" s="1"/>
  <c r="F40" i="5"/>
  <c r="F41" i="5" s="1"/>
  <c r="F68" i="5"/>
  <c r="F69" i="5" s="1"/>
  <c r="F96" i="5"/>
  <c r="F124" i="5"/>
  <c r="E125" i="5" s="1"/>
  <c r="E13" i="5"/>
  <c r="E69" i="5"/>
  <c r="F26" i="5"/>
  <c r="F27" i="5" s="1"/>
  <c r="F54" i="5"/>
  <c r="F55" i="5" s="1"/>
  <c r="F82" i="5"/>
  <c r="F83" i="5" s="1"/>
  <c r="F110" i="5"/>
  <c r="F111" i="5" s="1"/>
  <c r="E27" i="5"/>
  <c r="E55" i="5"/>
  <c r="E83" i="5"/>
  <c r="E111" i="5"/>
  <c r="F97" i="5"/>
  <c r="E54" i="7"/>
  <c r="E55" i="7" s="1"/>
  <c r="E124" i="7"/>
  <c r="F125" i="7" s="1"/>
  <c r="F13" i="7"/>
  <c r="F41" i="7"/>
  <c r="F69" i="7"/>
  <c r="F97" i="7"/>
  <c r="E13" i="7"/>
  <c r="F27" i="7"/>
  <c r="E41" i="7"/>
  <c r="E69" i="7"/>
  <c r="F83" i="7"/>
  <c r="E97" i="7"/>
  <c r="F111" i="7"/>
  <c r="E139" i="7"/>
  <c r="E55" i="2" l="1"/>
  <c r="E69" i="3"/>
  <c r="F41" i="3"/>
  <c r="F13" i="3"/>
  <c r="E13" i="3"/>
  <c r="E55" i="3"/>
  <c r="E41" i="4"/>
  <c r="F27" i="4"/>
  <c r="E41" i="5"/>
  <c r="F125" i="5"/>
  <c r="E125" i="7"/>
  <c r="F55" i="7"/>
  <c r="H9" i="8" l="1"/>
  <c r="H14" i="8" s="1"/>
  <c r="B11" i="8"/>
  <c r="B16" i="8" s="1"/>
  <c r="D11" i="8"/>
  <c r="D16" i="8" s="1"/>
  <c r="F8" i="8" l="1"/>
  <c r="H10" i="8"/>
  <c r="H15" i="8" s="1"/>
  <c r="H19" i="8" s="1"/>
  <c r="H11" i="8"/>
  <c r="H16" i="8" s="1"/>
  <c r="G8" i="8"/>
  <c r="G14" i="8" s="1"/>
  <c r="G11" i="8"/>
  <c r="G16" i="8" s="1"/>
  <c r="G9" i="8"/>
  <c r="G10" i="8"/>
  <c r="F11" i="8"/>
  <c r="F16" i="8" s="1"/>
  <c r="F10" i="8"/>
  <c r="F7" i="8"/>
  <c r="F14" i="8" s="1"/>
  <c r="E7" i="8"/>
  <c r="E8" i="8"/>
  <c r="E11" i="8"/>
  <c r="E16" i="8" s="1"/>
  <c r="E6" i="8"/>
  <c r="E14" i="8" s="1"/>
  <c r="E9" i="8"/>
  <c r="D8" i="8"/>
  <c r="D10" i="8"/>
  <c r="D9" i="8"/>
  <c r="D7" i="8"/>
  <c r="E10" i="8"/>
  <c r="F9" i="8"/>
  <c r="D4" i="8"/>
  <c r="D14" i="8" s="1"/>
  <c r="D20" i="8" s="1"/>
  <c r="D6" i="8"/>
  <c r="D5" i="8"/>
  <c r="H21" i="8" l="1"/>
  <c r="H20" i="8"/>
  <c r="G15" i="8"/>
  <c r="G19" i="8" s="1"/>
  <c r="G20" i="8"/>
  <c r="F20" i="8"/>
  <c r="F15" i="8"/>
  <c r="F19" i="8" s="1"/>
  <c r="E15" i="8"/>
  <c r="E19" i="8" s="1"/>
  <c r="E20" i="8"/>
  <c r="D15" i="8"/>
  <c r="C7" i="8"/>
  <c r="C3" i="8"/>
  <c r="C14" i="8" s="1"/>
  <c r="C4" i="8"/>
  <c r="C6" i="8"/>
  <c r="C10" i="8"/>
  <c r="C11" i="8"/>
  <c r="C16" i="8" s="1"/>
  <c r="C9" i="8"/>
  <c r="B9" i="8"/>
  <c r="B6" i="8"/>
  <c r="B8" i="8"/>
  <c r="B4" i="8"/>
  <c r="B3" i="8"/>
  <c r="B10" i="8"/>
  <c r="B2" i="8"/>
  <c r="B14" i="8" s="1"/>
  <c r="B20" i="8" s="1"/>
  <c r="B7" i="8"/>
  <c r="C8" i="8"/>
  <c r="B5" i="8"/>
  <c r="C5" i="8"/>
  <c r="G21" i="8" l="1"/>
  <c r="F21" i="8"/>
  <c r="E21" i="8"/>
  <c r="D19" i="8"/>
  <c r="D21" i="8"/>
  <c r="C20" i="8"/>
  <c r="C15" i="8"/>
  <c r="C19" i="8" s="1"/>
  <c r="B15" i="8"/>
  <c r="C21" i="8" l="1"/>
  <c r="B21" i="8"/>
  <c r="B19" i="8"/>
</calcChain>
</file>

<file path=xl/sharedStrings.xml><?xml version="1.0" encoding="utf-8"?>
<sst xmlns="http://schemas.openxmlformats.org/spreadsheetml/2006/main" count="280" uniqueCount="21">
  <si>
    <t>within</t>
  </si>
  <si>
    <t>above</t>
  </si>
  <si>
    <t>100gap</t>
  </si>
  <si>
    <t>Gap</t>
  </si>
  <si>
    <t>1000gap</t>
  </si>
  <si>
    <t>800gap</t>
  </si>
  <si>
    <t>600gap</t>
  </si>
  <si>
    <t>400gap</t>
  </si>
  <si>
    <t>300gap</t>
  </si>
  <si>
    <t>200gap</t>
  </si>
  <si>
    <t>Up</t>
  </si>
  <si>
    <t>Down</t>
  </si>
  <si>
    <t>Gap/Up</t>
  </si>
  <si>
    <t>Down/Up</t>
  </si>
  <si>
    <t>Down/Gap</t>
  </si>
  <si>
    <t>x (mm)</t>
  </si>
  <si>
    <t>y (mm)</t>
  </si>
  <si>
    <t>z (mm)</t>
  </si>
  <si>
    <t>U (mm/s)</t>
  </si>
  <si>
    <t>Downstream (mm)</t>
  </si>
  <si>
    <t>Gap size (mm)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</si>
</sst>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0.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right"/>
    </xf>
    <xf numFmtId="9" fontId="0" fillId="0" borderId="0" xfId="1" applyFont="1"/>
    <xf numFmtId="164" fontId="0" fillId="0" borderId="0" xfId="1" applyNumberFormat="1" applyFont="1"/>
    <xf numFmtId="2" fontId="0" fillId="0" borderId="0" xfId="0" applyNumberFormat="1"/>
    <xf numFmtId="165" fontId="0" fillId="0" borderId="0" xfId="0" applyNumberFormat="1"/>
    <xf numFmtId="165" fontId="2" fillId="0" borderId="0" xfId="0" applyNumberFormat="1" applyFont="1"/>
    <xf numFmtId="0" fontId="3" fillId="0" borderId="0" xfId="1" applyNumberFormat="1" applyFont="1"/>
    <xf numFmtId="0" fontId="2" fillId="0" borderId="0" xfId="0" applyFont="1"/>
    <xf numFmtId="166" fontId="3" fillId="0" borderId="0" xfId="1" applyNumberFormat="1" applyFont="1"/>
    <xf numFmtId="0" fontId="4" fillId="0" borderId="0" xfId="0" applyFont="1"/>
    <xf numFmtId="164" fontId="3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1"/>
  <sheetViews>
    <sheetView workbookViewId="0"/>
  </sheetViews>
  <sheetFormatPr defaultRowHeight="15" x14ac:dyDescent="0.25"/>
  <sheetData>
    <row r="1" spans="1:6" x14ac:dyDescent="0.25">
      <c r="A1" s="1" t="s">
        <v>15</v>
      </c>
      <c r="B1" s="1" t="s">
        <v>16</v>
      </c>
      <c r="C1" s="1" t="s">
        <v>17</v>
      </c>
      <c r="D1" s="1" t="s">
        <v>18</v>
      </c>
      <c r="E1" s="1" t="s">
        <v>0</v>
      </c>
      <c r="F1" s="1" t="s">
        <v>1</v>
      </c>
    </row>
    <row r="2" spans="1:6" x14ac:dyDescent="0.25">
      <c r="A2">
        <v>1450</v>
      </c>
      <c r="B2">
        <v>240</v>
      </c>
      <c r="C2">
        <v>5</v>
      </c>
      <c r="D2" s="5">
        <v>462.25154511742898</v>
      </c>
      <c r="E2" s="5">
        <f>D2*(AVERAGE(C2:C3)-0)</f>
        <v>3466.8865883807175</v>
      </c>
      <c r="F2" s="5"/>
    </row>
    <row r="3" spans="1:6" x14ac:dyDescent="0.25">
      <c r="A3">
        <v>1450</v>
      </c>
      <c r="B3">
        <v>240</v>
      </c>
      <c r="C3">
        <v>10</v>
      </c>
      <c r="D3" s="5">
        <v>1073.9768451519501</v>
      </c>
      <c r="E3" s="5">
        <f>D3*(AVERAGE(C3:C4)-AVERAGE(C2:C3))</f>
        <v>13424.710564399376</v>
      </c>
      <c r="F3" s="5"/>
    </row>
    <row r="4" spans="1:6" x14ac:dyDescent="0.25">
      <c r="A4">
        <v>1450</v>
      </c>
      <c r="B4">
        <v>240</v>
      </c>
      <c r="C4">
        <v>30</v>
      </c>
      <c r="D4" s="5">
        <v>716.27946768060804</v>
      </c>
      <c r="E4" s="5">
        <f t="shared" ref="E4:E6" si="0">D4*(AVERAGE(C4:C5)-AVERAGE(C3:C4))</f>
        <v>14325.58935361216</v>
      </c>
      <c r="F4" s="5"/>
    </row>
    <row r="5" spans="1:6" x14ac:dyDescent="0.25">
      <c r="A5">
        <v>1450</v>
      </c>
      <c r="B5">
        <v>240</v>
      </c>
      <c r="C5">
        <v>50</v>
      </c>
      <c r="D5" s="5">
        <v>1799.3383742911201</v>
      </c>
      <c r="E5" s="5">
        <f t="shared" si="0"/>
        <v>35986.767485822405</v>
      </c>
      <c r="F5" s="5"/>
    </row>
    <row r="6" spans="1:6" x14ac:dyDescent="0.25">
      <c r="A6">
        <v>1450</v>
      </c>
      <c r="B6">
        <v>240</v>
      </c>
      <c r="C6">
        <v>70</v>
      </c>
      <c r="D6" s="5">
        <v>2255.2874779541498</v>
      </c>
      <c r="E6" s="5">
        <f t="shared" si="0"/>
        <v>33829.312169312245</v>
      </c>
      <c r="F6" s="5"/>
    </row>
    <row r="7" spans="1:6" x14ac:dyDescent="0.25">
      <c r="A7">
        <v>1450</v>
      </c>
      <c r="B7">
        <v>240</v>
      </c>
      <c r="C7">
        <v>80</v>
      </c>
      <c r="D7" s="5">
        <v>2492.9301675977699</v>
      </c>
      <c r="E7" s="5">
        <f>D7*(80-AVERAGE(C6:C7))</f>
        <v>12464.650837988849</v>
      </c>
      <c r="F7" s="5">
        <f>D7*(AVERAGE(C7:C8)-80)</f>
        <v>12464.650837988849</v>
      </c>
    </row>
    <row r="8" spans="1:6" x14ac:dyDescent="0.25">
      <c r="A8">
        <v>1450</v>
      </c>
      <c r="B8">
        <v>240</v>
      </c>
      <c r="C8">
        <v>90</v>
      </c>
      <c r="D8" s="5">
        <v>2813.7841614906802</v>
      </c>
      <c r="E8" s="5"/>
      <c r="F8" s="5">
        <f>D8*(200-AVERAGE(C7:C8))</f>
        <v>323585.17857142823</v>
      </c>
    </row>
    <row r="9" spans="1:6" x14ac:dyDescent="0.25">
      <c r="A9">
        <v>1450</v>
      </c>
      <c r="B9">
        <v>240</v>
      </c>
      <c r="C9">
        <v>100</v>
      </c>
      <c r="D9" s="5">
        <v>3067.64880112835</v>
      </c>
      <c r="E9" s="5"/>
      <c r="F9" s="5">
        <f>D9*(200-AVERAGE(C8:C9))</f>
        <v>322103.12411847676</v>
      </c>
    </row>
    <row r="10" spans="1:6" x14ac:dyDescent="0.25">
      <c r="A10">
        <v>1450</v>
      </c>
      <c r="B10">
        <v>240</v>
      </c>
      <c r="C10">
        <v>110</v>
      </c>
      <c r="D10" s="5">
        <v>3325.95275590551</v>
      </c>
      <c r="E10" s="5"/>
      <c r="F10" s="5">
        <f>D10*(200-AVERAGE(C9:C10))</f>
        <v>315965.51181102346</v>
      </c>
    </row>
    <row r="12" spans="1:6" x14ac:dyDescent="0.25">
      <c r="E12" s="6">
        <f>SUM(E2:E10)</f>
        <v>113497.91699951576</v>
      </c>
      <c r="F12" s="6">
        <f>SUM(F2:F10)</f>
        <v>974118.46533891733</v>
      </c>
    </row>
    <row r="13" spans="1:6" x14ac:dyDescent="0.25">
      <c r="E13" s="9">
        <f>E12/SUM(E12:F12)</f>
        <v>0.10435473282913338</v>
      </c>
      <c r="F13" s="9">
        <f>F12/SUM(E12:F12)</f>
        <v>0.89564526717086668</v>
      </c>
    </row>
    <row r="15" spans="1:6" x14ac:dyDescent="0.25">
      <c r="A15" s="1" t="s">
        <v>15</v>
      </c>
      <c r="B15" s="1" t="s">
        <v>16</v>
      </c>
      <c r="C15" s="1" t="s">
        <v>17</v>
      </c>
      <c r="D15" s="1" t="s">
        <v>18</v>
      </c>
      <c r="E15" s="1" t="s">
        <v>0</v>
      </c>
      <c r="F15" s="1" t="s">
        <v>1</v>
      </c>
    </row>
    <row r="16" spans="1:6" x14ac:dyDescent="0.25">
      <c r="A16">
        <v>1550</v>
      </c>
      <c r="B16">
        <v>240</v>
      </c>
      <c r="C16">
        <v>5</v>
      </c>
      <c r="D16" s="5">
        <v>925.83108504398797</v>
      </c>
      <c r="E16" s="5">
        <f>D16*(AVERAGE(C16:C17)-0)</f>
        <v>6943.7331378299095</v>
      </c>
      <c r="F16" s="5"/>
    </row>
    <row r="17" spans="1:6" x14ac:dyDescent="0.25">
      <c r="A17">
        <v>1550</v>
      </c>
      <c r="B17">
        <v>240</v>
      </c>
      <c r="C17">
        <v>10</v>
      </c>
      <c r="D17" s="5">
        <v>929.15137067937997</v>
      </c>
      <c r="E17" s="5">
        <f>D17*(AVERAGE(C17:C18)-AVERAGE(C16:C17))</f>
        <v>11614.392133492249</v>
      </c>
      <c r="F17" s="5"/>
    </row>
    <row r="18" spans="1:6" x14ac:dyDescent="0.25">
      <c r="A18">
        <v>1550</v>
      </c>
      <c r="B18">
        <v>240</v>
      </c>
      <c r="C18">
        <v>30</v>
      </c>
      <c r="D18" s="5">
        <v>1154.6259426847701</v>
      </c>
      <c r="E18" s="5">
        <f t="shared" ref="E18:E20" si="1">D18*(AVERAGE(C18:C19)-AVERAGE(C17:C18))</f>
        <v>23092.518853695401</v>
      </c>
      <c r="F18" s="5"/>
    </row>
    <row r="19" spans="1:6" x14ac:dyDescent="0.25">
      <c r="A19">
        <v>1550</v>
      </c>
      <c r="B19">
        <v>240</v>
      </c>
      <c r="C19">
        <v>50</v>
      </c>
      <c r="D19" s="5">
        <v>1758.3121869782999</v>
      </c>
      <c r="E19" s="5">
        <f t="shared" si="1"/>
        <v>35166.243739565994</v>
      </c>
      <c r="F19" s="5"/>
    </row>
    <row r="20" spans="1:6" x14ac:dyDescent="0.25">
      <c r="A20">
        <v>1550</v>
      </c>
      <c r="B20">
        <v>240</v>
      </c>
      <c r="C20">
        <v>70</v>
      </c>
      <c r="D20" s="5">
        <v>2380.0839694656502</v>
      </c>
      <c r="E20" s="5">
        <f t="shared" si="1"/>
        <v>35701.259541984749</v>
      </c>
      <c r="F20" s="5"/>
    </row>
    <row r="21" spans="1:6" x14ac:dyDescent="0.25">
      <c r="A21">
        <v>1550</v>
      </c>
      <c r="B21">
        <v>240</v>
      </c>
      <c r="C21">
        <v>80</v>
      </c>
      <c r="D21" s="5">
        <v>2541.6977848101301</v>
      </c>
      <c r="E21" s="5">
        <f>D21*(80-AVERAGE(C20:C21))</f>
        <v>12708.488924050651</v>
      </c>
      <c r="F21" s="5">
        <f>D21*(AVERAGE(C21:C22)-80)</f>
        <v>12708.488924050651</v>
      </c>
    </row>
    <row r="22" spans="1:6" x14ac:dyDescent="0.25">
      <c r="A22">
        <v>1550</v>
      </c>
      <c r="B22">
        <v>240</v>
      </c>
      <c r="C22">
        <v>90</v>
      </c>
      <c r="D22" s="5">
        <v>2765.8197674418602</v>
      </c>
      <c r="E22" s="5"/>
      <c r="F22" s="5">
        <f>D22*(200-AVERAGE(C21:C22))</f>
        <v>318069.27325581393</v>
      </c>
    </row>
    <row r="23" spans="1:6" x14ac:dyDescent="0.25">
      <c r="A23">
        <v>1550</v>
      </c>
      <c r="B23">
        <v>240</v>
      </c>
      <c r="C23">
        <v>100</v>
      </c>
      <c r="D23" s="5">
        <v>3008.95290858726</v>
      </c>
      <c r="E23" s="5"/>
      <c r="F23" s="5">
        <f>D23*(200-AVERAGE(C22:C23))</f>
        <v>315940.05540166231</v>
      </c>
    </row>
    <row r="24" spans="1:6" x14ac:dyDescent="0.25">
      <c r="A24">
        <v>1550</v>
      </c>
      <c r="B24">
        <v>240</v>
      </c>
      <c r="C24">
        <v>110</v>
      </c>
      <c r="D24" s="5">
        <v>3278.91361256545</v>
      </c>
      <c r="E24" s="5"/>
      <c r="F24" s="5">
        <f>D24*(200-AVERAGE(C23:C24))</f>
        <v>311496.79319371772</v>
      </c>
    </row>
    <row r="26" spans="1:6" x14ac:dyDescent="0.25">
      <c r="E26" s="6">
        <f>SUM(E16:E24)</f>
        <v>125226.63633061895</v>
      </c>
      <c r="F26" s="6">
        <f>SUM(F16:F24)</f>
        <v>958214.61077524466</v>
      </c>
    </row>
    <row r="27" spans="1:6" x14ac:dyDescent="0.25">
      <c r="E27" s="9">
        <f>E26/SUM(E26:F26)</f>
        <v>0.11558230468438403</v>
      </c>
      <c r="F27" s="9">
        <f>F26/SUM(E26:F26)</f>
        <v>0.88441769531561587</v>
      </c>
    </row>
    <row r="29" spans="1:6" x14ac:dyDescent="0.25">
      <c r="A29" s="1" t="s">
        <v>15</v>
      </c>
      <c r="B29" s="1" t="s">
        <v>16</v>
      </c>
      <c r="C29" s="1" t="s">
        <v>17</v>
      </c>
      <c r="D29" s="1" t="s">
        <v>18</v>
      </c>
      <c r="E29" s="1" t="s">
        <v>0</v>
      </c>
      <c r="F29" s="1" t="s">
        <v>1</v>
      </c>
    </row>
    <row r="30" spans="1:6" x14ac:dyDescent="0.25">
      <c r="A30">
        <v>1650</v>
      </c>
      <c r="B30">
        <v>240</v>
      </c>
      <c r="C30">
        <v>5</v>
      </c>
      <c r="D30" s="5">
        <v>257.71794871794901</v>
      </c>
      <c r="E30" s="5">
        <f>D30*(AVERAGE(C30:C31)-0)</f>
        <v>1932.8846153846175</v>
      </c>
      <c r="F30" s="5"/>
    </row>
    <row r="31" spans="1:6" x14ac:dyDescent="0.25">
      <c r="A31">
        <v>1650</v>
      </c>
      <c r="B31">
        <v>240</v>
      </c>
      <c r="C31">
        <v>10</v>
      </c>
      <c r="D31" s="5">
        <v>258.28571428571399</v>
      </c>
      <c r="E31" s="5">
        <f>D31*(AVERAGE(C31:C32)-AVERAGE(C30:C31))</f>
        <v>3228.5714285714248</v>
      </c>
      <c r="F31" s="5"/>
    </row>
    <row r="32" spans="1:6" x14ac:dyDescent="0.25">
      <c r="A32">
        <v>1650</v>
      </c>
      <c r="B32">
        <v>240</v>
      </c>
      <c r="C32">
        <v>30</v>
      </c>
      <c r="D32" s="5">
        <v>595.97254901960798</v>
      </c>
      <c r="E32" s="5">
        <f t="shared" ref="E32:E34" si="2">D32*(AVERAGE(C32:C33)-AVERAGE(C31:C32))</f>
        <v>11919.450980392159</v>
      </c>
      <c r="F32" s="5"/>
    </row>
    <row r="33" spans="1:6" x14ac:dyDescent="0.25">
      <c r="A33">
        <v>1650</v>
      </c>
      <c r="B33">
        <v>240</v>
      </c>
      <c r="C33">
        <v>50</v>
      </c>
      <c r="D33" s="5">
        <v>1653.81</v>
      </c>
      <c r="E33" s="5">
        <f t="shared" si="2"/>
        <v>33076.199999999997</v>
      </c>
      <c r="F33" s="5"/>
    </row>
    <row r="34" spans="1:6" x14ac:dyDescent="0.25">
      <c r="A34">
        <v>1650</v>
      </c>
      <c r="B34">
        <v>240</v>
      </c>
      <c r="C34">
        <v>70</v>
      </c>
      <c r="D34" s="5">
        <v>2247.35080058224</v>
      </c>
      <c r="E34" s="5">
        <f t="shared" si="2"/>
        <v>33710.262008733604</v>
      </c>
      <c r="F34" s="5"/>
    </row>
    <row r="35" spans="1:6" x14ac:dyDescent="0.25">
      <c r="A35">
        <v>1650</v>
      </c>
      <c r="B35">
        <v>240</v>
      </c>
      <c r="C35">
        <v>80</v>
      </c>
      <c r="D35" s="5">
        <v>2585.6784140969198</v>
      </c>
      <c r="E35" s="5">
        <f>D35*(80-AVERAGE(C34:C35))</f>
        <v>12928.392070484599</v>
      </c>
      <c r="F35" s="5">
        <f>D35*(AVERAGE(C35:C36)-80)</f>
        <v>12928.392070484599</v>
      </c>
    </row>
    <row r="36" spans="1:6" x14ac:dyDescent="0.25">
      <c r="A36">
        <v>1650</v>
      </c>
      <c r="B36">
        <v>240</v>
      </c>
      <c r="C36">
        <v>90</v>
      </c>
      <c r="D36" s="5">
        <v>2764.3075801749301</v>
      </c>
      <c r="E36" s="5"/>
      <c r="F36" s="5">
        <f>D36*(200-AVERAGE(C35:C36))</f>
        <v>317895.37172011693</v>
      </c>
    </row>
    <row r="37" spans="1:6" x14ac:dyDescent="0.25">
      <c r="A37">
        <v>1650</v>
      </c>
      <c r="B37">
        <v>240</v>
      </c>
      <c r="C37">
        <v>100</v>
      </c>
      <c r="D37" s="5">
        <v>3028.8741355463399</v>
      </c>
      <c r="E37" s="5"/>
      <c r="F37" s="5">
        <f>D37*(200-AVERAGE(C36:C37))</f>
        <v>318031.78423236567</v>
      </c>
    </row>
    <row r="38" spans="1:6" x14ac:dyDescent="0.25">
      <c r="A38">
        <v>1650</v>
      </c>
      <c r="B38">
        <v>240</v>
      </c>
      <c r="C38">
        <v>110</v>
      </c>
      <c r="D38" s="5">
        <v>3296.7743658210902</v>
      </c>
      <c r="E38" s="5"/>
      <c r="F38" s="5">
        <f>D38*(200-AVERAGE(C37:C38))</f>
        <v>313193.56475300359</v>
      </c>
    </row>
    <row r="40" spans="1:6" x14ac:dyDescent="0.25">
      <c r="E40" s="6">
        <f>SUM(E30:E38)</f>
        <v>96795.761103566401</v>
      </c>
      <c r="F40" s="6">
        <f>SUM(F30:F38)</f>
        <v>962049.11277597072</v>
      </c>
    </row>
    <row r="41" spans="1:6" x14ac:dyDescent="0.25">
      <c r="E41" s="9">
        <f>E40/SUM(E40:F40)</f>
        <v>9.1416375988026627E-2</v>
      </c>
      <c r="F41" s="9">
        <f>F40/SUM(E40:F40)</f>
        <v>0.90858362401197323</v>
      </c>
    </row>
    <row r="45" spans="1:6" x14ac:dyDescent="0.25">
      <c r="D45" s="5"/>
      <c r="E45" s="5"/>
      <c r="F45" s="5"/>
    </row>
    <row r="46" spans="1:6" x14ac:dyDescent="0.25">
      <c r="D46" s="5"/>
      <c r="E46" s="5"/>
      <c r="F46" s="5"/>
    </row>
    <row r="47" spans="1:6" x14ac:dyDescent="0.25">
      <c r="D47" s="5"/>
      <c r="E47" s="5"/>
      <c r="F47" s="5"/>
    </row>
    <row r="48" spans="1:6" x14ac:dyDescent="0.25">
      <c r="D48" s="5"/>
      <c r="E48" s="5"/>
      <c r="F48" s="5"/>
    </row>
    <row r="49" spans="1:6" x14ac:dyDescent="0.25">
      <c r="D49" s="5"/>
      <c r="E49" s="5"/>
      <c r="F49" s="5"/>
    </row>
    <row r="50" spans="1:6" x14ac:dyDescent="0.25">
      <c r="D50" s="5"/>
      <c r="E50" s="5"/>
      <c r="F50" s="5"/>
    </row>
    <row r="51" spans="1:6" x14ac:dyDescent="0.25">
      <c r="D51" s="5"/>
      <c r="E51" s="5"/>
      <c r="F51" s="5"/>
    </row>
    <row r="52" spans="1:6" x14ac:dyDescent="0.25">
      <c r="D52" s="5"/>
      <c r="E52" s="5"/>
      <c r="F52" s="5"/>
    </row>
    <row r="53" spans="1:6" x14ac:dyDescent="0.25">
      <c r="D53" s="5"/>
      <c r="E53" s="5"/>
      <c r="F53" s="5"/>
    </row>
    <row r="54" spans="1:6" x14ac:dyDescent="0.25">
      <c r="E54" s="6"/>
      <c r="F54" s="6"/>
    </row>
    <row r="55" spans="1:6" x14ac:dyDescent="0.25">
      <c r="E55" s="7"/>
      <c r="F55" s="7"/>
    </row>
    <row r="57" spans="1:6" x14ac:dyDescent="0.25">
      <c r="A57" s="1"/>
      <c r="B57" s="1"/>
      <c r="C57" s="1"/>
      <c r="D57" s="1"/>
      <c r="E57" s="1"/>
      <c r="F57" s="1"/>
    </row>
    <row r="58" spans="1:6" x14ac:dyDescent="0.25">
      <c r="D58" s="5"/>
      <c r="E58" s="5"/>
      <c r="F58" s="5"/>
    </row>
    <row r="59" spans="1:6" x14ac:dyDescent="0.25">
      <c r="D59" s="5"/>
      <c r="E59" s="5"/>
      <c r="F59" s="5"/>
    </row>
    <row r="60" spans="1:6" x14ac:dyDescent="0.25">
      <c r="D60" s="5"/>
      <c r="E60" s="5"/>
      <c r="F60" s="5"/>
    </row>
    <row r="61" spans="1:6" x14ac:dyDescent="0.25">
      <c r="D61" s="5"/>
      <c r="E61" s="5"/>
      <c r="F61" s="5"/>
    </row>
    <row r="62" spans="1:6" x14ac:dyDescent="0.25">
      <c r="D62" s="5"/>
      <c r="E62" s="5"/>
      <c r="F62" s="5"/>
    </row>
    <row r="63" spans="1:6" x14ac:dyDescent="0.25">
      <c r="D63" s="5"/>
      <c r="E63" s="5"/>
      <c r="F63" s="5"/>
    </row>
    <row r="64" spans="1:6" x14ac:dyDescent="0.25">
      <c r="D64" s="5"/>
      <c r="E64" s="5"/>
      <c r="F64" s="5"/>
    </row>
    <row r="65" spans="1:6" x14ac:dyDescent="0.25">
      <c r="D65" s="5"/>
      <c r="E65" s="5"/>
      <c r="F65" s="5"/>
    </row>
    <row r="66" spans="1:6" x14ac:dyDescent="0.25">
      <c r="D66" s="5"/>
      <c r="E66" s="5"/>
      <c r="F66" s="5"/>
    </row>
    <row r="67" spans="1:6" x14ac:dyDescent="0.25">
      <c r="D67" s="5"/>
      <c r="E67" s="5"/>
      <c r="F67" s="5"/>
    </row>
    <row r="68" spans="1:6" x14ac:dyDescent="0.25">
      <c r="E68" s="6"/>
      <c r="F68" s="6"/>
    </row>
    <row r="69" spans="1:6" x14ac:dyDescent="0.25">
      <c r="E69" s="7"/>
      <c r="F69" s="7"/>
    </row>
    <row r="71" spans="1:6" x14ac:dyDescent="0.25">
      <c r="A71" s="1"/>
      <c r="B71" s="1"/>
      <c r="C71" s="1"/>
      <c r="D71" s="1"/>
      <c r="E71" s="1"/>
      <c r="F71" s="1"/>
    </row>
    <row r="72" spans="1:6" x14ac:dyDescent="0.25">
      <c r="D72" s="5"/>
      <c r="E72" s="5"/>
      <c r="F72" s="5"/>
    </row>
    <row r="73" spans="1:6" x14ac:dyDescent="0.25">
      <c r="D73" s="5"/>
      <c r="E73" s="5"/>
      <c r="F73" s="5"/>
    </row>
    <row r="74" spans="1:6" x14ac:dyDescent="0.25">
      <c r="D74" s="5"/>
      <c r="E74" s="5"/>
      <c r="F74" s="5"/>
    </row>
    <row r="75" spans="1:6" x14ac:dyDescent="0.25">
      <c r="D75" s="5"/>
      <c r="E75" s="5"/>
      <c r="F75" s="5"/>
    </row>
    <row r="76" spans="1:6" x14ac:dyDescent="0.25">
      <c r="D76" s="5"/>
      <c r="E76" s="5"/>
      <c r="F76" s="5"/>
    </row>
    <row r="77" spans="1:6" x14ac:dyDescent="0.25">
      <c r="D77" s="5"/>
      <c r="E77" s="5"/>
      <c r="F77" s="5"/>
    </row>
    <row r="78" spans="1:6" x14ac:dyDescent="0.25">
      <c r="D78" s="5"/>
      <c r="E78" s="5"/>
      <c r="F78" s="5"/>
    </row>
    <row r="79" spans="1:6" x14ac:dyDescent="0.25">
      <c r="D79" s="5"/>
      <c r="E79" s="5"/>
      <c r="F79" s="5"/>
    </row>
    <row r="80" spans="1:6" x14ac:dyDescent="0.25">
      <c r="D80" s="5"/>
      <c r="E80" s="5"/>
      <c r="F80" s="5"/>
    </row>
    <row r="81" spans="4:6" x14ac:dyDescent="0.25">
      <c r="D81" s="5"/>
      <c r="E81" s="5"/>
      <c r="F81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21"/>
  <sheetViews>
    <sheetView workbookViewId="0"/>
  </sheetViews>
  <sheetFormatPr defaultRowHeight="15" x14ac:dyDescent="0.25"/>
  <sheetData>
    <row r="1" spans="1:6" x14ac:dyDescent="0.25">
      <c r="A1" s="1" t="s">
        <v>15</v>
      </c>
      <c r="B1" s="1" t="s">
        <v>16</v>
      </c>
      <c r="C1" s="1" t="s">
        <v>17</v>
      </c>
      <c r="D1" s="1" t="s">
        <v>18</v>
      </c>
      <c r="E1" s="1" t="s">
        <v>0</v>
      </c>
      <c r="F1" s="1" t="s">
        <v>1</v>
      </c>
    </row>
    <row r="2" spans="1:6" x14ac:dyDescent="0.25">
      <c r="A2">
        <v>1350</v>
      </c>
      <c r="B2">
        <v>240</v>
      </c>
      <c r="C2">
        <v>5</v>
      </c>
      <c r="D2" s="5">
        <v>1233.8803301237999</v>
      </c>
      <c r="E2" s="5">
        <f>D2*(AVERAGE(C2:C3)-0)</f>
        <v>9254.1024759284992</v>
      </c>
      <c r="F2" s="5"/>
    </row>
    <row r="3" spans="1:6" x14ac:dyDescent="0.25">
      <c r="A3">
        <v>1350</v>
      </c>
      <c r="B3">
        <v>240</v>
      </c>
      <c r="C3">
        <v>10</v>
      </c>
      <c r="D3" s="5">
        <v>1172.36870748299</v>
      </c>
      <c r="E3" s="5">
        <f>D3*(AVERAGE(C3:C4)-AVERAGE(C2:C3))</f>
        <v>14654.608843537375</v>
      </c>
      <c r="F3" s="5"/>
    </row>
    <row r="4" spans="1:6" x14ac:dyDescent="0.25">
      <c r="A4">
        <v>1350</v>
      </c>
      <c r="B4">
        <v>240</v>
      </c>
      <c r="C4">
        <v>30</v>
      </c>
      <c r="D4" s="5">
        <v>1246.0569230769199</v>
      </c>
      <c r="E4" s="5">
        <f t="shared" ref="E4:E6" si="0">D4*(AVERAGE(C4:C5)-AVERAGE(C3:C4))</f>
        <v>24921.138461538398</v>
      </c>
      <c r="F4" s="5"/>
    </row>
    <row r="5" spans="1:6" x14ac:dyDescent="0.25">
      <c r="A5">
        <v>1350</v>
      </c>
      <c r="B5">
        <v>240</v>
      </c>
      <c r="C5">
        <v>50</v>
      </c>
      <c r="D5" s="5">
        <v>1721.4736842105301</v>
      </c>
      <c r="E5" s="5">
        <f t="shared" si="0"/>
        <v>34429.473684210599</v>
      </c>
      <c r="F5" s="5"/>
    </row>
    <row r="6" spans="1:6" x14ac:dyDescent="0.25">
      <c r="A6">
        <v>1350</v>
      </c>
      <c r="B6">
        <v>240</v>
      </c>
      <c r="C6">
        <v>70</v>
      </c>
      <c r="D6" s="5">
        <v>2280.4105621805802</v>
      </c>
      <c r="E6" s="5">
        <f t="shared" si="0"/>
        <v>34206.158432708704</v>
      </c>
      <c r="F6" s="5"/>
    </row>
    <row r="7" spans="1:6" x14ac:dyDescent="0.25">
      <c r="A7">
        <v>1350</v>
      </c>
      <c r="B7">
        <v>240</v>
      </c>
      <c r="C7">
        <v>80</v>
      </c>
      <c r="D7" s="5">
        <v>2585.27925117005</v>
      </c>
      <c r="E7" s="5">
        <f>D7*(80-AVERAGE(C6:C7))</f>
        <v>12926.39625585025</v>
      </c>
      <c r="F7" s="5">
        <f>D7*(AVERAGE(C7:C8)-80)</f>
        <v>12926.39625585025</v>
      </c>
    </row>
    <row r="8" spans="1:6" x14ac:dyDescent="0.25">
      <c r="A8">
        <v>1350</v>
      </c>
      <c r="B8">
        <v>240</v>
      </c>
      <c r="C8">
        <v>90</v>
      </c>
      <c r="D8" s="5">
        <v>2855.1475177305001</v>
      </c>
      <c r="E8" s="5"/>
      <c r="F8" s="5">
        <f>D8*(200-AVERAGE(C7:C8))</f>
        <v>328341.96453900752</v>
      </c>
    </row>
    <row r="9" spans="1:6" x14ac:dyDescent="0.25">
      <c r="A9">
        <v>1350</v>
      </c>
      <c r="B9">
        <v>240</v>
      </c>
      <c r="C9">
        <v>100</v>
      </c>
      <c r="D9" s="5">
        <v>3084.1217510259899</v>
      </c>
      <c r="E9" s="5"/>
      <c r="F9" s="5">
        <f>D9*(200-AVERAGE(C8:C9))</f>
        <v>323832.78385772894</v>
      </c>
    </row>
    <row r="10" spans="1:6" x14ac:dyDescent="0.25">
      <c r="A10">
        <v>1350</v>
      </c>
      <c r="B10">
        <v>240</v>
      </c>
      <c r="C10">
        <v>110</v>
      </c>
      <c r="D10" s="5">
        <v>3287.6361071932301</v>
      </c>
      <c r="E10" s="5"/>
      <c r="F10" s="5">
        <f>D10*(200-AVERAGE(C9:C10))</f>
        <v>312325.43018335686</v>
      </c>
    </row>
    <row r="12" spans="1:6" x14ac:dyDescent="0.25">
      <c r="E12" s="6">
        <f>SUM(E2:E10)</f>
        <v>130391.87815377383</v>
      </c>
      <c r="F12" s="6">
        <f>SUM(F2:F10)</f>
        <v>977426.57483594352</v>
      </c>
    </row>
    <row r="13" spans="1:6" x14ac:dyDescent="0.25">
      <c r="E13" s="9">
        <f>E12/SUM(E12:F12)</f>
        <v>0.11770148601684659</v>
      </c>
      <c r="F13" s="9">
        <f>F12/SUM(E12:F12)</f>
        <v>0.88229851398315351</v>
      </c>
    </row>
    <row r="15" spans="1:6" x14ac:dyDescent="0.25">
      <c r="A15" s="1" t="s">
        <v>15</v>
      </c>
      <c r="B15" s="1" t="s">
        <v>16</v>
      </c>
      <c r="C15" s="1" t="s">
        <v>17</v>
      </c>
      <c r="D15" s="1" t="s">
        <v>18</v>
      </c>
      <c r="E15" s="1" t="s">
        <v>0</v>
      </c>
      <c r="F15" s="1" t="s">
        <v>1</v>
      </c>
    </row>
    <row r="16" spans="1:6" x14ac:dyDescent="0.25">
      <c r="A16">
        <v>1450</v>
      </c>
      <c r="B16">
        <v>240</v>
      </c>
      <c r="C16">
        <v>5</v>
      </c>
      <c r="D16" s="5">
        <v>-20.5523690773067</v>
      </c>
      <c r="E16" s="5">
        <f>D16*(AVERAGE(C16:C17)-0)</f>
        <v>-154.14276807980025</v>
      </c>
      <c r="F16" s="5"/>
    </row>
    <row r="17" spans="1:6" x14ac:dyDescent="0.25">
      <c r="A17">
        <v>1450</v>
      </c>
      <c r="B17">
        <v>240</v>
      </c>
      <c r="C17">
        <v>10</v>
      </c>
      <c r="D17" s="5">
        <v>220.41460674157301</v>
      </c>
      <c r="E17" s="5">
        <f>D17*(AVERAGE(C17:C18)-AVERAGE(C16:C17))</f>
        <v>2755.1825842696626</v>
      </c>
      <c r="F17" s="5"/>
    </row>
    <row r="18" spans="1:6" x14ac:dyDescent="0.25">
      <c r="A18">
        <v>1450</v>
      </c>
      <c r="B18">
        <v>240</v>
      </c>
      <c r="C18">
        <v>30</v>
      </c>
      <c r="D18" s="5">
        <v>687.09272727272696</v>
      </c>
      <c r="E18" s="5">
        <f t="shared" ref="E18:E20" si="1">D18*(AVERAGE(C18:C19)-AVERAGE(C17:C18))</f>
        <v>13741.854545454538</v>
      </c>
      <c r="F18" s="5"/>
    </row>
    <row r="19" spans="1:6" x14ac:dyDescent="0.25">
      <c r="A19">
        <v>1450</v>
      </c>
      <c r="B19">
        <v>240</v>
      </c>
      <c r="C19">
        <v>50</v>
      </c>
      <c r="D19" s="5">
        <v>1717.28735632184</v>
      </c>
      <c r="E19" s="5">
        <f t="shared" si="1"/>
        <v>34345.7471264368</v>
      </c>
      <c r="F19" s="5"/>
    </row>
    <row r="20" spans="1:6" x14ac:dyDescent="0.25">
      <c r="A20">
        <v>1450</v>
      </c>
      <c r="B20">
        <v>240</v>
      </c>
      <c r="C20">
        <v>70</v>
      </c>
      <c r="D20" s="5">
        <v>2266.44636678201</v>
      </c>
      <c r="E20" s="5">
        <f t="shared" si="1"/>
        <v>33996.695501730152</v>
      </c>
      <c r="F20" s="5"/>
    </row>
    <row r="21" spans="1:6" x14ac:dyDescent="0.25">
      <c r="A21">
        <v>1450</v>
      </c>
      <c r="B21">
        <v>240</v>
      </c>
      <c r="C21">
        <v>80</v>
      </c>
      <c r="D21" s="5">
        <v>2485.35130718954</v>
      </c>
      <c r="E21" s="5">
        <f>D21*(80-AVERAGE(C20:C21))</f>
        <v>12426.756535947699</v>
      </c>
      <c r="F21" s="5">
        <f>D21*(AVERAGE(C21:C22)-80)</f>
        <v>12426.756535947699</v>
      </c>
    </row>
    <row r="22" spans="1:6" x14ac:dyDescent="0.25">
      <c r="A22">
        <v>1450</v>
      </c>
      <c r="B22">
        <v>240</v>
      </c>
      <c r="C22">
        <v>90</v>
      </c>
      <c r="D22" s="5">
        <v>2796.4797794117699</v>
      </c>
      <c r="E22" s="5"/>
      <c r="F22" s="5">
        <f>D22*(200-AVERAGE(C21:C22))</f>
        <v>321595.17463235353</v>
      </c>
    </row>
    <row r="23" spans="1:6" x14ac:dyDescent="0.25">
      <c r="A23">
        <v>1450</v>
      </c>
      <c r="B23">
        <v>240</v>
      </c>
      <c r="C23">
        <v>100</v>
      </c>
      <c r="D23" s="5">
        <v>3057.4080459770098</v>
      </c>
      <c r="E23" s="5"/>
      <c r="F23" s="5">
        <f>D23*(200-AVERAGE(C22:C23))</f>
        <v>321027.84482758603</v>
      </c>
    </row>
    <row r="24" spans="1:6" x14ac:dyDescent="0.25">
      <c r="A24">
        <v>1450</v>
      </c>
      <c r="B24">
        <v>240</v>
      </c>
      <c r="C24">
        <v>110</v>
      </c>
      <c r="D24" s="5">
        <v>3385.9220246238001</v>
      </c>
      <c r="E24" s="5"/>
      <c r="F24" s="5">
        <f>D24*(200-AVERAGE(C23:C24))</f>
        <v>321662.59233926103</v>
      </c>
    </row>
    <row r="26" spans="1:6" x14ac:dyDescent="0.25">
      <c r="E26" s="6">
        <f>SUM(E16:E24)</f>
        <v>97112.093525759061</v>
      </c>
      <c r="F26" s="6">
        <f>SUM(F16:F24)</f>
        <v>976712.36833514832</v>
      </c>
    </row>
    <row r="27" spans="1:6" x14ac:dyDescent="0.25">
      <c r="E27" s="9">
        <f>E26/SUM(E26:F26)</f>
        <v>9.0435724808751852E-2</v>
      </c>
      <c r="F27" s="9">
        <f>F26/SUM(E26:F26)</f>
        <v>0.90956427519124827</v>
      </c>
    </row>
    <row r="29" spans="1:6" x14ac:dyDescent="0.25">
      <c r="A29" s="1" t="s">
        <v>15</v>
      </c>
      <c r="B29" s="1" t="s">
        <v>16</v>
      </c>
      <c r="C29" s="1" t="s">
        <v>17</v>
      </c>
      <c r="D29" s="1" t="s">
        <v>18</v>
      </c>
      <c r="E29" s="1" t="s">
        <v>0</v>
      </c>
      <c r="F29" s="1" t="s">
        <v>1</v>
      </c>
    </row>
    <row r="30" spans="1:6" x14ac:dyDescent="0.25">
      <c r="A30">
        <v>1550</v>
      </c>
      <c r="B30">
        <v>240</v>
      </c>
      <c r="C30">
        <v>5</v>
      </c>
      <c r="D30" s="5">
        <v>536.14077025232405</v>
      </c>
      <c r="E30" s="5">
        <f>D30*(AVERAGE(C30:C31)-0)</f>
        <v>4021.0557768924305</v>
      </c>
      <c r="F30" s="5"/>
    </row>
    <row r="31" spans="1:6" x14ac:dyDescent="0.25">
      <c r="A31">
        <v>1550</v>
      </c>
      <c r="B31">
        <v>240</v>
      </c>
      <c r="C31">
        <v>10</v>
      </c>
      <c r="D31" s="5">
        <v>834.26650062266503</v>
      </c>
      <c r="E31" s="5">
        <f>D31*(AVERAGE(C31:C32)-AVERAGE(C30:C31))</f>
        <v>10428.331257783313</v>
      </c>
      <c r="F31" s="5"/>
    </row>
    <row r="32" spans="1:6" x14ac:dyDescent="0.25">
      <c r="A32">
        <v>1550</v>
      </c>
      <c r="B32">
        <v>240</v>
      </c>
      <c r="C32">
        <v>30</v>
      </c>
      <c r="D32" s="5">
        <v>1343.1870129870099</v>
      </c>
      <c r="E32" s="5">
        <f t="shared" ref="E32:E34" si="2">D32*(AVERAGE(C32:C33)-AVERAGE(C31:C32))</f>
        <v>26863.740259740196</v>
      </c>
      <c r="F32" s="5"/>
    </row>
    <row r="33" spans="1:6" x14ac:dyDescent="0.25">
      <c r="A33">
        <v>1550</v>
      </c>
      <c r="B33">
        <v>240</v>
      </c>
      <c r="C33">
        <v>50</v>
      </c>
      <c r="D33" s="5">
        <v>1798.20359281437</v>
      </c>
      <c r="E33" s="5">
        <f t="shared" si="2"/>
        <v>35964.071856287403</v>
      </c>
      <c r="F33" s="5"/>
    </row>
    <row r="34" spans="1:6" x14ac:dyDescent="0.25">
      <c r="A34">
        <v>1550</v>
      </c>
      <c r="B34">
        <v>240</v>
      </c>
      <c r="C34">
        <v>70</v>
      </c>
      <c r="D34" s="5">
        <v>2311.39035087719</v>
      </c>
      <c r="E34" s="5">
        <f t="shared" si="2"/>
        <v>34670.85526315785</v>
      </c>
      <c r="F34" s="5"/>
    </row>
    <row r="35" spans="1:6" x14ac:dyDescent="0.25">
      <c r="A35">
        <v>1550</v>
      </c>
      <c r="B35">
        <v>240</v>
      </c>
      <c r="C35">
        <v>80</v>
      </c>
      <c r="D35" s="5">
        <v>361.46409807355502</v>
      </c>
      <c r="E35" s="5">
        <f>D35*(80-AVERAGE(C34:C35))</f>
        <v>1807.3204903677752</v>
      </c>
      <c r="F35" s="5">
        <f>D35*(AVERAGE(C35:C36)-80)</f>
        <v>1807.3204903677752</v>
      </c>
    </row>
    <row r="36" spans="1:6" x14ac:dyDescent="0.25">
      <c r="A36">
        <v>1550</v>
      </c>
      <c r="B36">
        <v>240</v>
      </c>
      <c r="C36">
        <v>90</v>
      </c>
      <c r="D36" s="5">
        <v>2761.8598265895998</v>
      </c>
      <c r="E36" s="5"/>
      <c r="F36" s="5">
        <f>D36*(200-AVERAGE(C35:C36))</f>
        <v>317613.880057804</v>
      </c>
    </row>
    <row r="37" spans="1:6" x14ac:dyDescent="0.25">
      <c r="A37">
        <v>1550</v>
      </c>
      <c r="B37">
        <v>240</v>
      </c>
      <c r="C37">
        <v>100</v>
      </c>
      <c r="D37" s="5">
        <v>3072.3390070922001</v>
      </c>
      <c r="E37" s="5"/>
      <c r="F37" s="5">
        <f>D37*(200-AVERAGE(C36:C37))</f>
        <v>322595.59574468102</v>
      </c>
    </row>
    <row r="38" spans="1:6" x14ac:dyDescent="0.25">
      <c r="A38">
        <v>1550</v>
      </c>
      <c r="B38">
        <v>240</v>
      </c>
      <c r="C38">
        <v>110</v>
      </c>
      <c r="D38" s="5">
        <v>3302.56989247312</v>
      </c>
      <c r="E38" s="5"/>
      <c r="F38" s="5">
        <f>D38*(200-AVERAGE(C37:C38))</f>
        <v>313744.1397849464</v>
      </c>
    </row>
    <row r="40" spans="1:6" x14ac:dyDescent="0.25">
      <c r="E40" s="6">
        <f>SUM(E30:E38)</f>
        <v>113755.37490422897</v>
      </c>
      <c r="F40" s="6">
        <f>SUM(F30:F38)</f>
        <v>955760.93607779918</v>
      </c>
    </row>
    <row r="41" spans="1:6" x14ac:dyDescent="0.25">
      <c r="E41" s="9">
        <f>E40/SUM(E40:F40)</f>
        <v>0.10636151476715577</v>
      </c>
      <c r="F41" s="9">
        <f>F40/SUM(E40:F40)</f>
        <v>0.89363848523284417</v>
      </c>
    </row>
    <row r="43" spans="1:6" x14ac:dyDescent="0.25">
      <c r="A43" s="1" t="s">
        <v>15</v>
      </c>
      <c r="B43" s="1" t="s">
        <v>16</v>
      </c>
      <c r="C43" s="1" t="s">
        <v>17</v>
      </c>
      <c r="D43" s="1" t="s">
        <v>18</v>
      </c>
      <c r="E43" s="1" t="s">
        <v>0</v>
      </c>
      <c r="F43" s="1" t="s">
        <v>1</v>
      </c>
    </row>
    <row r="44" spans="1:6" x14ac:dyDescent="0.25">
      <c r="A44">
        <v>1650</v>
      </c>
      <c r="B44">
        <v>240</v>
      </c>
      <c r="C44">
        <v>5</v>
      </c>
      <c r="D44" s="5">
        <v>499.6</v>
      </c>
      <c r="E44" s="5">
        <f>D44*(AVERAGE(C44:C45)-0)</f>
        <v>3747</v>
      </c>
      <c r="F44" s="5"/>
    </row>
    <row r="45" spans="1:6" x14ac:dyDescent="0.25">
      <c r="A45">
        <v>1650</v>
      </c>
      <c r="B45">
        <v>240</v>
      </c>
      <c r="C45">
        <v>10</v>
      </c>
      <c r="D45" s="5">
        <v>53.375</v>
      </c>
      <c r="E45" s="5">
        <f>D45*(AVERAGE(C45:C46)-AVERAGE(C44:C45))</f>
        <v>667.1875</v>
      </c>
      <c r="F45" s="5"/>
    </row>
    <row r="46" spans="1:6" x14ac:dyDescent="0.25">
      <c r="A46">
        <v>1650</v>
      </c>
      <c r="B46">
        <v>240</v>
      </c>
      <c r="C46">
        <v>30</v>
      </c>
      <c r="D46" s="5">
        <v>802.97730138713803</v>
      </c>
      <c r="E46" s="5">
        <f t="shared" ref="E46:E48" si="3">D46*(AVERAGE(C46:C47)-AVERAGE(C45:C46))</f>
        <v>16059.546027742761</v>
      </c>
      <c r="F46" s="5"/>
    </row>
    <row r="47" spans="1:6" x14ac:dyDescent="0.25">
      <c r="A47">
        <v>1650</v>
      </c>
      <c r="B47">
        <v>240</v>
      </c>
      <c r="C47">
        <v>50</v>
      </c>
      <c r="D47" s="5">
        <v>1726.8491271820401</v>
      </c>
      <c r="E47" s="5">
        <f t="shared" si="3"/>
        <v>34536.982543640799</v>
      </c>
      <c r="F47" s="5"/>
    </row>
    <row r="48" spans="1:6" x14ac:dyDescent="0.25">
      <c r="A48">
        <v>1650</v>
      </c>
      <c r="B48">
        <v>240</v>
      </c>
      <c r="C48">
        <v>70</v>
      </c>
      <c r="D48" s="5">
        <v>2274.63813229572</v>
      </c>
      <c r="E48" s="5">
        <f t="shared" si="3"/>
        <v>34119.571984435803</v>
      </c>
      <c r="F48" s="5"/>
    </row>
    <row r="49" spans="1:6" x14ac:dyDescent="0.25">
      <c r="A49">
        <v>1650</v>
      </c>
      <c r="B49">
        <v>240</v>
      </c>
      <c r="C49">
        <v>80</v>
      </c>
      <c r="D49" s="5">
        <v>2563.3191196698799</v>
      </c>
      <c r="E49" s="5">
        <f>D49*(80-AVERAGE(C48:C49))</f>
        <v>12816.595598349399</v>
      </c>
      <c r="F49" s="5">
        <f>D49*(AVERAGE(C49:C50)-80)</f>
        <v>12816.595598349399</v>
      </c>
    </row>
    <row r="50" spans="1:6" x14ac:dyDescent="0.25">
      <c r="A50">
        <v>1650</v>
      </c>
      <c r="B50">
        <v>240</v>
      </c>
      <c r="C50">
        <v>90</v>
      </c>
      <c r="D50" s="5">
        <v>2754.6402188782499</v>
      </c>
      <c r="E50" s="5"/>
      <c r="F50" s="5">
        <f>D50*(200-AVERAGE(C49:C50))</f>
        <v>316783.62517099874</v>
      </c>
    </row>
    <row r="51" spans="1:6" x14ac:dyDescent="0.25">
      <c r="A51">
        <v>1650</v>
      </c>
      <c r="B51">
        <v>240</v>
      </c>
      <c r="C51">
        <v>100</v>
      </c>
      <c r="D51" s="5">
        <v>3010.0939153439199</v>
      </c>
      <c r="E51" s="5"/>
      <c r="F51" s="5">
        <f>D51*(200-AVERAGE(C50:C51))</f>
        <v>316059.86111111159</v>
      </c>
    </row>
    <row r="52" spans="1:6" x14ac:dyDescent="0.25">
      <c r="A52">
        <v>1650</v>
      </c>
      <c r="B52">
        <v>240</v>
      </c>
      <c r="C52">
        <v>110</v>
      </c>
      <c r="D52" s="5">
        <v>3236.0362225097001</v>
      </c>
      <c r="E52" s="5"/>
      <c r="F52" s="5">
        <f>D52*(200-AVERAGE(C51:C52))</f>
        <v>307423.44113842153</v>
      </c>
    </row>
    <row r="54" spans="1:6" x14ac:dyDescent="0.25">
      <c r="E54" s="6">
        <f>SUM(E44:E52)</f>
        <v>101946.88365416878</v>
      </c>
      <c r="F54" s="6">
        <f>SUM(F44:F52)</f>
        <v>953083.52301888133</v>
      </c>
    </row>
    <row r="55" spans="1:6" x14ac:dyDescent="0.25">
      <c r="E55" s="9">
        <f>E54/SUM(E54:F54)</f>
        <v>9.6629332206310273E-2</v>
      </c>
      <c r="F55" s="9">
        <f>F54/SUM(E54:F54)</f>
        <v>0.9033706677936898</v>
      </c>
    </row>
    <row r="72" spans="4:6" x14ac:dyDescent="0.25">
      <c r="D72" s="5"/>
      <c r="E72" s="5"/>
      <c r="F72" s="5"/>
    </row>
    <row r="73" spans="4:6" x14ac:dyDescent="0.25">
      <c r="D73" s="5"/>
      <c r="E73" s="5"/>
      <c r="F73" s="5"/>
    </row>
    <row r="74" spans="4:6" x14ac:dyDescent="0.25">
      <c r="D74" s="5"/>
      <c r="E74" s="5"/>
      <c r="F74" s="5"/>
    </row>
    <row r="75" spans="4:6" x14ac:dyDescent="0.25">
      <c r="D75" s="5"/>
      <c r="E75" s="5"/>
      <c r="F75" s="5"/>
    </row>
    <row r="76" spans="4:6" x14ac:dyDescent="0.25">
      <c r="D76" s="5"/>
      <c r="E76" s="5"/>
      <c r="F76" s="5"/>
    </row>
    <row r="77" spans="4:6" x14ac:dyDescent="0.25">
      <c r="D77" s="5"/>
      <c r="E77" s="5"/>
      <c r="F77" s="5"/>
    </row>
    <row r="78" spans="4:6" x14ac:dyDescent="0.25">
      <c r="D78" s="5"/>
      <c r="E78" s="5"/>
      <c r="F78" s="5"/>
    </row>
    <row r="79" spans="4:6" x14ac:dyDescent="0.25">
      <c r="D79" s="5"/>
      <c r="E79" s="5"/>
      <c r="F79" s="5"/>
    </row>
    <row r="80" spans="4:6" x14ac:dyDescent="0.25">
      <c r="D80" s="5"/>
      <c r="E80" s="5"/>
      <c r="F80" s="5"/>
    </row>
    <row r="81" spans="1:6" x14ac:dyDescent="0.25">
      <c r="D81" s="5"/>
      <c r="E81" s="5"/>
      <c r="F81" s="5"/>
    </row>
    <row r="82" spans="1:6" x14ac:dyDescent="0.25">
      <c r="E82" s="6"/>
      <c r="F82" s="6"/>
    </row>
    <row r="83" spans="1:6" x14ac:dyDescent="0.25">
      <c r="E83" s="7"/>
      <c r="F83" s="7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D86" s="5"/>
      <c r="E86" s="5"/>
      <c r="F86" s="5"/>
    </row>
    <row r="87" spans="1:6" x14ac:dyDescent="0.25">
      <c r="D87" s="5"/>
      <c r="E87" s="5"/>
      <c r="F87" s="5"/>
    </row>
    <row r="88" spans="1:6" x14ac:dyDescent="0.25">
      <c r="D88" s="5"/>
      <c r="E88" s="5"/>
      <c r="F88" s="5"/>
    </row>
    <row r="89" spans="1:6" x14ac:dyDescent="0.25">
      <c r="D89" s="5"/>
      <c r="E89" s="5"/>
      <c r="F89" s="5"/>
    </row>
    <row r="90" spans="1:6" x14ac:dyDescent="0.25">
      <c r="D90" s="5"/>
      <c r="E90" s="5"/>
      <c r="F90" s="5"/>
    </row>
    <row r="91" spans="1:6" x14ac:dyDescent="0.25">
      <c r="D91" s="5"/>
      <c r="E91" s="5"/>
      <c r="F91" s="5"/>
    </row>
    <row r="92" spans="1:6" x14ac:dyDescent="0.25">
      <c r="D92" s="5"/>
      <c r="E92" s="5"/>
      <c r="F92" s="5"/>
    </row>
    <row r="93" spans="1:6" x14ac:dyDescent="0.25">
      <c r="D93" s="5"/>
      <c r="E93" s="5"/>
      <c r="F93" s="5"/>
    </row>
    <row r="94" spans="1:6" x14ac:dyDescent="0.25">
      <c r="D94" s="5"/>
      <c r="E94" s="5"/>
      <c r="F94" s="5"/>
    </row>
    <row r="95" spans="1:6" x14ac:dyDescent="0.25">
      <c r="D95" s="5"/>
      <c r="E95" s="5"/>
      <c r="F95" s="5"/>
    </row>
    <row r="96" spans="1:6" x14ac:dyDescent="0.25">
      <c r="E96" s="6"/>
      <c r="F96" s="6"/>
    </row>
    <row r="97" spans="1:6" x14ac:dyDescent="0.25">
      <c r="E97" s="7"/>
      <c r="F97" s="7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D100" s="5"/>
      <c r="E100" s="5"/>
      <c r="F100" s="5"/>
    </row>
    <row r="101" spans="1:6" x14ac:dyDescent="0.25">
      <c r="D101" s="5"/>
      <c r="E101" s="5"/>
      <c r="F101" s="5"/>
    </row>
    <row r="102" spans="1:6" x14ac:dyDescent="0.25">
      <c r="D102" s="5"/>
      <c r="E102" s="5"/>
      <c r="F102" s="5"/>
    </row>
    <row r="103" spans="1:6" x14ac:dyDescent="0.25">
      <c r="D103" s="5"/>
      <c r="E103" s="5"/>
      <c r="F103" s="5"/>
    </row>
    <row r="104" spans="1:6" x14ac:dyDescent="0.25">
      <c r="D104" s="5"/>
      <c r="E104" s="5"/>
      <c r="F104" s="5"/>
    </row>
    <row r="105" spans="1:6" x14ac:dyDescent="0.25">
      <c r="D105" s="5"/>
      <c r="E105" s="5"/>
      <c r="F105" s="5"/>
    </row>
    <row r="106" spans="1:6" x14ac:dyDescent="0.25">
      <c r="D106" s="5"/>
      <c r="E106" s="5"/>
      <c r="F106" s="5"/>
    </row>
    <row r="107" spans="1:6" x14ac:dyDescent="0.25">
      <c r="D107" s="5"/>
      <c r="E107" s="5"/>
      <c r="F107" s="5"/>
    </row>
    <row r="108" spans="1:6" x14ac:dyDescent="0.25">
      <c r="D108" s="5"/>
      <c r="E108" s="5"/>
      <c r="F108" s="5"/>
    </row>
    <row r="109" spans="1:6" x14ac:dyDescent="0.25">
      <c r="D109" s="5"/>
      <c r="E109" s="5"/>
      <c r="F109" s="5"/>
    </row>
    <row r="110" spans="1:6" x14ac:dyDescent="0.25">
      <c r="E110" s="6"/>
      <c r="F110" s="6"/>
    </row>
    <row r="111" spans="1:6" x14ac:dyDescent="0.25">
      <c r="E111" s="7"/>
      <c r="F111" s="7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D114" s="5"/>
      <c r="E114" s="5"/>
      <c r="F114" s="5"/>
    </row>
    <row r="115" spans="1:6" x14ac:dyDescent="0.25">
      <c r="D115" s="5"/>
      <c r="E115" s="5"/>
      <c r="F115" s="5"/>
    </row>
    <row r="116" spans="1:6" x14ac:dyDescent="0.25">
      <c r="D116" s="5"/>
      <c r="E116" s="5"/>
      <c r="F116" s="5"/>
    </row>
    <row r="117" spans="1:6" x14ac:dyDescent="0.25">
      <c r="D117" s="5"/>
      <c r="E117" s="5"/>
      <c r="F117" s="5"/>
    </row>
    <row r="118" spans="1:6" x14ac:dyDescent="0.25">
      <c r="D118" s="5"/>
      <c r="E118" s="5"/>
      <c r="F118" s="5"/>
    </row>
    <row r="119" spans="1:6" x14ac:dyDescent="0.25">
      <c r="D119" s="5"/>
      <c r="E119" s="5"/>
      <c r="F119" s="5"/>
    </row>
    <row r="120" spans="1:6" x14ac:dyDescent="0.25">
      <c r="D120" s="5"/>
      <c r="E120" s="5"/>
      <c r="F120" s="5"/>
    </row>
    <row r="121" spans="1:6" x14ac:dyDescent="0.25">
      <c r="D121" s="5"/>
      <c r="E121" s="5"/>
      <c r="F121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21"/>
  <sheetViews>
    <sheetView topLeftCell="A71" workbookViewId="0">
      <selection activeCell="F82" sqref="F82"/>
    </sheetView>
  </sheetViews>
  <sheetFormatPr defaultRowHeight="15" x14ac:dyDescent="0.25"/>
  <cols>
    <col min="6" max="6" width="9.5703125" bestFit="1" customWidth="1"/>
  </cols>
  <sheetData>
    <row r="1" spans="1:6" x14ac:dyDescent="0.25">
      <c r="A1" s="1" t="s">
        <v>15</v>
      </c>
      <c r="B1" s="1" t="s">
        <v>16</v>
      </c>
      <c r="C1" s="1" t="s">
        <v>17</v>
      </c>
      <c r="D1" s="1" t="s">
        <v>18</v>
      </c>
      <c r="E1" s="1" t="s">
        <v>0</v>
      </c>
      <c r="F1" s="1" t="s">
        <v>1</v>
      </c>
    </row>
    <row r="2" spans="1:6" x14ac:dyDescent="0.25">
      <c r="A2">
        <v>1250</v>
      </c>
      <c r="B2">
        <v>240</v>
      </c>
      <c r="C2">
        <v>5</v>
      </c>
      <c r="D2" s="5">
        <v>394.10483870967698</v>
      </c>
      <c r="E2" s="5">
        <f>D2*(AVERAGE(C2:C3)-0)</f>
        <v>2955.7862903225773</v>
      </c>
      <c r="F2" s="5"/>
    </row>
    <row r="3" spans="1:6" x14ac:dyDescent="0.25">
      <c r="A3">
        <v>1250</v>
      </c>
      <c r="B3">
        <v>240</v>
      </c>
      <c r="C3">
        <v>10</v>
      </c>
      <c r="D3" s="5">
        <v>1008.03641092328</v>
      </c>
      <c r="E3" s="5">
        <f>D3*(AVERAGE(C3:C4)-AVERAGE(C2:C3))</f>
        <v>12600.455136540999</v>
      </c>
      <c r="F3" s="5"/>
    </row>
    <row r="4" spans="1:6" x14ac:dyDescent="0.25">
      <c r="A4">
        <v>1250</v>
      </c>
      <c r="B4">
        <v>240</v>
      </c>
      <c r="C4">
        <v>30</v>
      </c>
      <c r="D4" s="5">
        <v>898.79272727272701</v>
      </c>
      <c r="E4" s="5">
        <f t="shared" ref="E4:E5" si="0">D4*(AVERAGE(C4:C5)-AVERAGE(C3:C4))</f>
        <v>17975.854545454538</v>
      </c>
      <c r="F4" s="5"/>
    </row>
    <row r="5" spans="1:6" x14ac:dyDescent="0.25">
      <c r="A5">
        <v>1250</v>
      </c>
      <c r="B5">
        <v>240</v>
      </c>
      <c r="C5">
        <v>50</v>
      </c>
      <c r="D5" s="5">
        <v>727.91479820627796</v>
      </c>
      <c r="E5" s="5">
        <f t="shared" si="0"/>
        <v>14558.295964125558</v>
      </c>
      <c r="F5" s="5"/>
    </row>
    <row r="6" spans="1:6" x14ac:dyDescent="0.25">
      <c r="A6">
        <v>1250</v>
      </c>
      <c r="B6">
        <v>240</v>
      </c>
      <c r="C6">
        <v>70</v>
      </c>
      <c r="D6" s="5">
        <v>408.14167812929901</v>
      </c>
      <c r="E6" s="5">
        <f>D6*(60-AVERAGE(C5:C6))</f>
        <v>0</v>
      </c>
      <c r="F6" s="5">
        <f>D6*(AVERAGE(C6:C7)-60)</f>
        <v>6122.125171939485</v>
      </c>
    </row>
    <row r="7" spans="1:6" x14ac:dyDescent="0.25">
      <c r="A7">
        <v>1250</v>
      </c>
      <c r="B7">
        <v>240</v>
      </c>
      <c r="C7">
        <v>80</v>
      </c>
      <c r="D7" s="5">
        <v>2608.4599728629601</v>
      </c>
      <c r="E7" s="5"/>
      <c r="F7" s="5">
        <f t="shared" ref="F7:F8" si="1">D7*(200-AVERAGE(C6:C7))</f>
        <v>326057.49660786998</v>
      </c>
    </row>
    <row r="8" spans="1:6" x14ac:dyDescent="0.25">
      <c r="A8">
        <v>1250</v>
      </c>
      <c r="B8">
        <v>240</v>
      </c>
      <c r="C8">
        <v>90</v>
      </c>
      <c r="D8" s="5">
        <v>2845.2219354838699</v>
      </c>
      <c r="E8" s="5"/>
      <c r="F8" s="5">
        <f t="shared" si="1"/>
        <v>327200.52258064505</v>
      </c>
    </row>
    <row r="9" spans="1:6" x14ac:dyDescent="0.25">
      <c r="A9">
        <v>1250</v>
      </c>
      <c r="B9">
        <v>240</v>
      </c>
      <c r="C9">
        <v>100</v>
      </c>
      <c r="D9" s="5">
        <v>3069.7858064516099</v>
      </c>
      <c r="E9" s="5"/>
      <c r="F9" s="5">
        <f>D9*(200-AVERAGE(C8:C9))</f>
        <v>322327.50967741903</v>
      </c>
    </row>
    <row r="10" spans="1:6" x14ac:dyDescent="0.25">
      <c r="A10">
        <v>1250</v>
      </c>
      <c r="B10">
        <v>240</v>
      </c>
      <c r="C10">
        <v>110</v>
      </c>
      <c r="D10" s="5">
        <v>3342.6472819216201</v>
      </c>
      <c r="E10" s="5"/>
      <c r="F10" s="5">
        <f>D10*(200-AVERAGE(C9:C10))</f>
        <v>317551.4917825539</v>
      </c>
    </row>
    <row r="12" spans="1:6" x14ac:dyDescent="0.25">
      <c r="E12" s="6">
        <f>SUM(E2:E10)</f>
        <v>48090.391936443673</v>
      </c>
      <c r="F12" s="6">
        <f>SUM(F2:F10)</f>
        <v>1299259.1458204275</v>
      </c>
    </row>
    <row r="13" spans="1:6" x14ac:dyDescent="0.25">
      <c r="E13" s="9">
        <f>E12/SUM(E12:F12)</f>
        <v>3.5692587995025213E-2</v>
      </c>
      <c r="F13" s="9">
        <f>F12/SUM(E12:F12)</f>
        <v>0.96430741200497472</v>
      </c>
    </row>
    <row r="15" spans="1:6" x14ac:dyDescent="0.25">
      <c r="A15" s="1" t="s">
        <v>15</v>
      </c>
      <c r="B15" s="1" t="s">
        <v>16</v>
      </c>
      <c r="C15" s="1" t="s">
        <v>17</v>
      </c>
      <c r="D15" s="1" t="s">
        <v>18</v>
      </c>
      <c r="E15" s="1" t="s">
        <v>0</v>
      </c>
      <c r="F15" s="1" t="s">
        <v>1</v>
      </c>
    </row>
    <row r="16" spans="1:6" x14ac:dyDescent="0.25">
      <c r="A16">
        <v>1350</v>
      </c>
      <c r="B16">
        <v>240</v>
      </c>
      <c r="C16">
        <v>5</v>
      </c>
      <c r="D16" s="5">
        <v>1.3505039193729</v>
      </c>
      <c r="E16" s="5">
        <f>D16*(AVERAGE(C16:C17)-0)</f>
        <v>10.12877939529675</v>
      </c>
      <c r="F16" s="5"/>
    </row>
    <row r="17" spans="1:6" x14ac:dyDescent="0.25">
      <c r="A17">
        <v>1350</v>
      </c>
      <c r="B17">
        <v>240</v>
      </c>
      <c r="C17">
        <v>10</v>
      </c>
      <c r="D17" s="5">
        <v>721.02143757881504</v>
      </c>
      <c r="E17" s="5">
        <f>D17*(AVERAGE(C17:C18)-AVERAGE(C16:C17))</f>
        <v>9012.7679697351887</v>
      </c>
      <c r="F17" s="5"/>
    </row>
    <row r="18" spans="1:6" x14ac:dyDescent="0.25">
      <c r="A18">
        <v>1350</v>
      </c>
      <c r="B18">
        <v>240</v>
      </c>
      <c r="C18">
        <v>30</v>
      </c>
      <c r="D18" s="5">
        <v>1457.39816232772</v>
      </c>
      <c r="E18" s="5">
        <f t="shared" ref="E18:E19" si="2">D18*(AVERAGE(C18:C19)-AVERAGE(C17:C18))</f>
        <v>29147.963246554398</v>
      </c>
      <c r="F18" s="5"/>
    </row>
    <row r="19" spans="1:6" x14ac:dyDescent="0.25">
      <c r="A19">
        <v>1350</v>
      </c>
      <c r="B19">
        <v>240</v>
      </c>
      <c r="C19">
        <v>50</v>
      </c>
      <c r="D19" s="5">
        <v>1746.3947858473</v>
      </c>
      <c r="E19" s="5">
        <f t="shared" si="2"/>
        <v>34927.895716945997</v>
      </c>
      <c r="F19" s="5"/>
    </row>
    <row r="20" spans="1:6" x14ac:dyDescent="0.25">
      <c r="A20">
        <v>1350</v>
      </c>
      <c r="B20">
        <v>240</v>
      </c>
      <c r="C20">
        <v>70</v>
      </c>
      <c r="D20" s="5">
        <v>2404.71080139373</v>
      </c>
      <c r="E20" s="5">
        <f>D20*(60-AVERAGE(C19:C20))</f>
        <v>0</v>
      </c>
      <c r="F20" s="5">
        <f>D20*(AVERAGE(C20:C21)-60)</f>
        <v>36070.662020905947</v>
      </c>
    </row>
    <row r="21" spans="1:6" x14ac:dyDescent="0.25">
      <c r="A21">
        <v>1350</v>
      </c>
      <c r="B21">
        <v>240</v>
      </c>
      <c r="C21">
        <v>80</v>
      </c>
      <c r="D21" s="5">
        <v>2656.47826086957</v>
      </c>
      <c r="E21" s="5"/>
      <c r="F21" s="5">
        <f t="shared" ref="F21:F22" si="3">D21*(200-AVERAGE(C20:C21))</f>
        <v>332059.78260869626</v>
      </c>
    </row>
    <row r="22" spans="1:6" x14ac:dyDescent="0.25">
      <c r="A22">
        <v>1350</v>
      </c>
      <c r="B22">
        <v>240</v>
      </c>
      <c r="C22">
        <v>90</v>
      </c>
      <c r="D22" s="5">
        <v>2933.8923512747901</v>
      </c>
      <c r="E22" s="5"/>
      <c r="F22" s="5">
        <f t="shared" si="3"/>
        <v>337397.62039660086</v>
      </c>
    </row>
    <row r="23" spans="1:6" x14ac:dyDescent="0.25">
      <c r="A23">
        <v>1350</v>
      </c>
      <c r="B23">
        <v>240</v>
      </c>
      <c r="C23">
        <v>100</v>
      </c>
      <c r="D23" s="5">
        <v>3156.7004048582999</v>
      </c>
      <c r="E23" s="5"/>
      <c r="F23" s="5">
        <f>D23*(200-AVERAGE(C22:C23))</f>
        <v>331453.54251012148</v>
      </c>
    </row>
    <row r="24" spans="1:6" x14ac:dyDescent="0.25">
      <c r="A24">
        <v>1350</v>
      </c>
      <c r="B24">
        <v>240</v>
      </c>
      <c r="C24">
        <v>110</v>
      </c>
      <c r="D24" s="5">
        <v>3396.2878980891701</v>
      </c>
      <c r="E24" s="5"/>
      <c r="F24" s="5">
        <f>D24*(200-AVERAGE(C23:C24))</f>
        <v>322647.35031847114</v>
      </c>
    </row>
    <row r="26" spans="1:6" x14ac:dyDescent="0.25">
      <c r="E26" s="6">
        <f>SUM(E16:E24)</f>
        <v>73098.755712630882</v>
      </c>
      <c r="F26" s="6">
        <f>SUM(F16:F24)</f>
        <v>1359628.9578547957</v>
      </c>
    </row>
    <row r="27" spans="1:6" x14ac:dyDescent="0.25">
      <c r="E27" s="9">
        <f>E26/SUM(E26:F26)</f>
        <v>5.102068943066531E-2</v>
      </c>
      <c r="F27" s="9">
        <f>F26/SUM(E26:F26)</f>
        <v>0.94897931056933471</v>
      </c>
    </row>
    <row r="29" spans="1:6" x14ac:dyDescent="0.25">
      <c r="A29" s="1" t="s">
        <v>15</v>
      </c>
      <c r="B29" s="1" t="s">
        <v>16</v>
      </c>
      <c r="C29" s="1" t="s">
        <v>17</v>
      </c>
      <c r="D29" s="1" t="s">
        <v>18</v>
      </c>
      <c r="E29" s="1" t="s">
        <v>0</v>
      </c>
      <c r="F29" s="1" t="s">
        <v>1</v>
      </c>
    </row>
    <row r="30" spans="1:6" x14ac:dyDescent="0.25">
      <c r="A30">
        <v>1450</v>
      </c>
      <c r="B30">
        <v>240</v>
      </c>
      <c r="C30">
        <v>5</v>
      </c>
      <c r="D30" s="5">
        <v>22.404444444444401</v>
      </c>
      <c r="E30" s="5">
        <f>D30*(AVERAGE(C30:C31)-0)</f>
        <v>168.03333333333302</v>
      </c>
      <c r="F30" s="5"/>
    </row>
    <row r="31" spans="1:6" x14ac:dyDescent="0.25">
      <c r="A31">
        <v>1450</v>
      </c>
      <c r="B31">
        <v>240</v>
      </c>
      <c r="C31">
        <v>10</v>
      </c>
      <c r="D31" s="5">
        <v>731.86509900990097</v>
      </c>
      <c r="E31" s="5">
        <f>D31*(AVERAGE(C31:C32)-AVERAGE(C30:C31))</f>
        <v>9148.3137376237628</v>
      </c>
      <c r="F31" s="5"/>
    </row>
    <row r="32" spans="1:6" x14ac:dyDescent="0.25">
      <c r="A32">
        <v>1450</v>
      </c>
      <c r="B32">
        <v>240</v>
      </c>
      <c r="C32">
        <v>30</v>
      </c>
      <c r="D32" s="5">
        <v>1720.9331550802101</v>
      </c>
      <c r="E32" s="5">
        <f t="shared" ref="E32:E33" si="4">D32*(AVERAGE(C32:C33)-AVERAGE(C31:C32))</f>
        <v>34418.663101604201</v>
      </c>
      <c r="F32" s="5"/>
    </row>
    <row r="33" spans="1:6" x14ac:dyDescent="0.25">
      <c r="A33">
        <v>1450</v>
      </c>
      <c r="B33">
        <v>240</v>
      </c>
      <c r="C33">
        <v>50</v>
      </c>
      <c r="D33" s="5">
        <v>1972.03414634146</v>
      </c>
      <c r="E33" s="5">
        <f t="shared" si="4"/>
        <v>39440.682926829199</v>
      </c>
      <c r="F33" s="5"/>
    </row>
    <row r="34" spans="1:6" x14ac:dyDescent="0.25">
      <c r="A34">
        <v>1450</v>
      </c>
      <c r="B34">
        <v>240</v>
      </c>
      <c r="C34">
        <v>70</v>
      </c>
      <c r="D34" s="5">
        <v>2340.3136288998398</v>
      </c>
      <c r="E34" s="5">
        <f>D34*(60-AVERAGE(C33:C34))</f>
        <v>0</v>
      </c>
      <c r="F34" s="5">
        <f>D34*(AVERAGE(C34:C35)-60)</f>
        <v>35104.704433497594</v>
      </c>
    </row>
    <row r="35" spans="1:6" x14ac:dyDescent="0.25">
      <c r="A35">
        <v>1450</v>
      </c>
      <c r="B35">
        <v>240</v>
      </c>
      <c r="C35">
        <v>80</v>
      </c>
      <c r="D35" s="5">
        <v>2595.5306122449001</v>
      </c>
      <c r="E35" s="5"/>
      <c r="F35" s="5">
        <f t="shared" ref="F35:F36" si="5">D35*(200-AVERAGE(C34:C35))</f>
        <v>324441.32653061254</v>
      </c>
    </row>
    <row r="36" spans="1:6" x14ac:dyDescent="0.25">
      <c r="A36">
        <v>1450</v>
      </c>
      <c r="B36">
        <v>240</v>
      </c>
      <c r="C36">
        <v>90</v>
      </c>
      <c r="D36" s="5">
        <v>2848.15393654524</v>
      </c>
      <c r="E36" s="5"/>
      <c r="F36" s="5">
        <f t="shared" si="5"/>
        <v>327537.70270270261</v>
      </c>
    </row>
    <row r="37" spans="1:6" x14ac:dyDescent="0.25">
      <c r="A37">
        <v>1450</v>
      </c>
      <c r="B37">
        <v>240</v>
      </c>
      <c r="C37">
        <v>100</v>
      </c>
      <c r="D37" s="5">
        <v>3147.01931034483</v>
      </c>
      <c r="E37" s="5"/>
      <c r="F37" s="5">
        <f>D37*(200-AVERAGE(C36:C37))</f>
        <v>330437.02758620714</v>
      </c>
    </row>
    <row r="38" spans="1:6" x14ac:dyDescent="0.25">
      <c r="A38">
        <v>1450</v>
      </c>
      <c r="B38">
        <v>240</v>
      </c>
      <c r="C38">
        <v>110</v>
      </c>
      <c r="D38" s="5">
        <v>3420.32388663968</v>
      </c>
      <c r="E38" s="5"/>
      <c r="F38" s="5">
        <f>D38*(200-AVERAGE(C37:C38))</f>
        <v>324930.7692307696</v>
      </c>
    </row>
    <row r="40" spans="1:6" x14ac:dyDescent="0.25">
      <c r="E40" s="6">
        <f>SUM(E30:E38)</f>
        <v>83175.693099390497</v>
      </c>
      <c r="F40" s="6">
        <f>SUM(F30:F38)</f>
        <v>1342451.5304837895</v>
      </c>
    </row>
    <row r="41" spans="1:6" x14ac:dyDescent="0.25">
      <c r="E41" s="9">
        <f>E40/SUM(E40:F40)</f>
        <v>5.834322726409237E-2</v>
      </c>
      <c r="F41" s="9">
        <f>F40/SUM(E40:F40)</f>
        <v>0.94165677273590764</v>
      </c>
    </row>
    <row r="43" spans="1:6" x14ac:dyDescent="0.25">
      <c r="A43" s="1" t="s">
        <v>15</v>
      </c>
      <c r="B43" s="1" t="s">
        <v>16</v>
      </c>
      <c r="C43" s="1" t="s">
        <v>17</v>
      </c>
      <c r="D43" s="1" t="s">
        <v>18</v>
      </c>
      <c r="E43" s="1" t="s">
        <v>0</v>
      </c>
      <c r="F43" s="1" t="s">
        <v>1</v>
      </c>
    </row>
    <row r="44" spans="1:6" x14ac:dyDescent="0.25">
      <c r="A44">
        <v>1550</v>
      </c>
      <c r="B44">
        <v>240</v>
      </c>
      <c r="C44">
        <v>5</v>
      </c>
      <c r="D44" s="5">
        <v>61.963601532567097</v>
      </c>
      <c r="E44" s="5">
        <f>D44*(AVERAGE(C44:C45)-0)</f>
        <v>464.72701149425325</v>
      </c>
      <c r="F44" s="5"/>
    </row>
    <row r="45" spans="1:6" x14ac:dyDescent="0.25">
      <c r="A45">
        <v>1550</v>
      </c>
      <c r="B45">
        <v>240</v>
      </c>
      <c r="C45">
        <v>10</v>
      </c>
      <c r="D45" s="5">
        <v>848.60569715142401</v>
      </c>
      <c r="E45" s="5">
        <f>D45*(AVERAGE(C45:C46)-AVERAGE(C44:C45))</f>
        <v>10607.571214392799</v>
      </c>
      <c r="F45" s="5"/>
    </row>
    <row r="46" spans="1:6" x14ac:dyDescent="0.25">
      <c r="A46">
        <v>1550</v>
      </c>
      <c r="B46">
        <v>240</v>
      </c>
      <c r="C46">
        <v>30</v>
      </c>
      <c r="D46" s="5">
        <v>1703.65667915106</v>
      </c>
      <c r="E46" s="5">
        <f t="shared" ref="E46:E47" si="6">D46*(AVERAGE(C46:C47)-AVERAGE(C45:C46))</f>
        <v>34073.133583021197</v>
      </c>
      <c r="F46" s="5"/>
    </row>
    <row r="47" spans="1:6" x14ac:dyDescent="0.25">
      <c r="A47">
        <v>1550</v>
      </c>
      <c r="B47">
        <v>240</v>
      </c>
      <c r="C47">
        <v>50</v>
      </c>
      <c r="D47" s="5">
        <v>2024.884</v>
      </c>
      <c r="E47" s="5">
        <f t="shared" si="6"/>
        <v>40497.68</v>
      </c>
      <c r="F47" s="5"/>
    </row>
    <row r="48" spans="1:6" x14ac:dyDescent="0.25">
      <c r="A48">
        <v>1550</v>
      </c>
      <c r="B48">
        <v>240</v>
      </c>
      <c r="C48">
        <v>70</v>
      </c>
      <c r="D48" s="5">
        <v>2408.0571030640699</v>
      </c>
      <c r="E48" s="5">
        <f>D48*(60-AVERAGE(C47:C48))</f>
        <v>0</v>
      </c>
      <c r="F48" s="5">
        <f>D48*(AVERAGE(C48:C49)-60)</f>
        <v>36120.856545961047</v>
      </c>
    </row>
    <row r="49" spans="1:6" x14ac:dyDescent="0.25">
      <c r="A49">
        <v>1550</v>
      </c>
      <c r="B49">
        <v>240</v>
      </c>
      <c r="C49">
        <v>80</v>
      </c>
      <c r="D49" s="5">
        <v>2595.04532577904</v>
      </c>
      <c r="E49" s="5"/>
      <c r="F49" s="5">
        <f t="shared" ref="F49:F50" si="7">D49*(200-AVERAGE(C48:C49))</f>
        <v>324380.66572237998</v>
      </c>
    </row>
    <row r="50" spans="1:6" x14ac:dyDescent="0.25">
      <c r="A50">
        <v>1550</v>
      </c>
      <c r="B50">
        <v>240</v>
      </c>
      <c r="C50">
        <v>90</v>
      </c>
      <c r="D50" s="5">
        <v>2851.79569892473</v>
      </c>
      <c r="E50" s="5"/>
      <c r="F50" s="5">
        <f t="shared" si="7"/>
        <v>327956.50537634396</v>
      </c>
    </row>
    <row r="51" spans="1:6" x14ac:dyDescent="0.25">
      <c r="A51">
        <v>1550</v>
      </c>
      <c r="B51">
        <v>240</v>
      </c>
      <c r="C51">
        <v>100</v>
      </c>
      <c r="D51" s="5">
        <v>3133.8506849315099</v>
      </c>
      <c r="E51" s="5"/>
      <c r="F51" s="5">
        <f>D51*(200-AVERAGE(C50:C51))</f>
        <v>329054.32191780856</v>
      </c>
    </row>
    <row r="52" spans="1:6" x14ac:dyDescent="0.25">
      <c r="A52">
        <v>1550</v>
      </c>
      <c r="B52">
        <v>240</v>
      </c>
      <c r="C52">
        <v>110</v>
      </c>
      <c r="D52" s="5">
        <v>3397.9695364238401</v>
      </c>
      <c r="E52" s="5"/>
      <c r="F52" s="5">
        <f>D52*(200-AVERAGE(C51:C52))</f>
        <v>322807.1059602648</v>
      </c>
    </row>
    <row r="54" spans="1:6" x14ac:dyDescent="0.25">
      <c r="E54" s="6">
        <f>SUM(E44:E52)</f>
        <v>85643.111808908259</v>
      </c>
      <c r="F54" s="6">
        <f>SUM(F44:F52)</f>
        <v>1340319.4555227584</v>
      </c>
    </row>
    <row r="55" spans="1:6" x14ac:dyDescent="0.25">
      <c r="E55" s="9">
        <f>E54/SUM(E54:F54)</f>
        <v>6.0059859754360866E-2</v>
      </c>
      <c r="F55" s="9">
        <f>F54/SUM(E54:F54)</f>
        <v>0.93994014024563921</v>
      </c>
    </row>
    <row r="57" spans="1:6" x14ac:dyDescent="0.25">
      <c r="A57" s="1" t="s">
        <v>15</v>
      </c>
      <c r="B57" s="1" t="s">
        <v>16</v>
      </c>
      <c r="C57" s="1" t="s">
        <v>17</v>
      </c>
      <c r="D57" s="1" t="s">
        <v>18</v>
      </c>
      <c r="E57" s="1" t="s">
        <v>0</v>
      </c>
      <c r="F57" s="1" t="s">
        <v>1</v>
      </c>
    </row>
    <row r="58" spans="1:6" x14ac:dyDescent="0.25">
      <c r="A58">
        <v>1650</v>
      </c>
      <c r="B58">
        <v>240</v>
      </c>
      <c r="C58">
        <v>5</v>
      </c>
      <c r="D58" s="5">
        <v>185.333333333333</v>
      </c>
      <c r="E58" s="5">
        <f>D58*(AVERAGE(C58:C59)-0)</f>
        <v>1389.9999999999975</v>
      </c>
      <c r="F58" s="5"/>
    </row>
    <row r="59" spans="1:6" x14ac:dyDescent="0.25">
      <c r="A59">
        <v>1650</v>
      </c>
      <c r="B59">
        <v>240</v>
      </c>
      <c r="C59">
        <v>10</v>
      </c>
      <c r="D59" s="5">
        <v>279.71875</v>
      </c>
      <c r="E59" s="5">
        <f>D59*(AVERAGE(C59:C60)-AVERAGE(C58:C59))</f>
        <v>3496.484375</v>
      </c>
      <c r="F59" s="5"/>
    </row>
    <row r="60" spans="1:6" x14ac:dyDescent="0.25">
      <c r="A60">
        <v>1650</v>
      </c>
      <c r="B60">
        <v>240</v>
      </c>
      <c r="C60">
        <v>30</v>
      </c>
      <c r="D60" s="5">
        <v>1191.88779284834</v>
      </c>
      <c r="E60" s="5">
        <f t="shared" ref="E60:E61" si="8">D60*(AVERAGE(C60:C61)-AVERAGE(C59:C60))</f>
        <v>23837.7558569668</v>
      </c>
      <c r="F60" s="5"/>
    </row>
    <row r="61" spans="1:6" x14ac:dyDescent="0.25">
      <c r="A61">
        <v>1650</v>
      </c>
      <c r="B61">
        <v>240</v>
      </c>
      <c r="C61">
        <v>50</v>
      </c>
      <c r="D61" s="5">
        <v>1956.7774869109901</v>
      </c>
      <c r="E61" s="5">
        <f t="shared" si="8"/>
        <v>39135.549738219801</v>
      </c>
      <c r="F61" s="5"/>
    </row>
    <row r="62" spans="1:6" x14ac:dyDescent="0.25">
      <c r="A62">
        <v>1650</v>
      </c>
      <c r="B62">
        <v>240</v>
      </c>
      <c r="C62">
        <v>70</v>
      </c>
      <c r="D62" s="5">
        <v>2443.5383631713598</v>
      </c>
      <c r="E62" s="5">
        <f>D62*(60-AVERAGE(C61:C62))</f>
        <v>0</v>
      </c>
      <c r="F62" s="5">
        <f>D62*(AVERAGE(C62:C63)-60)</f>
        <v>36653.075447570394</v>
      </c>
    </row>
    <row r="63" spans="1:6" x14ac:dyDescent="0.25">
      <c r="A63">
        <v>1650</v>
      </c>
      <c r="B63">
        <v>240</v>
      </c>
      <c r="C63">
        <v>80</v>
      </c>
      <c r="D63" s="5">
        <v>2615.7646293888201</v>
      </c>
      <c r="E63" s="5"/>
      <c r="F63" s="5">
        <f t="shared" ref="F63:F64" si="9">D63*(200-AVERAGE(C62:C63))</f>
        <v>326970.57867360249</v>
      </c>
    </row>
    <row r="64" spans="1:6" x14ac:dyDescent="0.25">
      <c r="A64">
        <v>1650</v>
      </c>
      <c r="B64">
        <v>240</v>
      </c>
      <c r="C64">
        <v>90</v>
      </c>
      <c r="D64" s="5">
        <v>2872.69073569482</v>
      </c>
      <c r="E64" s="5"/>
      <c r="F64" s="5">
        <f t="shared" si="9"/>
        <v>330359.43460490432</v>
      </c>
    </row>
    <row r="65" spans="1:6" x14ac:dyDescent="0.25">
      <c r="A65">
        <v>1650</v>
      </c>
      <c r="B65">
        <v>240</v>
      </c>
      <c r="C65">
        <v>100</v>
      </c>
      <c r="D65" s="5">
        <v>3053.1073369565202</v>
      </c>
      <c r="E65" s="5"/>
      <c r="F65" s="5">
        <f>D65*(200-AVERAGE(C64:C65))</f>
        <v>320576.27038043464</v>
      </c>
    </row>
    <row r="66" spans="1:6" x14ac:dyDescent="0.25">
      <c r="A66">
        <v>1650</v>
      </c>
      <c r="B66">
        <v>240</v>
      </c>
      <c r="C66">
        <v>110</v>
      </c>
      <c r="D66" s="5">
        <v>3365.9069767441902</v>
      </c>
      <c r="E66" s="5"/>
      <c r="F66" s="5">
        <f>D66*(200-AVERAGE(C65:C66))</f>
        <v>319761.16279069806</v>
      </c>
    </row>
    <row r="68" spans="1:6" x14ac:dyDescent="0.25">
      <c r="E68" s="6">
        <f>SUM(E58:E66)</f>
        <v>67859.789970186597</v>
      </c>
      <c r="F68" s="6">
        <f>SUM(F58:F66)</f>
        <v>1334320.5218972098</v>
      </c>
    </row>
    <row r="69" spans="1:6" x14ac:dyDescent="0.25">
      <c r="E69" s="9">
        <f>E68/SUM(E68:F68)</f>
        <v>4.8395908426222482E-2</v>
      </c>
      <c r="F69" s="9">
        <f>F68/SUM(E68:F68)</f>
        <v>0.95160409157377757</v>
      </c>
    </row>
    <row r="72" spans="1:6" x14ac:dyDescent="0.25">
      <c r="D72" s="5"/>
      <c r="E72" s="5"/>
      <c r="F72" s="5"/>
    </row>
    <row r="73" spans="1:6" x14ac:dyDescent="0.25">
      <c r="D73" s="5"/>
      <c r="E73" s="5"/>
      <c r="F73" s="5"/>
    </row>
    <row r="74" spans="1:6" x14ac:dyDescent="0.25">
      <c r="D74" s="5"/>
      <c r="E74" s="5"/>
      <c r="F74" s="5"/>
    </row>
    <row r="75" spans="1:6" x14ac:dyDescent="0.25">
      <c r="D75" s="5"/>
      <c r="E75" s="5"/>
      <c r="F75" s="5"/>
    </row>
    <row r="76" spans="1:6" x14ac:dyDescent="0.25">
      <c r="D76" s="5"/>
      <c r="E76" s="5"/>
      <c r="F76" s="5"/>
    </row>
    <row r="77" spans="1:6" x14ac:dyDescent="0.25">
      <c r="D77" s="5"/>
      <c r="E77" s="5"/>
      <c r="F77" s="5"/>
    </row>
    <row r="78" spans="1:6" x14ac:dyDescent="0.25">
      <c r="D78" s="5"/>
      <c r="E78" s="5"/>
      <c r="F78" s="5"/>
    </row>
    <row r="79" spans="1:6" x14ac:dyDescent="0.25">
      <c r="D79" s="5"/>
      <c r="E79" s="5"/>
      <c r="F79" s="5"/>
    </row>
    <row r="80" spans="1:6" x14ac:dyDescent="0.25">
      <c r="D80" s="5"/>
      <c r="E80" s="5"/>
      <c r="F80" s="5"/>
    </row>
    <row r="81" spans="1:6" x14ac:dyDescent="0.25">
      <c r="D81" s="5"/>
      <c r="E81" s="5"/>
      <c r="F81" s="5"/>
    </row>
    <row r="82" spans="1:6" x14ac:dyDescent="0.25">
      <c r="E82" s="6"/>
      <c r="F82" s="6"/>
    </row>
    <row r="83" spans="1:6" x14ac:dyDescent="0.25">
      <c r="E83" s="7"/>
      <c r="F83" s="7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D86" s="5"/>
      <c r="E86" s="5"/>
      <c r="F86" s="5"/>
    </row>
    <row r="87" spans="1:6" x14ac:dyDescent="0.25">
      <c r="D87" s="5"/>
      <c r="E87" s="5"/>
      <c r="F87" s="5"/>
    </row>
    <row r="88" spans="1:6" x14ac:dyDescent="0.25">
      <c r="D88" s="5"/>
      <c r="E88" s="5"/>
      <c r="F88" s="5"/>
    </row>
    <row r="89" spans="1:6" x14ac:dyDescent="0.25">
      <c r="D89" s="5"/>
      <c r="E89" s="5"/>
      <c r="F89" s="5"/>
    </row>
    <row r="90" spans="1:6" x14ac:dyDescent="0.25">
      <c r="D90" s="5"/>
      <c r="E90" s="5"/>
      <c r="F90" s="5"/>
    </row>
    <row r="91" spans="1:6" x14ac:dyDescent="0.25">
      <c r="D91" s="5"/>
      <c r="E91" s="5"/>
      <c r="F91" s="5"/>
    </row>
    <row r="92" spans="1:6" x14ac:dyDescent="0.25">
      <c r="D92" s="5"/>
      <c r="E92" s="5"/>
      <c r="F92" s="5"/>
    </row>
    <row r="93" spans="1:6" x14ac:dyDescent="0.25">
      <c r="D93" s="5"/>
      <c r="E93" s="5"/>
      <c r="F93" s="5"/>
    </row>
    <row r="94" spans="1:6" x14ac:dyDescent="0.25">
      <c r="D94" s="5"/>
      <c r="E94" s="5"/>
      <c r="F94" s="5"/>
    </row>
    <row r="95" spans="1:6" x14ac:dyDescent="0.25">
      <c r="D95" s="5"/>
      <c r="E95" s="5"/>
      <c r="F95" s="5"/>
    </row>
    <row r="96" spans="1:6" x14ac:dyDescent="0.25">
      <c r="E96" s="6"/>
      <c r="F96" s="6"/>
    </row>
    <row r="97" spans="1:6" x14ac:dyDescent="0.25">
      <c r="E97" s="7"/>
      <c r="F97" s="7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D100" s="5"/>
      <c r="E100" s="5"/>
      <c r="F100" s="5"/>
    </row>
    <row r="101" spans="1:6" x14ac:dyDescent="0.25">
      <c r="D101" s="5"/>
      <c r="E101" s="5"/>
      <c r="F101" s="5"/>
    </row>
    <row r="102" spans="1:6" x14ac:dyDescent="0.25">
      <c r="D102" s="5"/>
      <c r="E102" s="5"/>
      <c r="F102" s="5"/>
    </row>
    <row r="103" spans="1:6" x14ac:dyDescent="0.25">
      <c r="D103" s="5"/>
      <c r="E103" s="5"/>
      <c r="F103" s="5"/>
    </row>
    <row r="104" spans="1:6" x14ac:dyDescent="0.25">
      <c r="D104" s="5"/>
      <c r="E104" s="5"/>
      <c r="F104" s="5"/>
    </row>
    <row r="105" spans="1:6" x14ac:dyDescent="0.25">
      <c r="D105" s="5"/>
      <c r="E105" s="5"/>
      <c r="F105" s="5"/>
    </row>
    <row r="106" spans="1:6" x14ac:dyDescent="0.25">
      <c r="D106" s="5"/>
      <c r="E106" s="5"/>
      <c r="F106" s="5"/>
    </row>
    <row r="107" spans="1:6" x14ac:dyDescent="0.25">
      <c r="D107" s="5"/>
      <c r="E107" s="5"/>
      <c r="F107" s="5"/>
    </row>
    <row r="108" spans="1:6" x14ac:dyDescent="0.25">
      <c r="D108" s="5"/>
      <c r="E108" s="5"/>
      <c r="F108" s="5"/>
    </row>
    <row r="109" spans="1:6" x14ac:dyDescent="0.25">
      <c r="D109" s="5"/>
      <c r="E109" s="5"/>
      <c r="F109" s="5"/>
    </row>
    <row r="110" spans="1:6" x14ac:dyDescent="0.25">
      <c r="E110" s="6"/>
      <c r="F110" s="6"/>
    </row>
    <row r="111" spans="1:6" x14ac:dyDescent="0.25">
      <c r="E111" s="7"/>
      <c r="F111" s="7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D114" s="5"/>
      <c r="E114" s="5"/>
      <c r="F114" s="5"/>
    </row>
    <row r="115" spans="1:6" x14ac:dyDescent="0.25">
      <c r="D115" s="5"/>
      <c r="E115" s="5"/>
      <c r="F115" s="5"/>
    </row>
    <row r="116" spans="1:6" x14ac:dyDescent="0.25">
      <c r="D116" s="5"/>
      <c r="E116" s="5"/>
      <c r="F116" s="5"/>
    </row>
    <row r="117" spans="1:6" x14ac:dyDescent="0.25">
      <c r="D117" s="5"/>
      <c r="E117" s="5"/>
      <c r="F117" s="5"/>
    </row>
    <row r="118" spans="1:6" x14ac:dyDescent="0.25">
      <c r="D118" s="5"/>
      <c r="E118" s="5"/>
      <c r="F118" s="5"/>
    </row>
    <row r="119" spans="1:6" x14ac:dyDescent="0.25">
      <c r="D119" s="5"/>
      <c r="E119" s="5"/>
      <c r="F119" s="5"/>
    </row>
    <row r="120" spans="1:6" x14ac:dyDescent="0.25">
      <c r="D120" s="5"/>
      <c r="E120" s="5"/>
      <c r="F120" s="5"/>
    </row>
    <row r="121" spans="1:6" x14ac:dyDescent="0.25">
      <c r="D121" s="5"/>
      <c r="E121" s="5"/>
      <c r="F121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5:F121"/>
  <sheetViews>
    <sheetView workbookViewId="0"/>
  </sheetViews>
  <sheetFormatPr defaultRowHeight="15" x14ac:dyDescent="0.25"/>
  <cols>
    <col min="6" max="6" width="9.5703125" bestFit="1" customWidth="1"/>
  </cols>
  <sheetData>
    <row r="15" spans="1:6" x14ac:dyDescent="0.25">
      <c r="A15" s="1" t="s">
        <v>15</v>
      </c>
      <c r="B15" s="1" t="s">
        <v>16</v>
      </c>
      <c r="C15" s="1" t="s">
        <v>17</v>
      </c>
      <c r="D15" s="1" t="s">
        <v>18</v>
      </c>
      <c r="E15" s="1" t="s">
        <v>0</v>
      </c>
      <c r="F15" s="1" t="s">
        <v>1</v>
      </c>
    </row>
    <row r="16" spans="1:6" x14ac:dyDescent="0.25">
      <c r="A16">
        <v>1250</v>
      </c>
      <c r="B16">
        <v>240</v>
      </c>
      <c r="C16">
        <v>5</v>
      </c>
      <c r="D16" s="5">
        <v>394.10483870967698</v>
      </c>
      <c r="E16" s="5">
        <f>D16*(AVERAGE(C16:C17)-0)</f>
        <v>2955.7862903225773</v>
      </c>
      <c r="F16" s="5"/>
    </row>
    <row r="17" spans="1:6" x14ac:dyDescent="0.25">
      <c r="A17">
        <v>1250</v>
      </c>
      <c r="B17">
        <v>240</v>
      </c>
      <c r="C17">
        <v>10</v>
      </c>
      <c r="D17" s="5">
        <v>1008.03641092328</v>
      </c>
      <c r="E17" s="5">
        <f>D17*(AVERAGE(C17:C18)-AVERAGE(C16:C17))</f>
        <v>12600.455136540999</v>
      </c>
      <c r="F17" s="5"/>
    </row>
    <row r="18" spans="1:6" x14ac:dyDescent="0.25">
      <c r="A18">
        <v>1250</v>
      </c>
      <c r="B18">
        <v>240</v>
      </c>
      <c r="C18">
        <v>30</v>
      </c>
      <c r="D18" s="5">
        <v>898.79272727272701</v>
      </c>
      <c r="E18" s="5">
        <f t="shared" ref="E18:E19" si="0">D18*(AVERAGE(C18:C19)-AVERAGE(C17:C18))</f>
        <v>17975.854545454538</v>
      </c>
      <c r="F18" s="5"/>
    </row>
    <row r="19" spans="1:6" x14ac:dyDescent="0.25">
      <c r="A19">
        <v>1250</v>
      </c>
      <c r="B19">
        <v>240</v>
      </c>
      <c r="C19">
        <v>50</v>
      </c>
      <c r="D19" s="5">
        <v>727.91479820627796</v>
      </c>
      <c r="E19" s="5">
        <f t="shared" si="0"/>
        <v>14558.295964125558</v>
      </c>
      <c r="F19" s="5"/>
    </row>
    <row r="20" spans="1:6" x14ac:dyDescent="0.25">
      <c r="A20">
        <v>1250</v>
      </c>
      <c r="B20">
        <v>240</v>
      </c>
      <c r="C20">
        <v>70</v>
      </c>
      <c r="D20" s="5">
        <v>408.14167812929901</v>
      </c>
      <c r="E20" s="5">
        <f>D20*(60-AVERAGE(C19:C20))</f>
        <v>0</v>
      </c>
      <c r="F20" s="5">
        <f>D20*(AVERAGE(C20:C21)-60)</f>
        <v>6122.125171939485</v>
      </c>
    </row>
    <row r="21" spans="1:6" x14ac:dyDescent="0.25">
      <c r="A21">
        <v>1250</v>
      </c>
      <c r="B21">
        <v>240</v>
      </c>
      <c r="C21">
        <v>80</v>
      </c>
      <c r="D21" s="5">
        <v>2608.4599728629601</v>
      </c>
      <c r="E21" s="5"/>
      <c r="F21" s="5">
        <f t="shared" ref="F21:F22" si="1">D21*(200-AVERAGE(C20:C21))</f>
        <v>326057.49660786998</v>
      </c>
    </row>
    <row r="22" spans="1:6" x14ac:dyDescent="0.25">
      <c r="A22">
        <v>1250</v>
      </c>
      <c r="B22">
        <v>240</v>
      </c>
      <c r="C22">
        <v>90</v>
      </c>
      <c r="D22" s="5">
        <v>2845.2219354838699</v>
      </c>
      <c r="E22" s="5"/>
      <c r="F22" s="5">
        <f t="shared" si="1"/>
        <v>327200.52258064505</v>
      </c>
    </row>
    <row r="23" spans="1:6" x14ac:dyDescent="0.25">
      <c r="A23">
        <v>1250</v>
      </c>
      <c r="B23">
        <v>240</v>
      </c>
      <c r="C23">
        <v>100</v>
      </c>
      <c r="D23" s="5">
        <v>3069.7858064516099</v>
      </c>
      <c r="E23" s="5"/>
      <c r="F23" s="5">
        <f>D23*(200-AVERAGE(C22:C23))</f>
        <v>322327.50967741903</v>
      </c>
    </row>
    <row r="24" spans="1:6" x14ac:dyDescent="0.25">
      <c r="A24">
        <v>1250</v>
      </c>
      <c r="B24">
        <v>240</v>
      </c>
      <c r="C24">
        <v>110</v>
      </c>
      <c r="D24" s="5">
        <v>3342.6472819216201</v>
      </c>
      <c r="E24" s="5"/>
      <c r="F24" s="5">
        <f>D24*(200-AVERAGE(C23:C24))</f>
        <v>317551.4917825539</v>
      </c>
    </row>
    <row r="26" spans="1:6" x14ac:dyDescent="0.25">
      <c r="E26" s="6">
        <f>SUM(E16:E24)</f>
        <v>48090.391936443673</v>
      </c>
      <c r="F26" s="6">
        <f>SUM(F16:F24)</f>
        <v>1299259.1458204275</v>
      </c>
    </row>
    <row r="27" spans="1:6" x14ac:dyDescent="0.25">
      <c r="E27" s="9">
        <f>E26/SUM(E26:F26)</f>
        <v>3.5692587995025213E-2</v>
      </c>
      <c r="F27" s="9">
        <f>F26/SUM(E26:F26)</f>
        <v>0.96430741200497472</v>
      </c>
    </row>
    <row r="29" spans="1:6" x14ac:dyDescent="0.25">
      <c r="A29" s="1" t="s">
        <v>15</v>
      </c>
      <c r="B29" s="1" t="s">
        <v>16</v>
      </c>
      <c r="C29" s="1" t="s">
        <v>17</v>
      </c>
      <c r="D29" s="1" t="s">
        <v>18</v>
      </c>
      <c r="E29" s="1" t="s">
        <v>0</v>
      </c>
      <c r="F29" s="1" t="s">
        <v>1</v>
      </c>
    </row>
    <row r="30" spans="1:6" x14ac:dyDescent="0.25">
      <c r="A30">
        <v>1350</v>
      </c>
      <c r="B30">
        <v>240</v>
      </c>
      <c r="C30">
        <v>5</v>
      </c>
      <c r="D30" s="5">
        <v>1.3505039193729</v>
      </c>
      <c r="E30" s="5">
        <f>D30*(AVERAGE(C30:C31)-0)</f>
        <v>10.12877939529675</v>
      </c>
      <c r="F30" s="5"/>
    </row>
    <row r="31" spans="1:6" x14ac:dyDescent="0.25">
      <c r="A31">
        <v>1350</v>
      </c>
      <c r="B31">
        <v>240</v>
      </c>
      <c r="C31">
        <v>10</v>
      </c>
      <c r="D31" s="5">
        <v>721.02143757881504</v>
      </c>
      <c r="E31" s="5">
        <f>D31*(AVERAGE(C31:C32)-AVERAGE(C30:C31))</f>
        <v>9012.7679697351887</v>
      </c>
      <c r="F31" s="5"/>
    </row>
    <row r="32" spans="1:6" x14ac:dyDescent="0.25">
      <c r="A32">
        <v>1350</v>
      </c>
      <c r="B32">
        <v>240</v>
      </c>
      <c r="C32">
        <v>30</v>
      </c>
      <c r="D32" s="5">
        <v>1457.39816232772</v>
      </c>
      <c r="E32" s="5">
        <f t="shared" ref="E32:E33" si="2">D32*(AVERAGE(C32:C33)-AVERAGE(C31:C32))</f>
        <v>29147.963246554398</v>
      </c>
      <c r="F32" s="5"/>
    </row>
    <row r="33" spans="1:6" x14ac:dyDescent="0.25">
      <c r="A33">
        <v>1350</v>
      </c>
      <c r="B33">
        <v>240</v>
      </c>
      <c r="C33">
        <v>50</v>
      </c>
      <c r="D33" s="5">
        <v>1746.3947858473</v>
      </c>
      <c r="E33" s="5">
        <f t="shared" si="2"/>
        <v>34927.895716945997</v>
      </c>
      <c r="F33" s="5"/>
    </row>
    <row r="34" spans="1:6" x14ac:dyDescent="0.25">
      <c r="A34">
        <v>1350</v>
      </c>
      <c r="B34">
        <v>240</v>
      </c>
      <c r="C34">
        <v>70</v>
      </c>
      <c r="D34" s="5">
        <v>2404.71080139373</v>
      </c>
      <c r="E34" s="5">
        <f>D34*(60-AVERAGE(C33:C34))</f>
        <v>0</v>
      </c>
      <c r="F34" s="5">
        <f>D34*(AVERAGE(C34:C35)-60)</f>
        <v>36070.662020905947</v>
      </c>
    </row>
    <row r="35" spans="1:6" x14ac:dyDescent="0.25">
      <c r="A35">
        <v>1350</v>
      </c>
      <c r="B35">
        <v>240</v>
      </c>
      <c r="C35">
        <v>80</v>
      </c>
      <c r="D35" s="5">
        <v>2656.47826086957</v>
      </c>
      <c r="E35" s="5"/>
      <c r="F35" s="5">
        <f t="shared" ref="F35:F36" si="3">D35*(200-AVERAGE(C34:C35))</f>
        <v>332059.78260869626</v>
      </c>
    </row>
    <row r="36" spans="1:6" x14ac:dyDescent="0.25">
      <c r="A36">
        <v>1350</v>
      </c>
      <c r="B36">
        <v>240</v>
      </c>
      <c r="C36">
        <v>90</v>
      </c>
      <c r="D36" s="5">
        <v>2933.8923512747901</v>
      </c>
      <c r="E36" s="5"/>
      <c r="F36" s="5">
        <f t="shared" si="3"/>
        <v>337397.62039660086</v>
      </c>
    </row>
    <row r="37" spans="1:6" x14ac:dyDescent="0.25">
      <c r="A37">
        <v>1350</v>
      </c>
      <c r="B37">
        <v>240</v>
      </c>
      <c r="C37">
        <v>100</v>
      </c>
      <c r="D37" s="5">
        <v>3156.7004048582999</v>
      </c>
      <c r="E37" s="5"/>
      <c r="F37" s="5">
        <f>D37*(200-AVERAGE(C36:C37))</f>
        <v>331453.54251012148</v>
      </c>
    </row>
    <row r="38" spans="1:6" x14ac:dyDescent="0.25">
      <c r="A38">
        <v>1350</v>
      </c>
      <c r="B38">
        <v>240</v>
      </c>
      <c r="C38">
        <v>110</v>
      </c>
      <c r="D38" s="5">
        <v>3396.2878980891701</v>
      </c>
      <c r="E38" s="5"/>
      <c r="F38" s="5">
        <f>D38*(200-AVERAGE(C37:C38))</f>
        <v>322647.35031847114</v>
      </c>
    </row>
    <row r="40" spans="1:6" x14ac:dyDescent="0.25">
      <c r="E40" s="6">
        <f>SUM(E30:E38)</f>
        <v>73098.755712630882</v>
      </c>
      <c r="F40" s="6">
        <f>SUM(F30:F38)</f>
        <v>1359628.9578547957</v>
      </c>
    </row>
    <row r="41" spans="1:6" x14ac:dyDescent="0.25">
      <c r="E41" s="9">
        <f>E40/SUM(E40:F40)</f>
        <v>5.102068943066531E-2</v>
      </c>
      <c r="F41" s="9">
        <f>F40/SUM(E40:F40)</f>
        <v>0.94897931056933471</v>
      </c>
    </row>
    <row r="43" spans="1:6" x14ac:dyDescent="0.25">
      <c r="A43" s="1" t="s">
        <v>15</v>
      </c>
      <c r="B43" s="1" t="s">
        <v>16</v>
      </c>
      <c r="C43" s="1" t="s">
        <v>17</v>
      </c>
      <c r="D43" s="1" t="s">
        <v>18</v>
      </c>
      <c r="E43" s="1" t="s">
        <v>0</v>
      </c>
      <c r="F43" s="1" t="s">
        <v>1</v>
      </c>
    </row>
    <row r="44" spans="1:6" x14ac:dyDescent="0.25">
      <c r="A44">
        <v>1450</v>
      </c>
      <c r="B44">
        <v>240</v>
      </c>
      <c r="C44">
        <v>5</v>
      </c>
      <c r="D44" s="5">
        <v>22.404444444444401</v>
      </c>
      <c r="E44" s="5">
        <f>D44*(AVERAGE(C44:C45)-0)</f>
        <v>168.03333333333302</v>
      </c>
      <c r="F44" s="5"/>
    </row>
    <row r="45" spans="1:6" x14ac:dyDescent="0.25">
      <c r="A45">
        <v>1450</v>
      </c>
      <c r="B45">
        <v>240</v>
      </c>
      <c r="C45">
        <v>10</v>
      </c>
      <c r="D45" s="5">
        <v>731.86509900990097</v>
      </c>
      <c r="E45" s="5">
        <f>D45*(AVERAGE(C45:C46)-AVERAGE(C44:C45))</f>
        <v>9148.3137376237628</v>
      </c>
      <c r="F45" s="5"/>
    </row>
    <row r="46" spans="1:6" x14ac:dyDescent="0.25">
      <c r="A46">
        <v>1450</v>
      </c>
      <c r="B46">
        <v>240</v>
      </c>
      <c r="C46">
        <v>30</v>
      </c>
      <c r="D46" s="5">
        <v>1720.9331550802101</v>
      </c>
      <c r="E46" s="5">
        <f t="shared" ref="E46:E47" si="4">D46*(AVERAGE(C46:C47)-AVERAGE(C45:C46))</f>
        <v>34418.663101604201</v>
      </c>
      <c r="F46" s="5"/>
    </row>
    <row r="47" spans="1:6" x14ac:dyDescent="0.25">
      <c r="A47">
        <v>1450</v>
      </c>
      <c r="B47">
        <v>240</v>
      </c>
      <c r="C47">
        <v>50</v>
      </c>
      <c r="D47" s="5">
        <v>1972.03414634146</v>
      </c>
      <c r="E47" s="5">
        <f t="shared" si="4"/>
        <v>39440.682926829199</v>
      </c>
      <c r="F47" s="5"/>
    </row>
    <row r="48" spans="1:6" x14ac:dyDescent="0.25">
      <c r="A48">
        <v>1450</v>
      </c>
      <c r="B48">
        <v>240</v>
      </c>
      <c r="C48">
        <v>70</v>
      </c>
      <c r="D48" s="5">
        <v>2340.3136288998398</v>
      </c>
      <c r="E48" s="5">
        <f>D48*(60-AVERAGE(C47:C48))</f>
        <v>0</v>
      </c>
      <c r="F48" s="5">
        <f>D48*(AVERAGE(C48:C49)-60)</f>
        <v>35104.704433497594</v>
      </c>
    </row>
    <row r="49" spans="1:6" x14ac:dyDescent="0.25">
      <c r="A49">
        <v>1450</v>
      </c>
      <c r="B49">
        <v>240</v>
      </c>
      <c r="C49">
        <v>80</v>
      </c>
      <c r="D49" s="5">
        <v>2595.5306122449001</v>
      </c>
      <c r="E49" s="5"/>
      <c r="F49" s="5">
        <f t="shared" ref="F49:F50" si="5">D49*(200-AVERAGE(C48:C49))</f>
        <v>324441.32653061254</v>
      </c>
    </row>
    <row r="50" spans="1:6" x14ac:dyDescent="0.25">
      <c r="A50">
        <v>1450</v>
      </c>
      <c r="B50">
        <v>240</v>
      </c>
      <c r="C50">
        <v>90</v>
      </c>
      <c r="D50" s="5">
        <v>2848.15393654524</v>
      </c>
      <c r="E50" s="5"/>
      <c r="F50" s="5">
        <f t="shared" si="5"/>
        <v>327537.70270270261</v>
      </c>
    </row>
    <row r="51" spans="1:6" x14ac:dyDescent="0.25">
      <c r="A51">
        <v>1450</v>
      </c>
      <c r="B51">
        <v>240</v>
      </c>
      <c r="C51">
        <v>100</v>
      </c>
      <c r="D51" s="5">
        <v>3147.01931034483</v>
      </c>
      <c r="E51" s="5"/>
      <c r="F51" s="5">
        <f>D51*(200-AVERAGE(C50:C51))</f>
        <v>330437.02758620714</v>
      </c>
    </row>
    <row r="52" spans="1:6" x14ac:dyDescent="0.25">
      <c r="A52">
        <v>1450</v>
      </c>
      <c r="B52">
        <v>240</v>
      </c>
      <c r="C52">
        <v>110</v>
      </c>
      <c r="D52" s="5">
        <v>3420.32388663968</v>
      </c>
      <c r="E52" s="5"/>
      <c r="F52" s="5">
        <f>D52*(200-AVERAGE(C51:C52))</f>
        <v>324930.7692307696</v>
      </c>
    </row>
    <row r="54" spans="1:6" x14ac:dyDescent="0.25">
      <c r="E54" s="6">
        <f>SUM(E44:E52)</f>
        <v>83175.693099390497</v>
      </c>
      <c r="F54" s="6">
        <f>SUM(F44:F52)</f>
        <v>1342451.5304837895</v>
      </c>
    </row>
    <row r="55" spans="1:6" x14ac:dyDescent="0.25">
      <c r="E55" s="9">
        <f>E54/SUM(E54:F54)</f>
        <v>5.834322726409237E-2</v>
      </c>
      <c r="F55" s="9">
        <f>F54/SUM(E54:F54)</f>
        <v>0.94165677273590764</v>
      </c>
    </row>
    <row r="57" spans="1:6" x14ac:dyDescent="0.25">
      <c r="A57" s="1" t="s">
        <v>15</v>
      </c>
      <c r="B57" s="1" t="s">
        <v>16</v>
      </c>
      <c r="C57" s="1" t="s">
        <v>17</v>
      </c>
      <c r="D57" s="1" t="s">
        <v>18</v>
      </c>
      <c r="E57" s="1" t="s">
        <v>0</v>
      </c>
      <c r="F57" s="1" t="s">
        <v>1</v>
      </c>
    </row>
    <row r="58" spans="1:6" x14ac:dyDescent="0.25">
      <c r="A58">
        <v>1550</v>
      </c>
      <c r="B58">
        <v>240</v>
      </c>
      <c r="C58">
        <v>5</v>
      </c>
      <c r="D58" s="5">
        <v>61.963601532567097</v>
      </c>
      <c r="E58" s="5">
        <f>D58*(AVERAGE(C58:C59)-0)</f>
        <v>464.72701149425325</v>
      </c>
      <c r="F58" s="5"/>
    </row>
    <row r="59" spans="1:6" x14ac:dyDescent="0.25">
      <c r="A59">
        <v>1550</v>
      </c>
      <c r="B59">
        <v>240</v>
      </c>
      <c r="C59">
        <v>10</v>
      </c>
      <c r="D59" s="5">
        <v>848.60569715142401</v>
      </c>
      <c r="E59" s="5">
        <f>D59*(AVERAGE(C59:C60)-AVERAGE(C58:C59))</f>
        <v>10607.571214392799</v>
      </c>
      <c r="F59" s="5"/>
    </row>
    <row r="60" spans="1:6" x14ac:dyDescent="0.25">
      <c r="A60">
        <v>1550</v>
      </c>
      <c r="B60">
        <v>240</v>
      </c>
      <c r="C60">
        <v>30</v>
      </c>
      <c r="D60" s="5">
        <v>1703.65667915106</v>
      </c>
      <c r="E60" s="5">
        <f t="shared" ref="E60:E61" si="6">D60*(AVERAGE(C60:C61)-AVERAGE(C59:C60))</f>
        <v>34073.133583021197</v>
      </c>
      <c r="F60" s="5"/>
    </row>
    <row r="61" spans="1:6" x14ac:dyDescent="0.25">
      <c r="A61">
        <v>1550</v>
      </c>
      <c r="B61">
        <v>240</v>
      </c>
      <c r="C61">
        <v>50</v>
      </c>
      <c r="D61" s="5">
        <v>2024.884</v>
      </c>
      <c r="E61" s="5">
        <f t="shared" si="6"/>
        <v>40497.68</v>
      </c>
      <c r="F61" s="5"/>
    </row>
    <row r="62" spans="1:6" x14ac:dyDescent="0.25">
      <c r="A62">
        <v>1550</v>
      </c>
      <c r="B62">
        <v>240</v>
      </c>
      <c r="C62">
        <v>70</v>
      </c>
      <c r="D62" s="5">
        <v>2408.0571030640699</v>
      </c>
      <c r="E62" s="5">
        <f>D62*(60-AVERAGE(C61:C62))</f>
        <v>0</v>
      </c>
      <c r="F62" s="5">
        <f>D62*(AVERAGE(C62:C63)-60)</f>
        <v>36120.856545961047</v>
      </c>
    </row>
    <row r="63" spans="1:6" x14ac:dyDescent="0.25">
      <c r="A63">
        <v>1550</v>
      </c>
      <c r="B63">
        <v>240</v>
      </c>
      <c r="C63">
        <v>80</v>
      </c>
      <c r="D63" s="5">
        <v>2595.04532577904</v>
      </c>
      <c r="E63" s="5"/>
      <c r="F63" s="5">
        <f t="shared" ref="F63:F64" si="7">D63*(200-AVERAGE(C62:C63))</f>
        <v>324380.66572237998</v>
      </c>
    </row>
    <row r="64" spans="1:6" x14ac:dyDescent="0.25">
      <c r="A64">
        <v>1550</v>
      </c>
      <c r="B64">
        <v>240</v>
      </c>
      <c r="C64">
        <v>90</v>
      </c>
      <c r="D64" s="5">
        <v>2851.79569892473</v>
      </c>
      <c r="E64" s="5"/>
      <c r="F64" s="5">
        <f t="shared" si="7"/>
        <v>327956.50537634396</v>
      </c>
    </row>
    <row r="65" spans="1:6" x14ac:dyDescent="0.25">
      <c r="A65">
        <v>1550</v>
      </c>
      <c r="B65">
        <v>240</v>
      </c>
      <c r="C65">
        <v>100</v>
      </c>
      <c r="D65" s="5">
        <v>3133.8506849315099</v>
      </c>
      <c r="E65" s="5"/>
      <c r="F65" s="5">
        <f>D65*(200-AVERAGE(C64:C65))</f>
        <v>329054.32191780856</v>
      </c>
    </row>
    <row r="66" spans="1:6" x14ac:dyDescent="0.25">
      <c r="A66">
        <v>1550</v>
      </c>
      <c r="B66">
        <v>240</v>
      </c>
      <c r="C66">
        <v>110</v>
      </c>
      <c r="D66" s="5">
        <v>3397.9695364238401</v>
      </c>
      <c r="E66" s="5"/>
      <c r="F66" s="5">
        <f>D66*(200-AVERAGE(C65:C66))</f>
        <v>322807.1059602648</v>
      </c>
    </row>
    <row r="68" spans="1:6" x14ac:dyDescent="0.25">
      <c r="E68" s="6">
        <f>SUM(E58:E66)</f>
        <v>85643.111808908259</v>
      </c>
      <c r="F68" s="6">
        <f>SUM(F58:F66)</f>
        <v>1340319.4555227584</v>
      </c>
    </row>
    <row r="69" spans="1:6" x14ac:dyDescent="0.25">
      <c r="E69" s="9">
        <f>E68/SUM(E68:F68)</f>
        <v>6.0059859754360866E-2</v>
      </c>
      <c r="F69" s="9">
        <f>F68/SUM(E68:F68)</f>
        <v>0.93994014024563921</v>
      </c>
    </row>
    <row r="71" spans="1:6" x14ac:dyDescent="0.25">
      <c r="A71" s="1" t="s">
        <v>15</v>
      </c>
      <c r="B71" s="1" t="s">
        <v>16</v>
      </c>
      <c r="C71" s="1" t="s">
        <v>17</v>
      </c>
      <c r="D71" s="1" t="s">
        <v>18</v>
      </c>
      <c r="E71" s="1" t="s">
        <v>0</v>
      </c>
      <c r="F71" s="1" t="s">
        <v>1</v>
      </c>
    </row>
    <row r="72" spans="1:6" x14ac:dyDescent="0.25">
      <c r="A72">
        <v>1650</v>
      </c>
      <c r="B72">
        <v>240</v>
      </c>
      <c r="C72">
        <v>5</v>
      </c>
      <c r="D72" s="5">
        <v>185.333333333333</v>
      </c>
      <c r="E72" s="5">
        <f>D72*(AVERAGE(C72:C73)-0)</f>
        <v>1389.9999999999975</v>
      </c>
      <c r="F72" s="5"/>
    </row>
    <row r="73" spans="1:6" x14ac:dyDescent="0.25">
      <c r="A73">
        <v>1650</v>
      </c>
      <c r="B73">
        <v>240</v>
      </c>
      <c r="C73">
        <v>10</v>
      </c>
      <c r="D73" s="5">
        <v>279.71875</v>
      </c>
      <c r="E73" s="5">
        <f>D73*(AVERAGE(C73:C74)-AVERAGE(C72:C73))</f>
        <v>3496.484375</v>
      </c>
      <c r="F73" s="5"/>
    </row>
    <row r="74" spans="1:6" x14ac:dyDescent="0.25">
      <c r="A74">
        <v>1650</v>
      </c>
      <c r="B74">
        <v>240</v>
      </c>
      <c r="C74">
        <v>30</v>
      </c>
      <c r="D74" s="5">
        <v>1191.88779284834</v>
      </c>
      <c r="E74" s="5">
        <f t="shared" ref="E74:E75" si="8">D74*(AVERAGE(C74:C75)-AVERAGE(C73:C74))</f>
        <v>23837.7558569668</v>
      </c>
      <c r="F74" s="5"/>
    </row>
    <row r="75" spans="1:6" x14ac:dyDescent="0.25">
      <c r="A75">
        <v>1650</v>
      </c>
      <c r="B75">
        <v>240</v>
      </c>
      <c r="C75">
        <v>50</v>
      </c>
      <c r="D75" s="5">
        <v>1956.7774869109901</v>
      </c>
      <c r="E75" s="5">
        <f t="shared" si="8"/>
        <v>39135.549738219801</v>
      </c>
      <c r="F75" s="5"/>
    </row>
    <row r="76" spans="1:6" x14ac:dyDescent="0.25">
      <c r="A76">
        <v>1650</v>
      </c>
      <c r="B76">
        <v>240</v>
      </c>
      <c r="C76">
        <v>70</v>
      </c>
      <c r="D76" s="5">
        <v>2443.5383631713598</v>
      </c>
      <c r="E76" s="5">
        <f>D76*(60-AVERAGE(C75:C76))</f>
        <v>0</v>
      </c>
      <c r="F76" s="5">
        <f>D76*(AVERAGE(C76:C77)-60)</f>
        <v>36653.075447570394</v>
      </c>
    </row>
    <row r="77" spans="1:6" x14ac:dyDescent="0.25">
      <c r="A77">
        <v>1650</v>
      </c>
      <c r="B77">
        <v>240</v>
      </c>
      <c r="C77">
        <v>80</v>
      </c>
      <c r="D77" s="5">
        <v>2615.7646293888201</v>
      </c>
      <c r="E77" s="5"/>
      <c r="F77" s="5">
        <f t="shared" ref="F77:F78" si="9">D77*(200-AVERAGE(C76:C77))</f>
        <v>326970.57867360249</v>
      </c>
    </row>
    <row r="78" spans="1:6" x14ac:dyDescent="0.25">
      <c r="A78">
        <v>1650</v>
      </c>
      <c r="B78">
        <v>240</v>
      </c>
      <c r="C78">
        <v>90</v>
      </c>
      <c r="D78" s="5">
        <v>2872.69073569482</v>
      </c>
      <c r="E78" s="5"/>
      <c r="F78" s="5">
        <f t="shared" si="9"/>
        <v>330359.43460490432</v>
      </c>
    </row>
    <row r="79" spans="1:6" x14ac:dyDescent="0.25">
      <c r="A79">
        <v>1650</v>
      </c>
      <c r="B79">
        <v>240</v>
      </c>
      <c r="C79">
        <v>100</v>
      </c>
      <c r="D79" s="5">
        <v>3053.1073369565202</v>
      </c>
      <c r="E79" s="5"/>
      <c r="F79" s="5">
        <f>D79*(200-AVERAGE(C78:C79))</f>
        <v>320576.27038043464</v>
      </c>
    </row>
    <row r="80" spans="1:6" x14ac:dyDescent="0.25">
      <c r="A80">
        <v>1650</v>
      </c>
      <c r="B80">
        <v>240</v>
      </c>
      <c r="C80">
        <v>110</v>
      </c>
      <c r="D80" s="5">
        <v>3365.9069767441902</v>
      </c>
      <c r="E80" s="5"/>
      <c r="F80" s="5">
        <f>D80*(200-AVERAGE(C79:C80))</f>
        <v>319761.16279069806</v>
      </c>
    </row>
    <row r="82" spans="5:6" x14ac:dyDescent="0.25">
      <c r="E82" s="6">
        <f>SUM(E72:E80)</f>
        <v>67859.789970186597</v>
      </c>
      <c r="F82" s="6">
        <f>SUM(F72:F80)</f>
        <v>1334320.5218972098</v>
      </c>
    </row>
    <row r="83" spans="5:6" x14ac:dyDescent="0.25">
      <c r="E83" s="9">
        <f>E82/SUM(E82:F82)</f>
        <v>4.8395908426222482E-2</v>
      </c>
      <c r="F83" s="9">
        <f>F82/SUM(E82:F82)</f>
        <v>0.95160409157377757</v>
      </c>
    </row>
    <row r="107" spans="4:6" x14ac:dyDescent="0.25">
      <c r="D107" s="5"/>
      <c r="E107" s="5"/>
      <c r="F107" s="5"/>
    </row>
    <row r="108" spans="4:6" x14ac:dyDescent="0.25">
      <c r="D108" s="5"/>
      <c r="E108" s="5"/>
      <c r="F108" s="5"/>
    </row>
    <row r="109" spans="4:6" x14ac:dyDescent="0.25">
      <c r="D109" s="5"/>
      <c r="E109" s="5"/>
      <c r="F109" s="5"/>
    </row>
    <row r="110" spans="4:6" x14ac:dyDescent="0.25">
      <c r="E110" s="6"/>
      <c r="F110" s="6"/>
    </row>
    <row r="111" spans="4:6" x14ac:dyDescent="0.25">
      <c r="E111" s="7"/>
      <c r="F111" s="7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D114" s="5"/>
      <c r="E114" s="5"/>
      <c r="F114" s="5"/>
    </row>
    <row r="115" spans="1:6" x14ac:dyDescent="0.25">
      <c r="D115" s="5"/>
      <c r="E115" s="5"/>
      <c r="F115" s="5"/>
    </row>
    <row r="116" spans="1:6" x14ac:dyDescent="0.25">
      <c r="D116" s="5"/>
      <c r="E116" s="5"/>
      <c r="F116" s="5"/>
    </row>
    <row r="117" spans="1:6" x14ac:dyDescent="0.25">
      <c r="D117" s="5"/>
      <c r="E117" s="5"/>
      <c r="F117" s="5"/>
    </row>
    <row r="118" spans="1:6" x14ac:dyDescent="0.25">
      <c r="D118" s="5"/>
      <c r="E118" s="5"/>
      <c r="F118" s="5"/>
    </row>
    <row r="119" spans="1:6" x14ac:dyDescent="0.25">
      <c r="D119" s="5"/>
      <c r="E119" s="5"/>
      <c r="F119" s="5"/>
    </row>
    <row r="120" spans="1:6" x14ac:dyDescent="0.25">
      <c r="D120" s="5"/>
      <c r="E120" s="5"/>
      <c r="F120" s="5"/>
    </row>
    <row r="121" spans="1:6" x14ac:dyDescent="0.25">
      <c r="D121" s="5"/>
      <c r="E121" s="5"/>
      <c r="F121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11"/>
  <sheetViews>
    <sheetView workbookViewId="0"/>
  </sheetViews>
  <sheetFormatPr defaultRowHeight="15" x14ac:dyDescent="0.25"/>
  <sheetData>
    <row r="1" spans="1:6" x14ac:dyDescent="0.25">
      <c r="A1" s="1" t="s">
        <v>15</v>
      </c>
      <c r="B1" s="1" t="s">
        <v>16</v>
      </c>
      <c r="C1" s="1" t="s">
        <v>17</v>
      </c>
      <c r="D1" s="1" t="s">
        <v>18</v>
      </c>
      <c r="E1" s="1" t="s">
        <v>0</v>
      </c>
      <c r="F1" s="1" t="s">
        <v>1</v>
      </c>
    </row>
    <row r="2" spans="1:6" x14ac:dyDescent="0.25">
      <c r="A2">
        <v>950</v>
      </c>
      <c r="B2">
        <v>240</v>
      </c>
      <c r="C2">
        <v>5</v>
      </c>
      <c r="D2" s="5">
        <v>53.771864799839399</v>
      </c>
      <c r="E2" s="5">
        <f>D2*(AVERAGE(C2:C3)-0)</f>
        <v>403.28898599879551</v>
      </c>
      <c r="F2" s="5"/>
    </row>
    <row r="3" spans="1:6" x14ac:dyDescent="0.25">
      <c r="A3">
        <v>950</v>
      </c>
      <c r="B3">
        <v>240</v>
      </c>
      <c r="C3">
        <v>10</v>
      </c>
      <c r="D3" s="5">
        <v>-48.708094482647603</v>
      </c>
      <c r="E3" s="5">
        <f>D3*(AVERAGE(C3:C4)-AVERAGE(C2:C3))</f>
        <v>-608.85118103309503</v>
      </c>
      <c r="F3" s="5"/>
    </row>
    <row r="4" spans="1:6" x14ac:dyDescent="0.25">
      <c r="A4">
        <v>950</v>
      </c>
      <c r="B4">
        <v>240</v>
      </c>
      <c r="C4">
        <v>30</v>
      </c>
      <c r="D4" s="5">
        <v>224.57368417261199</v>
      </c>
      <c r="E4" s="5">
        <f t="shared" ref="E4:E8" si="0">D4*(AVERAGE(C4:C5)-AVERAGE(C3:C4))</f>
        <v>4491.47368345224</v>
      </c>
      <c r="F4" s="5"/>
    </row>
    <row r="5" spans="1:6" x14ac:dyDescent="0.25">
      <c r="A5">
        <v>950</v>
      </c>
      <c r="B5">
        <v>240</v>
      </c>
      <c r="C5">
        <v>50</v>
      </c>
      <c r="D5" s="5">
        <v>705.02899017709694</v>
      </c>
      <c r="E5" s="5">
        <f t="shared" si="0"/>
        <v>14100.579803541939</v>
      </c>
      <c r="F5" s="5"/>
    </row>
    <row r="6" spans="1:6" x14ac:dyDescent="0.25">
      <c r="A6">
        <v>950</v>
      </c>
      <c r="B6">
        <v>240</v>
      </c>
      <c r="C6">
        <v>70</v>
      </c>
      <c r="D6" s="5">
        <v>769.11154604329101</v>
      </c>
      <c r="E6" s="5">
        <f t="shared" si="0"/>
        <v>11536.673190649366</v>
      </c>
      <c r="F6" s="5"/>
    </row>
    <row r="7" spans="1:6" x14ac:dyDescent="0.25">
      <c r="A7">
        <v>950</v>
      </c>
      <c r="B7">
        <v>240</v>
      </c>
      <c r="C7">
        <v>80</v>
      </c>
      <c r="D7" s="5">
        <v>753.88355382685802</v>
      </c>
      <c r="E7" s="5">
        <f t="shared" si="0"/>
        <v>7538.8355382685804</v>
      </c>
      <c r="F7" s="5"/>
    </row>
    <row r="8" spans="1:6" x14ac:dyDescent="0.25">
      <c r="A8">
        <v>950</v>
      </c>
      <c r="B8">
        <v>240</v>
      </c>
      <c r="C8">
        <v>90</v>
      </c>
      <c r="D8" s="5">
        <v>515.58898174737396</v>
      </c>
      <c r="E8" s="5">
        <f t="shared" si="0"/>
        <v>5155.8898174737396</v>
      </c>
      <c r="F8" s="5"/>
    </row>
    <row r="9" spans="1:6" x14ac:dyDescent="0.25">
      <c r="A9">
        <v>950</v>
      </c>
      <c r="B9">
        <v>240</v>
      </c>
      <c r="C9">
        <v>100</v>
      </c>
      <c r="D9" s="5">
        <v>1229.034265684</v>
      </c>
      <c r="E9" s="5">
        <f>D9*(100-AVERAGE(C8:C9))</f>
        <v>6145.1713284200005</v>
      </c>
      <c r="F9" s="5">
        <f>D9*(AVERAGE(C9:C10)-100)</f>
        <v>6145.1713284200005</v>
      </c>
    </row>
    <row r="10" spans="1:6" x14ac:dyDescent="0.25">
      <c r="A10">
        <v>950</v>
      </c>
      <c r="B10">
        <v>240</v>
      </c>
      <c r="C10">
        <v>110</v>
      </c>
      <c r="D10" s="5">
        <v>2154.6251401756799</v>
      </c>
      <c r="E10" s="5"/>
      <c r="F10" s="5">
        <f>D10*(200-AVERAGE(C9:C10))</f>
        <v>204689.38831668958</v>
      </c>
    </row>
    <row r="12" spans="1:6" x14ac:dyDescent="0.25">
      <c r="E12" s="6">
        <f>SUM(E2:E10)</f>
        <v>48763.061166771564</v>
      </c>
      <c r="F12" s="6">
        <f>SUM(F2:F10)</f>
        <v>210834.55964510958</v>
      </c>
    </row>
    <row r="13" spans="1:6" x14ac:dyDescent="0.25">
      <c r="E13" s="9">
        <f>E12/SUM(E12:F12)</f>
        <v>0.18784094019917072</v>
      </c>
      <c r="F13" s="9">
        <f>F12/SUM(E12:F12)</f>
        <v>0.81215905980082925</v>
      </c>
    </row>
    <row r="15" spans="1:6" x14ac:dyDescent="0.25">
      <c r="A15" s="1" t="s">
        <v>15</v>
      </c>
      <c r="B15" s="1" t="s">
        <v>16</v>
      </c>
      <c r="C15" s="1" t="s">
        <v>17</v>
      </c>
      <c r="D15" s="1" t="s">
        <v>18</v>
      </c>
      <c r="E15" s="1" t="s">
        <v>0</v>
      </c>
      <c r="F15" s="1" t="s">
        <v>1</v>
      </c>
    </row>
    <row r="16" spans="1:6" x14ac:dyDescent="0.25">
      <c r="A16">
        <v>1050</v>
      </c>
      <c r="B16">
        <v>240</v>
      </c>
      <c r="C16">
        <v>5</v>
      </c>
    </row>
    <row r="17" spans="1:6" x14ac:dyDescent="0.25">
      <c r="A17">
        <v>1050</v>
      </c>
      <c r="B17">
        <v>240</v>
      </c>
      <c r="C17">
        <v>10</v>
      </c>
    </row>
    <row r="18" spans="1:6" x14ac:dyDescent="0.25">
      <c r="A18">
        <v>1050</v>
      </c>
      <c r="B18">
        <v>240</v>
      </c>
      <c r="C18">
        <v>30</v>
      </c>
      <c r="D18">
        <v>-85.699730018663701</v>
      </c>
      <c r="E18">
        <f>D18*(AVERAGE(C18:C19)-0)</f>
        <v>-3427.9892007465478</v>
      </c>
    </row>
    <row r="19" spans="1:6" x14ac:dyDescent="0.25">
      <c r="A19">
        <v>1050</v>
      </c>
      <c r="B19">
        <v>240</v>
      </c>
      <c r="C19">
        <v>50</v>
      </c>
      <c r="D19">
        <v>779.96167380813495</v>
      </c>
      <c r="E19">
        <f>D19*(AVERAGE(C19:C20)-AVERAGE(C18:C19))</f>
        <v>15599.233476162699</v>
      </c>
    </row>
    <row r="20" spans="1:6" x14ac:dyDescent="0.25">
      <c r="A20">
        <v>1050</v>
      </c>
      <c r="B20">
        <v>240</v>
      </c>
      <c r="C20">
        <v>70</v>
      </c>
      <c r="D20">
        <v>565.04997774950596</v>
      </c>
      <c r="E20">
        <f t="shared" ref="E20:E22" si="1">D20*(AVERAGE(C20:C21)-AVERAGE(C19:C20))</f>
        <v>8475.7496662425892</v>
      </c>
    </row>
    <row r="21" spans="1:6" x14ac:dyDescent="0.25">
      <c r="A21">
        <v>1050</v>
      </c>
      <c r="B21">
        <v>240</v>
      </c>
      <c r="C21">
        <v>80</v>
      </c>
      <c r="D21">
        <v>462.56160999048399</v>
      </c>
      <c r="E21">
        <f t="shared" si="1"/>
        <v>4625.6160999048398</v>
      </c>
    </row>
    <row r="22" spans="1:6" x14ac:dyDescent="0.25">
      <c r="A22">
        <v>1050</v>
      </c>
      <c r="B22">
        <v>240</v>
      </c>
      <c r="C22">
        <v>90</v>
      </c>
      <c r="D22">
        <v>374.62289977729301</v>
      </c>
      <c r="E22">
        <f t="shared" si="1"/>
        <v>3746.2289977729301</v>
      </c>
    </row>
    <row r="23" spans="1:6" x14ac:dyDescent="0.25">
      <c r="A23">
        <v>1050</v>
      </c>
      <c r="B23">
        <v>240</v>
      </c>
      <c r="C23">
        <v>100</v>
      </c>
      <c r="D23">
        <v>495.786803901947</v>
      </c>
      <c r="E23">
        <f>D23*(100-AVERAGE(C22:C23))</f>
        <v>2478.9340195097348</v>
      </c>
      <c r="F23">
        <f>D23*(AVERAGE(C23:C24)-100)</f>
        <v>2478.9340195097348</v>
      </c>
    </row>
    <row r="24" spans="1:6" x14ac:dyDescent="0.25">
      <c r="A24">
        <v>1050</v>
      </c>
      <c r="B24">
        <v>240</v>
      </c>
      <c r="C24">
        <v>110</v>
      </c>
      <c r="D24">
        <v>1542.9827187373401</v>
      </c>
      <c r="F24">
        <f>D24*(200-AVERAGE(C23:C24))</f>
        <v>146583.35828004731</v>
      </c>
    </row>
    <row r="26" spans="1:6" x14ac:dyDescent="0.25">
      <c r="E26" s="6">
        <f>SUM(E16:E24)</f>
        <v>31497.773058846247</v>
      </c>
      <c r="F26" s="6">
        <f>SUM(F16:F24)</f>
        <v>149062.29229955704</v>
      </c>
    </row>
    <row r="27" spans="1:6" x14ac:dyDescent="0.25">
      <c r="E27" s="9">
        <f>E26/SUM(E26:F26)</f>
        <v>0.17444484746017699</v>
      </c>
      <c r="F27" s="9">
        <f>F26/SUM(E26:F26)</f>
        <v>0.82555515253982303</v>
      </c>
    </row>
    <row r="28" spans="1:6" x14ac:dyDescent="0.25">
      <c r="E28" s="11"/>
      <c r="F28" s="11"/>
    </row>
    <row r="29" spans="1:6" x14ac:dyDescent="0.25">
      <c r="A29" s="1" t="s">
        <v>15</v>
      </c>
      <c r="B29" s="1" t="s">
        <v>16</v>
      </c>
      <c r="C29" s="1" t="s">
        <v>17</v>
      </c>
      <c r="D29" s="1" t="s">
        <v>18</v>
      </c>
      <c r="E29" s="1" t="s">
        <v>0</v>
      </c>
      <c r="F29" s="1" t="s">
        <v>1</v>
      </c>
    </row>
    <row r="30" spans="1:6" x14ac:dyDescent="0.25">
      <c r="A30">
        <v>1150</v>
      </c>
      <c r="B30">
        <v>240</v>
      </c>
      <c r="C30">
        <v>5</v>
      </c>
      <c r="D30" s="5">
        <v>126.637324239615</v>
      </c>
      <c r="E30" s="5">
        <f>D30*(AVERAGE(C30:C31)-0)</f>
        <v>949.77993179711245</v>
      </c>
      <c r="F30" s="5"/>
    </row>
    <row r="31" spans="1:6" x14ac:dyDescent="0.25">
      <c r="A31">
        <v>1150</v>
      </c>
      <c r="B31">
        <v>240</v>
      </c>
      <c r="C31">
        <v>10</v>
      </c>
      <c r="D31" s="5">
        <v>157.47594290535201</v>
      </c>
      <c r="E31" s="5">
        <f>D31*(AVERAGE(C31:C32)-AVERAGE(C30:C31))</f>
        <v>1968.4492863169003</v>
      </c>
      <c r="F31" s="5"/>
    </row>
    <row r="32" spans="1:6" x14ac:dyDescent="0.25">
      <c r="A32">
        <v>1150</v>
      </c>
      <c r="B32">
        <v>240</v>
      </c>
      <c r="C32">
        <v>30</v>
      </c>
      <c r="D32" s="5">
        <v>66.067572187143298</v>
      </c>
      <c r="E32" s="5">
        <f t="shared" ref="E32:E36" si="2">D32*(AVERAGE(C32:C33)-AVERAGE(C31:C32))</f>
        <v>1321.351443742866</v>
      </c>
      <c r="F32" s="5"/>
    </row>
    <row r="33" spans="1:6" x14ac:dyDescent="0.25">
      <c r="A33">
        <v>1150</v>
      </c>
      <c r="B33">
        <v>240</v>
      </c>
      <c r="C33">
        <v>50</v>
      </c>
      <c r="D33" s="5">
        <v>1303.98047903474</v>
      </c>
      <c r="E33" s="5">
        <f t="shared" si="2"/>
        <v>26079.6095806948</v>
      </c>
      <c r="F33" s="5"/>
    </row>
    <row r="34" spans="1:6" x14ac:dyDescent="0.25">
      <c r="A34">
        <v>1150</v>
      </c>
      <c r="B34">
        <v>240</v>
      </c>
      <c r="C34">
        <v>70</v>
      </c>
      <c r="D34" s="5">
        <v>1311.59592236092</v>
      </c>
      <c r="E34" s="5">
        <f t="shared" si="2"/>
        <v>19673.938835413799</v>
      </c>
      <c r="F34" s="5"/>
    </row>
    <row r="35" spans="1:6" x14ac:dyDescent="0.25">
      <c r="A35">
        <v>1150</v>
      </c>
      <c r="B35">
        <v>240</v>
      </c>
      <c r="C35">
        <v>80</v>
      </c>
      <c r="D35" s="5">
        <v>1318.5121327536699</v>
      </c>
      <c r="E35" s="5">
        <f t="shared" si="2"/>
        <v>13185.121327536699</v>
      </c>
      <c r="F35" s="5"/>
    </row>
    <row r="36" spans="1:6" x14ac:dyDescent="0.25">
      <c r="A36">
        <v>1150</v>
      </c>
      <c r="B36">
        <v>240</v>
      </c>
      <c r="C36">
        <v>90</v>
      </c>
      <c r="D36" s="5">
        <v>1366.8408971308099</v>
      </c>
      <c r="E36" s="5">
        <f t="shared" si="2"/>
        <v>13668.408971308099</v>
      </c>
      <c r="F36" s="5"/>
    </row>
    <row r="37" spans="1:6" x14ac:dyDescent="0.25">
      <c r="A37">
        <v>1150</v>
      </c>
      <c r="B37">
        <v>240</v>
      </c>
      <c r="C37">
        <v>100</v>
      </c>
      <c r="D37" s="5">
        <v>1542.0918943940101</v>
      </c>
      <c r="E37" s="5">
        <f>D37*(100-AVERAGE(C36:C37))</f>
        <v>7710.4594719700508</v>
      </c>
      <c r="F37" s="5">
        <f>D37*(AVERAGE(C37:C38)-100)</f>
        <v>7710.4594719700508</v>
      </c>
    </row>
    <row r="38" spans="1:6" x14ac:dyDescent="0.25">
      <c r="A38">
        <v>1150</v>
      </c>
      <c r="B38">
        <v>240</v>
      </c>
      <c r="C38">
        <v>110</v>
      </c>
      <c r="D38" s="5">
        <v>1906.1942783040899</v>
      </c>
      <c r="E38" s="5"/>
      <c r="F38" s="5">
        <f>D38*(200-AVERAGE(C37:C38))</f>
        <v>181088.45643888853</v>
      </c>
    </row>
    <row r="40" spans="1:6" x14ac:dyDescent="0.25">
      <c r="E40" s="6">
        <f>SUM(E30:E38)</f>
        <v>84557.11884878033</v>
      </c>
      <c r="F40" s="6">
        <f>SUM(F30:F38)</f>
        <v>188798.91591085857</v>
      </c>
    </row>
    <row r="41" spans="1:6" x14ac:dyDescent="0.25">
      <c r="E41" s="9">
        <f>E40/SUM(E40:F40)</f>
        <v>0.30932962179939122</v>
      </c>
      <c r="F41" s="9">
        <f>F40/SUM(E40:F40)</f>
        <v>0.69067037820060884</v>
      </c>
    </row>
    <row r="43" spans="1:6" x14ac:dyDescent="0.25">
      <c r="A43" s="1" t="s">
        <v>15</v>
      </c>
      <c r="B43" s="1" t="s">
        <v>16</v>
      </c>
      <c r="C43" s="1" t="s">
        <v>17</v>
      </c>
      <c r="D43" s="1" t="s">
        <v>18</v>
      </c>
      <c r="E43" s="1" t="s">
        <v>0</v>
      </c>
      <c r="F43" s="1" t="s">
        <v>1</v>
      </c>
    </row>
    <row r="44" spans="1:6" x14ac:dyDescent="0.25">
      <c r="A44">
        <v>1250</v>
      </c>
      <c r="B44">
        <v>240</v>
      </c>
      <c r="C44">
        <v>5</v>
      </c>
      <c r="D44" s="5">
        <v>156.39382477674499</v>
      </c>
      <c r="E44" s="5">
        <f>D44*(AVERAGE(C44:C45)-0)</f>
        <v>1172.9536858255874</v>
      </c>
      <c r="F44" s="5"/>
    </row>
    <row r="45" spans="1:6" x14ac:dyDescent="0.25">
      <c r="A45">
        <v>1250</v>
      </c>
      <c r="B45">
        <v>240</v>
      </c>
      <c r="C45">
        <v>10</v>
      </c>
      <c r="D45" s="5">
        <v>15.203729569651401</v>
      </c>
      <c r="E45" s="5">
        <f>D45*(AVERAGE(C45:C46)-AVERAGE(C44:C45))</f>
        <v>190.0466196206425</v>
      </c>
      <c r="F45" s="5"/>
    </row>
    <row r="46" spans="1:6" x14ac:dyDescent="0.25">
      <c r="A46">
        <v>1250</v>
      </c>
      <c r="B46">
        <v>240</v>
      </c>
      <c r="C46">
        <v>30</v>
      </c>
      <c r="D46" s="5">
        <v>1004.23311357247</v>
      </c>
      <c r="E46" s="5">
        <f t="shared" ref="E46:E50" si="3">D46*(AVERAGE(C46:C47)-AVERAGE(C45:C46))</f>
        <v>20084.662271449401</v>
      </c>
      <c r="F46" s="5"/>
    </row>
    <row r="47" spans="1:6" x14ac:dyDescent="0.25">
      <c r="A47">
        <v>1250</v>
      </c>
      <c r="B47">
        <v>240</v>
      </c>
      <c r="C47">
        <v>50</v>
      </c>
      <c r="D47" s="5">
        <v>1198.02859026944</v>
      </c>
      <c r="E47" s="5">
        <f t="shared" si="3"/>
        <v>23960.571805388798</v>
      </c>
      <c r="F47" s="5"/>
    </row>
    <row r="48" spans="1:6" x14ac:dyDescent="0.25">
      <c r="A48">
        <v>1250</v>
      </c>
      <c r="B48">
        <v>240</v>
      </c>
      <c r="C48">
        <v>70</v>
      </c>
      <c r="D48" s="5">
        <v>1389.5306846103699</v>
      </c>
      <c r="E48" s="5">
        <f t="shared" si="3"/>
        <v>20842.960269155548</v>
      </c>
      <c r="F48" s="5"/>
    </row>
    <row r="49" spans="1:6" x14ac:dyDescent="0.25">
      <c r="A49">
        <v>1250</v>
      </c>
      <c r="B49">
        <v>240</v>
      </c>
      <c r="C49">
        <v>80</v>
      </c>
      <c r="D49" s="5">
        <v>1527.970997825</v>
      </c>
      <c r="E49" s="5">
        <f t="shared" si="3"/>
        <v>15279.709978250001</v>
      </c>
      <c r="F49" s="5"/>
    </row>
    <row r="50" spans="1:6" x14ac:dyDescent="0.25">
      <c r="A50">
        <v>1250</v>
      </c>
      <c r="B50">
        <v>240</v>
      </c>
      <c r="C50">
        <v>90</v>
      </c>
      <c r="D50" s="5">
        <v>1631.0748829297199</v>
      </c>
      <c r="E50" s="5">
        <f t="shared" si="3"/>
        <v>16310.748829297199</v>
      </c>
      <c r="F50" s="5"/>
    </row>
    <row r="51" spans="1:6" x14ac:dyDescent="0.25">
      <c r="A51">
        <v>1250</v>
      </c>
      <c r="B51">
        <v>240</v>
      </c>
      <c r="C51">
        <v>100</v>
      </c>
      <c r="D51" s="5">
        <v>1873.18266861897</v>
      </c>
      <c r="E51" s="5">
        <f>D51*(100-AVERAGE(C50:C51))</f>
        <v>9365.9133430948496</v>
      </c>
      <c r="F51" s="5">
        <f>D51*(AVERAGE(C51:C52)-100)</f>
        <v>9365.9133430948496</v>
      </c>
    </row>
    <row r="52" spans="1:6" x14ac:dyDescent="0.25">
      <c r="A52">
        <v>1250</v>
      </c>
      <c r="B52">
        <v>240</v>
      </c>
      <c r="C52">
        <v>110</v>
      </c>
      <c r="D52" s="5">
        <v>2124.5531888892701</v>
      </c>
      <c r="E52" s="5"/>
      <c r="F52" s="5">
        <f>D52*(200-AVERAGE(C51:C52))</f>
        <v>201832.55294448067</v>
      </c>
    </row>
    <row r="54" spans="1:6" x14ac:dyDescent="0.25">
      <c r="E54" s="6">
        <f>SUM(E44:E52)</f>
        <v>107207.56680208203</v>
      </c>
      <c r="F54" s="6">
        <f>SUM(F44:F52)</f>
        <v>211198.46628757552</v>
      </c>
    </row>
    <row r="55" spans="1:6" x14ac:dyDescent="0.25">
      <c r="E55" s="9">
        <f>E54/SUM(E54:F54)</f>
        <v>0.33670080231141308</v>
      </c>
      <c r="F55" s="9">
        <f>F54/SUM(E54:F54)</f>
        <v>0.66329919768858692</v>
      </c>
    </row>
    <row r="57" spans="1:6" x14ac:dyDescent="0.25">
      <c r="A57" s="1" t="s">
        <v>15</v>
      </c>
      <c r="B57" s="1" t="s">
        <v>16</v>
      </c>
      <c r="C57" s="1" t="s">
        <v>17</v>
      </c>
      <c r="D57" s="1" t="s">
        <v>18</v>
      </c>
      <c r="E57" s="1" t="s">
        <v>0</v>
      </c>
      <c r="F57" s="1" t="s">
        <v>1</v>
      </c>
    </row>
    <row r="58" spans="1:6" x14ac:dyDescent="0.25">
      <c r="A58">
        <v>1350</v>
      </c>
      <c r="B58">
        <v>240</v>
      </c>
      <c r="C58">
        <v>5</v>
      </c>
      <c r="D58" s="5">
        <v>89.450274018882396</v>
      </c>
      <c r="E58" s="5">
        <f>D58*(AVERAGE(C58:C59)-0)</f>
        <v>670.87705514161803</v>
      </c>
      <c r="F58" s="5"/>
    </row>
    <row r="59" spans="1:6" x14ac:dyDescent="0.25">
      <c r="A59">
        <v>1350</v>
      </c>
      <c r="B59">
        <v>240</v>
      </c>
      <c r="C59">
        <v>10</v>
      </c>
      <c r="D59" s="5">
        <v>-14.876118156974499</v>
      </c>
      <c r="E59" s="5">
        <f>D59*(AVERAGE(C59:C60)-AVERAGE(C58:C59))</f>
        <v>-185.95147696218123</v>
      </c>
      <c r="F59" s="5"/>
    </row>
    <row r="60" spans="1:6" x14ac:dyDescent="0.25">
      <c r="A60">
        <v>1350</v>
      </c>
      <c r="B60">
        <v>240</v>
      </c>
      <c r="C60">
        <v>30</v>
      </c>
      <c r="D60" s="5">
        <v>1030.7212650834001</v>
      </c>
      <c r="E60" s="5">
        <f t="shared" ref="E60:E64" si="4">D60*(AVERAGE(C60:C61)-AVERAGE(C59:C60))</f>
        <v>20614.425301668001</v>
      </c>
      <c r="F60" s="5"/>
    </row>
    <row r="61" spans="1:6" x14ac:dyDescent="0.25">
      <c r="A61">
        <v>1350</v>
      </c>
      <c r="B61">
        <v>240</v>
      </c>
      <c r="C61">
        <v>50</v>
      </c>
      <c r="D61" s="5">
        <v>1210.8557158783599</v>
      </c>
      <c r="E61" s="5">
        <f t="shared" si="4"/>
        <v>24217.114317567197</v>
      </c>
      <c r="F61" s="5"/>
    </row>
    <row r="62" spans="1:6" x14ac:dyDescent="0.25">
      <c r="A62">
        <v>1350</v>
      </c>
      <c r="B62">
        <v>240</v>
      </c>
      <c r="C62">
        <v>70</v>
      </c>
      <c r="D62" s="5">
        <v>1457.91301153268</v>
      </c>
      <c r="E62" s="5">
        <f t="shared" si="4"/>
        <v>21868.695172990199</v>
      </c>
      <c r="F62" s="5"/>
    </row>
    <row r="63" spans="1:6" x14ac:dyDescent="0.25">
      <c r="A63">
        <v>1350</v>
      </c>
      <c r="B63">
        <v>240</v>
      </c>
      <c r="C63">
        <v>80</v>
      </c>
      <c r="D63" s="5">
        <v>1565.9880865820901</v>
      </c>
      <c r="E63" s="5">
        <f t="shared" si="4"/>
        <v>15659.880865820902</v>
      </c>
      <c r="F63" s="5"/>
    </row>
    <row r="64" spans="1:6" x14ac:dyDescent="0.25">
      <c r="A64">
        <v>1350</v>
      </c>
      <c r="B64">
        <v>240</v>
      </c>
      <c r="C64">
        <v>90</v>
      </c>
      <c r="D64" s="5">
        <v>1771.63987276548</v>
      </c>
      <c r="E64" s="5">
        <f t="shared" si="4"/>
        <v>17716.3987276548</v>
      </c>
      <c r="F64" s="5"/>
    </row>
    <row r="65" spans="1:6" x14ac:dyDescent="0.25">
      <c r="A65">
        <v>1350</v>
      </c>
      <c r="B65">
        <v>240</v>
      </c>
      <c r="C65">
        <v>100</v>
      </c>
      <c r="D65" s="5">
        <v>1945.4175469977999</v>
      </c>
      <c r="E65" s="5">
        <f>D65*(100-AVERAGE(C64:C65))</f>
        <v>9727.0877349889997</v>
      </c>
      <c r="F65" s="5">
        <f>D65*(AVERAGE(C65:C66)-100)</f>
        <v>9727.0877349889997</v>
      </c>
    </row>
    <row r="66" spans="1:6" x14ac:dyDescent="0.25">
      <c r="A66">
        <v>1350</v>
      </c>
      <c r="B66">
        <v>240</v>
      </c>
      <c r="C66">
        <v>110</v>
      </c>
      <c r="D66" s="5">
        <v>2187.4656075235598</v>
      </c>
      <c r="E66" s="5"/>
      <c r="F66" s="5">
        <f>D66*(200-AVERAGE(C65:C66))</f>
        <v>207809.23271473817</v>
      </c>
    </row>
    <row r="68" spans="1:6" x14ac:dyDescent="0.25">
      <c r="E68" s="6">
        <f>SUM(E58:E66)</f>
        <v>110288.52769886953</v>
      </c>
      <c r="F68" s="6">
        <f>SUM(F58:F66)</f>
        <v>217536.32044972718</v>
      </c>
    </row>
    <row r="69" spans="1:6" x14ac:dyDescent="0.25">
      <c r="E69" s="9">
        <f>E68/SUM(E68:F68)</f>
        <v>0.3364251621612217</v>
      </c>
      <c r="F69" s="9">
        <f>F68/SUM(E68:F68)</f>
        <v>0.66357483783877835</v>
      </c>
    </row>
    <row r="71" spans="1:6" x14ac:dyDescent="0.25">
      <c r="A71" s="1" t="s">
        <v>15</v>
      </c>
      <c r="B71" s="1" t="s">
        <v>16</v>
      </c>
      <c r="C71" s="1" t="s">
        <v>17</v>
      </c>
      <c r="D71" s="1" t="s">
        <v>18</v>
      </c>
      <c r="E71" s="1" t="s">
        <v>0</v>
      </c>
      <c r="F71" s="1" t="s">
        <v>1</v>
      </c>
    </row>
    <row r="72" spans="1:6" x14ac:dyDescent="0.25">
      <c r="A72">
        <v>1450</v>
      </c>
      <c r="B72">
        <v>240</v>
      </c>
      <c r="C72">
        <v>5</v>
      </c>
      <c r="D72" s="5">
        <v>132.74760870716801</v>
      </c>
      <c r="E72" s="5">
        <f>D72*(AVERAGE(C72:C73)-0)</f>
        <v>995.60706530376012</v>
      </c>
      <c r="F72" s="5"/>
    </row>
    <row r="73" spans="1:6" x14ac:dyDescent="0.25">
      <c r="A73">
        <v>1450</v>
      </c>
      <c r="B73">
        <v>240</v>
      </c>
      <c r="C73">
        <v>10</v>
      </c>
      <c r="D73" s="5">
        <v>-41.373376879454803</v>
      </c>
      <c r="E73" s="5">
        <f>D73*(AVERAGE(C73:C74)-AVERAGE(C72:C73))</f>
        <v>-517.16721099318499</v>
      </c>
      <c r="F73" s="5"/>
    </row>
    <row r="74" spans="1:6" x14ac:dyDescent="0.25">
      <c r="A74">
        <v>1450</v>
      </c>
      <c r="B74">
        <v>240</v>
      </c>
      <c r="C74">
        <v>30</v>
      </c>
      <c r="D74" s="5">
        <v>1076.61640095338</v>
      </c>
      <c r="E74" s="5">
        <f t="shared" ref="E74:E78" si="5">D74*(AVERAGE(C74:C75)-AVERAGE(C73:C74))</f>
        <v>21532.328019067601</v>
      </c>
      <c r="F74" s="5"/>
    </row>
    <row r="75" spans="1:6" x14ac:dyDescent="0.25">
      <c r="A75">
        <v>1450</v>
      </c>
      <c r="B75">
        <v>240</v>
      </c>
      <c r="C75">
        <v>50</v>
      </c>
      <c r="D75" s="5">
        <v>1219.1655899765201</v>
      </c>
      <c r="E75" s="5">
        <f t="shared" si="5"/>
        <v>24383.311799530402</v>
      </c>
      <c r="F75" s="5"/>
    </row>
    <row r="76" spans="1:6" x14ac:dyDescent="0.25">
      <c r="A76">
        <v>1450</v>
      </c>
      <c r="B76">
        <v>240</v>
      </c>
      <c r="C76">
        <v>70</v>
      </c>
      <c r="D76" s="5">
        <v>1481.7541256224899</v>
      </c>
      <c r="E76" s="5">
        <f t="shared" si="5"/>
        <v>22226.311884337349</v>
      </c>
      <c r="F76" s="5"/>
    </row>
    <row r="77" spans="1:6" x14ac:dyDescent="0.25">
      <c r="A77">
        <v>1450</v>
      </c>
      <c r="B77">
        <v>240</v>
      </c>
      <c r="C77">
        <v>80</v>
      </c>
      <c r="D77" s="5">
        <v>1604.1277324949499</v>
      </c>
      <c r="E77" s="5">
        <f t="shared" si="5"/>
        <v>16041.277324949499</v>
      </c>
      <c r="F77" s="5"/>
    </row>
    <row r="78" spans="1:6" x14ac:dyDescent="0.25">
      <c r="A78">
        <v>1450</v>
      </c>
      <c r="B78">
        <v>240</v>
      </c>
      <c r="C78">
        <v>90</v>
      </c>
      <c r="D78" s="5">
        <v>1781.38537297623</v>
      </c>
      <c r="E78" s="5">
        <f t="shared" si="5"/>
        <v>17813.853729762301</v>
      </c>
      <c r="F78" s="5"/>
    </row>
    <row r="79" spans="1:6" x14ac:dyDescent="0.25">
      <c r="A79">
        <v>1450</v>
      </c>
      <c r="B79">
        <v>240</v>
      </c>
      <c r="C79">
        <v>100</v>
      </c>
      <c r="D79" s="5">
        <v>1989.9497221557699</v>
      </c>
      <c r="E79" s="5">
        <f>D79*(100-AVERAGE(C78:C79))</f>
        <v>9949.74861077885</v>
      </c>
      <c r="F79" s="5">
        <f>D79*(AVERAGE(C79:C80)-100)</f>
        <v>9949.74861077885</v>
      </c>
    </row>
    <row r="80" spans="1:6" x14ac:dyDescent="0.25">
      <c r="A80">
        <v>1450</v>
      </c>
      <c r="B80">
        <v>240</v>
      </c>
      <c r="C80">
        <v>110</v>
      </c>
      <c r="D80" s="5">
        <v>2198.6729985700199</v>
      </c>
      <c r="E80" s="5"/>
      <c r="F80" s="5">
        <f>D80*(200-AVERAGE(C79:C80))</f>
        <v>208873.9348641519</v>
      </c>
    </row>
    <row r="82" spans="1:6" x14ac:dyDescent="0.25">
      <c r="E82" s="8">
        <f>SUM(E72:E80)</f>
        <v>112425.27122273657</v>
      </c>
      <c r="F82" s="8">
        <f>SUM(F72:F80)</f>
        <v>218823.68347493076</v>
      </c>
    </row>
    <row r="83" spans="1:6" x14ac:dyDescent="0.25">
      <c r="E83" s="11">
        <f>E82/SUM(E82:F82)</f>
        <v>0.33939811621548421</v>
      </c>
      <c r="F83" s="11">
        <f>F82/SUM(E82:F82)</f>
        <v>0.66060188378451579</v>
      </c>
    </row>
    <row r="85" spans="1:6" x14ac:dyDescent="0.25">
      <c r="A85" s="1" t="s">
        <v>15</v>
      </c>
      <c r="B85" s="1" t="s">
        <v>16</v>
      </c>
      <c r="C85" s="1" t="s">
        <v>17</v>
      </c>
      <c r="D85" s="1" t="s">
        <v>18</v>
      </c>
      <c r="E85" s="1" t="s">
        <v>0</v>
      </c>
      <c r="F85" s="1" t="s">
        <v>1</v>
      </c>
    </row>
    <row r="86" spans="1:6" x14ac:dyDescent="0.25">
      <c r="A86">
        <v>1550</v>
      </c>
      <c r="B86">
        <v>240</v>
      </c>
      <c r="C86">
        <v>5</v>
      </c>
      <c r="D86" s="5">
        <v>98.018518600827306</v>
      </c>
      <c r="E86" s="5">
        <f>D86*(AVERAGE(C86:C87)-0)</f>
        <v>735.13888950620481</v>
      </c>
      <c r="F86" s="5"/>
    </row>
    <row r="87" spans="1:6" x14ac:dyDescent="0.25">
      <c r="A87">
        <v>1550</v>
      </c>
      <c r="B87">
        <v>240</v>
      </c>
      <c r="C87">
        <v>10</v>
      </c>
      <c r="D87" s="5">
        <v>-16.249327924701401</v>
      </c>
      <c r="E87" s="5">
        <f>D87*(AVERAGE(C87:C88)-AVERAGE(C86:C87))</f>
        <v>-203.11659905876752</v>
      </c>
      <c r="F87" s="5"/>
    </row>
    <row r="88" spans="1:6" x14ac:dyDescent="0.25">
      <c r="A88">
        <v>1550</v>
      </c>
      <c r="B88">
        <v>240</v>
      </c>
      <c r="C88">
        <v>30</v>
      </c>
      <c r="D88" s="5">
        <v>1077.4588181326501</v>
      </c>
      <c r="E88" s="5">
        <f t="shared" ref="E88:E92" si="6">D88*(AVERAGE(C88:C89)-AVERAGE(C87:C88))</f>
        <v>21549.176362653001</v>
      </c>
      <c r="F88" s="5"/>
    </row>
    <row r="89" spans="1:6" x14ac:dyDescent="0.25">
      <c r="A89">
        <v>1550</v>
      </c>
      <c r="B89">
        <v>240</v>
      </c>
      <c r="C89">
        <v>50</v>
      </c>
      <c r="D89" s="5">
        <v>1228.3736562429799</v>
      </c>
      <c r="E89" s="5">
        <f t="shared" si="6"/>
        <v>24567.4731248596</v>
      </c>
      <c r="F89" s="5"/>
    </row>
    <row r="90" spans="1:6" x14ac:dyDescent="0.25">
      <c r="A90">
        <v>1550</v>
      </c>
      <c r="B90">
        <v>240</v>
      </c>
      <c r="C90">
        <v>70</v>
      </c>
      <c r="D90" s="5">
        <v>1494.5964553470801</v>
      </c>
      <c r="E90" s="5">
        <f t="shared" si="6"/>
        <v>22418.946830206201</v>
      </c>
      <c r="F90" s="5"/>
    </row>
    <row r="91" spans="1:6" x14ac:dyDescent="0.25">
      <c r="A91">
        <v>1550</v>
      </c>
      <c r="B91">
        <v>240</v>
      </c>
      <c r="C91">
        <v>80</v>
      </c>
      <c r="D91" s="5">
        <v>1648.65760094454</v>
      </c>
      <c r="E91" s="5">
        <f t="shared" si="6"/>
        <v>16486.576009445402</v>
      </c>
      <c r="F91" s="5"/>
    </row>
    <row r="92" spans="1:6" x14ac:dyDescent="0.25">
      <c r="A92">
        <v>1550</v>
      </c>
      <c r="B92">
        <v>240</v>
      </c>
      <c r="C92">
        <v>90</v>
      </c>
      <c r="D92" s="5">
        <v>1750.1407921380001</v>
      </c>
      <c r="E92" s="5">
        <f t="shared" si="6"/>
        <v>17501.40792138</v>
      </c>
      <c r="F92" s="5"/>
    </row>
    <row r="93" spans="1:6" x14ac:dyDescent="0.25">
      <c r="A93">
        <v>1550</v>
      </c>
      <c r="B93">
        <v>240</v>
      </c>
      <c r="C93">
        <v>100</v>
      </c>
      <c r="D93" s="5">
        <v>2021.5450876797399</v>
      </c>
      <c r="E93" s="5">
        <f>D93*(100-AVERAGE(C92:C93))</f>
        <v>10107.7254383987</v>
      </c>
      <c r="F93" s="5">
        <f>D93*(AVERAGE(C93:C94)-100)</f>
        <v>10107.7254383987</v>
      </c>
    </row>
    <row r="94" spans="1:6" x14ac:dyDescent="0.25">
      <c r="A94">
        <v>1550</v>
      </c>
      <c r="B94">
        <v>240</v>
      </c>
      <c r="C94">
        <v>110</v>
      </c>
      <c r="D94" s="5">
        <v>2160.8753511626001</v>
      </c>
      <c r="E94" s="5"/>
      <c r="F94" s="5">
        <f>D94*(200-AVERAGE(C93:C94))</f>
        <v>205283.15836044701</v>
      </c>
    </row>
    <row r="96" spans="1:6" x14ac:dyDescent="0.25">
      <c r="E96" s="6">
        <f>SUM(E86:E94)</f>
        <v>113163.32797739033</v>
      </c>
      <c r="F96" s="6">
        <f>SUM(F86:F94)</f>
        <v>215390.88379884569</v>
      </c>
    </row>
    <row r="97" spans="1:6" x14ac:dyDescent="0.25">
      <c r="E97" s="9">
        <f>E96/SUM(E96:F96)</f>
        <v>0.34442817629883543</v>
      </c>
      <c r="F97" s="9">
        <f>F96/SUM(E96:F96)</f>
        <v>0.65557182370116462</v>
      </c>
    </row>
    <row r="99" spans="1:6" x14ac:dyDescent="0.25">
      <c r="A99" s="1" t="s">
        <v>15</v>
      </c>
      <c r="B99" s="1" t="s">
        <v>16</v>
      </c>
      <c r="C99" s="1" t="s">
        <v>17</v>
      </c>
      <c r="D99" s="1" t="s">
        <v>18</v>
      </c>
      <c r="E99" s="1" t="s">
        <v>0</v>
      </c>
      <c r="F99" s="1" t="s">
        <v>1</v>
      </c>
    </row>
    <row r="100" spans="1:6" x14ac:dyDescent="0.25">
      <c r="A100">
        <v>1650</v>
      </c>
      <c r="B100">
        <v>240</v>
      </c>
      <c r="C100">
        <v>5</v>
      </c>
      <c r="D100" s="5">
        <v>144.740382307678</v>
      </c>
      <c r="E100" s="5">
        <f>D100*(AVERAGE(C100:C101)-0)</f>
        <v>1085.5528673075851</v>
      </c>
      <c r="F100" s="5"/>
    </row>
    <row r="101" spans="1:6" x14ac:dyDescent="0.25">
      <c r="A101">
        <v>1650</v>
      </c>
      <c r="B101">
        <v>240</v>
      </c>
      <c r="C101">
        <v>10</v>
      </c>
      <c r="D101" s="5">
        <v>99.153845348243493</v>
      </c>
      <c r="E101" s="5">
        <f>D101*(AVERAGE(C101:C102)-AVERAGE(C100:C101))</f>
        <v>1239.4230668530436</v>
      </c>
      <c r="F101" s="5"/>
    </row>
    <row r="102" spans="1:6" x14ac:dyDescent="0.25">
      <c r="A102">
        <v>1650</v>
      </c>
      <c r="B102">
        <v>240</v>
      </c>
      <c r="C102">
        <v>30</v>
      </c>
      <c r="D102" s="5">
        <v>424.74654480385101</v>
      </c>
      <c r="E102" s="5">
        <f t="shared" ref="E102:E106" si="7">D102*(AVERAGE(C102:C103)-AVERAGE(C101:C102))</f>
        <v>8494.9308960770195</v>
      </c>
      <c r="F102" s="5"/>
    </row>
    <row r="103" spans="1:6" x14ac:dyDescent="0.25">
      <c r="A103">
        <v>1650</v>
      </c>
      <c r="B103">
        <v>240</v>
      </c>
      <c r="C103">
        <v>50</v>
      </c>
      <c r="D103" s="5">
        <v>1048.7363495709701</v>
      </c>
      <c r="E103" s="5">
        <f t="shared" si="7"/>
        <v>20974.726991419404</v>
      </c>
      <c r="F103" s="5"/>
    </row>
    <row r="104" spans="1:6" x14ac:dyDescent="0.25">
      <c r="A104">
        <v>1650</v>
      </c>
      <c r="B104">
        <v>240</v>
      </c>
      <c r="C104">
        <v>70</v>
      </c>
      <c r="D104" s="5">
        <v>1424.35251698248</v>
      </c>
      <c r="E104" s="5">
        <f t="shared" si="7"/>
        <v>21365.287754737201</v>
      </c>
      <c r="F104" s="5"/>
    </row>
    <row r="105" spans="1:6" x14ac:dyDescent="0.25">
      <c r="A105">
        <v>1650</v>
      </c>
      <c r="B105">
        <v>240</v>
      </c>
      <c r="C105">
        <v>80</v>
      </c>
      <c r="D105" s="5">
        <v>210.40852948484601</v>
      </c>
      <c r="E105" s="5">
        <f t="shared" si="7"/>
        <v>2104.0852948484603</v>
      </c>
      <c r="F105" s="5"/>
    </row>
    <row r="106" spans="1:6" x14ac:dyDescent="0.25">
      <c r="A106">
        <v>1650</v>
      </c>
      <c r="B106">
        <v>240</v>
      </c>
      <c r="C106">
        <v>90</v>
      </c>
      <c r="D106" s="5">
        <v>1755.88248494298</v>
      </c>
      <c r="E106" s="5">
        <f t="shared" si="7"/>
        <v>17558.824849429799</v>
      </c>
      <c r="F106" s="5"/>
    </row>
    <row r="107" spans="1:6" x14ac:dyDescent="0.25">
      <c r="A107">
        <v>1650</v>
      </c>
      <c r="B107">
        <v>240</v>
      </c>
      <c r="C107">
        <v>100</v>
      </c>
      <c r="D107" s="5">
        <v>2025.5074396267901</v>
      </c>
      <c r="E107" s="5">
        <f>D107*(100-AVERAGE(C106:C107))</f>
        <v>10127.53719813395</v>
      </c>
      <c r="F107" s="5">
        <f>D107*(AVERAGE(C107:C108)-100)</f>
        <v>10127.53719813395</v>
      </c>
    </row>
    <row r="108" spans="1:6" x14ac:dyDescent="0.25">
      <c r="A108">
        <v>1650</v>
      </c>
      <c r="B108">
        <v>240</v>
      </c>
      <c r="C108">
        <v>110</v>
      </c>
      <c r="D108" s="5">
        <v>2155.71209678482</v>
      </c>
      <c r="E108" s="5"/>
      <c r="F108" s="5">
        <f>D108*(200-AVERAGE(C107:C108))</f>
        <v>204792.64919455789</v>
      </c>
    </row>
    <row r="110" spans="1:6" x14ac:dyDescent="0.25">
      <c r="E110" s="6">
        <f>SUM(E100:E108)</f>
        <v>82950.36891880646</v>
      </c>
      <c r="F110" s="6">
        <f>SUM(F100:F108)</f>
        <v>214920.18639269183</v>
      </c>
    </row>
    <row r="111" spans="1:6" x14ac:dyDescent="0.25">
      <c r="E111" s="9">
        <f>E110/SUM(E110:F110)</f>
        <v>0.27847790739860495</v>
      </c>
      <c r="F111" s="9">
        <f>F110/SUM(E110:F110)</f>
        <v>0.72152209260139499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25"/>
  <sheetViews>
    <sheetView workbookViewId="0"/>
  </sheetViews>
  <sheetFormatPr defaultRowHeight="15" x14ac:dyDescent="0.25"/>
  <sheetData>
    <row r="1" spans="1:6" x14ac:dyDescent="0.25">
      <c r="A1" s="1" t="s">
        <v>15</v>
      </c>
      <c r="B1" s="1" t="s">
        <v>16</v>
      </c>
      <c r="C1" s="1" t="s">
        <v>17</v>
      </c>
      <c r="D1" s="1" t="s">
        <v>18</v>
      </c>
      <c r="E1" s="1" t="s">
        <v>0</v>
      </c>
      <c r="F1" s="1" t="s">
        <v>1</v>
      </c>
    </row>
    <row r="2" spans="1:6" x14ac:dyDescent="0.25">
      <c r="A2">
        <v>750</v>
      </c>
      <c r="B2">
        <v>240</v>
      </c>
      <c r="C2">
        <v>5</v>
      </c>
      <c r="D2" s="5">
        <v>-26.295582817466698</v>
      </c>
      <c r="E2" s="5">
        <f>D2*(AVERAGE(C2:C3)-0)</f>
        <v>-197.21687113100023</v>
      </c>
      <c r="F2" s="5"/>
    </row>
    <row r="3" spans="1:6" x14ac:dyDescent="0.25">
      <c r="A3">
        <v>750</v>
      </c>
      <c r="B3">
        <v>240</v>
      </c>
      <c r="C3">
        <v>10</v>
      </c>
      <c r="D3" s="5">
        <v>92.045397905299396</v>
      </c>
      <c r="E3" s="5">
        <f>D3*(AVERAGE(C3:C4)-AVERAGE(C2:C3))</f>
        <v>1150.5674738162425</v>
      </c>
      <c r="F3" s="5"/>
    </row>
    <row r="4" spans="1:6" x14ac:dyDescent="0.25">
      <c r="A4">
        <v>750</v>
      </c>
      <c r="B4">
        <v>240</v>
      </c>
      <c r="C4">
        <v>30</v>
      </c>
      <c r="D4" s="5">
        <v>833.67045476537498</v>
      </c>
      <c r="E4" s="5">
        <f t="shared" ref="E4:E7" si="0">D4*(AVERAGE(C4:C5)-AVERAGE(C3:C4))</f>
        <v>16673.409095307499</v>
      </c>
      <c r="F4" s="5"/>
    </row>
    <row r="5" spans="1:6" x14ac:dyDescent="0.25">
      <c r="A5">
        <v>750</v>
      </c>
      <c r="B5">
        <v>240</v>
      </c>
      <c r="C5">
        <v>50</v>
      </c>
      <c r="D5" s="5">
        <v>881.31474720685003</v>
      </c>
      <c r="E5" s="5">
        <f t="shared" si="0"/>
        <v>17626.294944137</v>
      </c>
      <c r="F5" s="5"/>
    </row>
    <row r="6" spans="1:6" x14ac:dyDescent="0.25">
      <c r="A6">
        <v>750</v>
      </c>
      <c r="B6">
        <v>240</v>
      </c>
      <c r="C6">
        <v>70</v>
      </c>
      <c r="D6" s="5">
        <v>790.55442373054996</v>
      </c>
      <c r="E6" s="5">
        <f t="shared" si="0"/>
        <v>11858.31635595825</v>
      </c>
      <c r="F6" s="5"/>
    </row>
    <row r="7" spans="1:6" x14ac:dyDescent="0.25">
      <c r="A7">
        <v>750</v>
      </c>
      <c r="B7">
        <v>240</v>
      </c>
      <c r="C7">
        <v>80</v>
      </c>
      <c r="D7" s="5">
        <v>256.46250070590202</v>
      </c>
      <c r="E7" s="5">
        <f t="shared" si="0"/>
        <v>2564.6250070590204</v>
      </c>
      <c r="F7" s="5"/>
    </row>
    <row r="8" spans="1:6" x14ac:dyDescent="0.25">
      <c r="A8">
        <v>750</v>
      </c>
      <c r="B8">
        <v>240</v>
      </c>
      <c r="C8">
        <v>90</v>
      </c>
      <c r="D8" s="5">
        <v>328.99258848157302</v>
      </c>
      <c r="E8" s="5">
        <f>D8*(90-AVERAGE(C7:C8))</f>
        <v>1644.9629424078651</v>
      </c>
      <c r="F8" s="5">
        <f>D8*(AVERAGE(C8:C9)-90)</f>
        <v>1644.9629424078651</v>
      </c>
    </row>
    <row r="9" spans="1:6" x14ac:dyDescent="0.25">
      <c r="A9">
        <v>750</v>
      </c>
      <c r="B9">
        <v>240</v>
      </c>
      <c r="C9">
        <v>100</v>
      </c>
      <c r="D9" s="5">
        <v>1174.0246989550401</v>
      </c>
      <c r="E9" s="5"/>
      <c r="F9" s="5">
        <f>D9*(200-AVERAGE(C8:C9))</f>
        <v>123272.59339027922</v>
      </c>
    </row>
    <row r="10" spans="1:6" x14ac:dyDescent="0.25">
      <c r="A10">
        <v>750</v>
      </c>
      <c r="B10">
        <v>240</v>
      </c>
      <c r="C10">
        <v>110</v>
      </c>
      <c r="D10" s="5">
        <v>1910.0117344613</v>
      </c>
      <c r="E10" s="5"/>
      <c r="F10" s="5">
        <f>D10*(200-AVERAGE(C9:C10))</f>
        <v>181451.1147738235</v>
      </c>
    </row>
    <row r="12" spans="1:6" x14ac:dyDescent="0.25">
      <c r="E12" s="6">
        <f>SUM(E2:E10)</f>
        <v>51320.958947554878</v>
      </c>
      <c r="F12" s="6">
        <f>SUM(F2:F10)</f>
        <v>306368.67110651056</v>
      </c>
    </row>
    <row r="13" spans="1:6" x14ac:dyDescent="0.25">
      <c r="E13" s="9">
        <f>E12/SUM(E12:F12)</f>
        <v>0.14347902381122321</v>
      </c>
      <c r="F13" s="9">
        <f>F12/SUM(E12:F12)</f>
        <v>0.85652097618877676</v>
      </c>
    </row>
    <row r="15" spans="1:6" x14ac:dyDescent="0.25">
      <c r="A15" s="1" t="s">
        <v>15</v>
      </c>
      <c r="B15" s="1" t="s">
        <v>16</v>
      </c>
      <c r="C15" s="1" t="s">
        <v>17</v>
      </c>
      <c r="D15" s="1" t="s">
        <v>18</v>
      </c>
      <c r="E15" s="1" t="s">
        <v>0</v>
      </c>
      <c r="F15" s="1" t="s">
        <v>1</v>
      </c>
    </row>
    <row r="16" spans="1:6" x14ac:dyDescent="0.25">
      <c r="A16">
        <v>950</v>
      </c>
      <c r="B16">
        <v>240</v>
      </c>
      <c r="C16">
        <v>5</v>
      </c>
      <c r="D16" s="5">
        <v>5.0929256180275004</v>
      </c>
      <c r="E16" s="5">
        <f>D16*(AVERAGE(C16:C17)-0)</f>
        <v>38.196942135206257</v>
      </c>
      <c r="F16" s="5"/>
    </row>
    <row r="17" spans="1:6" x14ac:dyDescent="0.25">
      <c r="A17">
        <v>950</v>
      </c>
      <c r="B17">
        <v>240</v>
      </c>
      <c r="C17">
        <v>10</v>
      </c>
      <c r="D17" s="5">
        <v>-39.946818990427602</v>
      </c>
      <c r="E17" s="5">
        <f>D17*(AVERAGE(C17:C18)-AVERAGE(C16:C17))</f>
        <v>-499.33523738034501</v>
      </c>
      <c r="F17" s="5"/>
    </row>
    <row r="18" spans="1:6" x14ac:dyDescent="0.25">
      <c r="A18">
        <v>950</v>
      </c>
      <c r="B18">
        <v>240</v>
      </c>
      <c r="C18">
        <v>30</v>
      </c>
      <c r="D18" s="5">
        <v>1427.7917728654199</v>
      </c>
      <c r="E18" s="5">
        <f t="shared" ref="E18:E21" si="1">D18*(AVERAGE(C18:C19)-AVERAGE(C17:C18))</f>
        <v>28555.8354573084</v>
      </c>
      <c r="F18" s="5"/>
    </row>
    <row r="19" spans="1:6" x14ac:dyDescent="0.25">
      <c r="A19">
        <v>950</v>
      </c>
      <c r="B19">
        <v>240</v>
      </c>
      <c r="C19">
        <v>50</v>
      </c>
      <c r="D19" s="5">
        <v>1314.2271503162499</v>
      </c>
      <c r="E19" s="5">
        <f t="shared" si="1"/>
        <v>26284.543006324999</v>
      </c>
      <c r="F19" s="5"/>
    </row>
    <row r="20" spans="1:6" x14ac:dyDescent="0.25">
      <c r="A20">
        <v>950</v>
      </c>
      <c r="B20">
        <v>240</v>
      </c>
      <c r="C20">
        <v>70</v>
      </c>
      <c r="D20" s="5">
        <v>1092.43571898869</v>
      </c>
      <c r="E20" s="5">
        <f t="shared" si="1"/>
        <v>16386.53578483035</v>
      </c>
      <c r="F20" s="5"/>
    </row>
    <row r="21" spans="1:6" x14ac:dyDescent="0.25">
      <c r="A21">
        <v>950</v>
      </c>
      <c r="B21">
        <v>240</v>
      </c>
      <c r="C21">
        <v>80</v>
      </c>
      <c r="D21" s="5">
        <v>984.66777197708097</v>
      </c>
      <c r="E21" s="5">
        <f t="shared" si="1"/>
        <v>9846.6777197708107</v>
      </c>
      <c r="F21" s="5"/>
    </row>
    <row r="22" spans="1:6" x14ac:dyDescent="0.25">
      <c r="A22">
        <v>950</v>
      </c>
      <c r="B22">
        <v>240</v>
      </c>
      <c r="C22">
        <v>90</v>
      </c>
      <c r="D22" s="5">
        <v>1091.14982593224</v>
      </c>
      <c r="E22" s="5">
        <f>D22*(90-AVERAGE(C21:C22))</f>
        <v>5455.7491296611997</v>
      </c>
      <c r="F22" s="5">
        <f>D22*(AVERAGE(C22:C23)-90)</f>
        <v>5455.7491296611997</v>
      </c>
    </row>
    <row r="23" spans="1:6" x14ac:dyDescent="0.25">
      <c r="A23">
        <v>950</v>
      </c>
      <c r="B23">
        <v>240</v>
      </c>
      <c r="C23">
        <v>100</v>
      </c>
      <c r="D23" s="5">
        <v>1696.7444574412</v>
      </c>
      <c r="E23" s="5"/>
      <c r="F23" s="5">
        <f>D23*(200-AVERAGE(C22:C23))</f>
        <v>178158.168031326</v>
      </c>
    </row>
    <row r="24" spans="1:6" x14ac:dyDescent="0.25">
      <c r="A24">
        <v>950</v>
      </c>
      <c r="B24">
        <v>240</v>
      </c>
      <c r="C24">
        <v>110</v>
      </c>
      <c r="D24" s="5">
        <v>2272.7156316340702</v>
      </c>
      <c r="E24" s="5"/>
      <c r="F24" s="5">
        <f>D24*(200-AVERAGE(C23:C24))</f>
        <v>215907.98500523667</v>
      </c>
    </row>
    <row r="26" spans="1:6" x14ac:dyDescent="0.25">
      <c r="E26" s="6">
        <f>SUM(E16:E24)</f>
        <v>86068.20280265063</v>
      </c>
      <c r="F26" s="6">
        <f>SUM(F16:F24)</f>
        <v>399521.90216622385</v>
      </c>
    </row>
    <row r="27" spans="1:6" x14ac:dyDescent="0.25">
      <c r="E27" s="9">
        <f>E26/SUM(E26:F26)</f>
        <v>0.17724455651370297</v>
      </c>
      <c r="F27" s="9">
        <f>F26/SUM(E26:F26)</f>
        <v>0.82275544348629703</v>
      </c>
    </row>
    <row r="29" spans="1:6" x14ac:dyDescent="0.25">
      <c r="A29" s="1" t="s">
        <v>15</v>
      </c>
      <c r="B29" s="1" t="s">
        <v>16</v>
      </c>
      <c r="C29" s="1" t="s">
        <v>17</v>
      </c>
      <c r="D29" s="1" t="s">
        <v>18</v>
      </c>
      <c r="E29" s="1" t="s">
        <v>0</v>
      </c>
      <c r="F29" s="1" t="s">
        <v>1</v>
      </c>
    </row>
    <row r="30" spans="1:6" x14ac:dyDescent="0.25">
      <c r="A30">
        <v>1050</v>
      </c>
      <c r="B30">
        <v>240</v>
      </c>
      <c r="C30">
        <v>5</v>
      </c>
      <c r="D30" s="5">
        <v>44.205982499435898</v>
      </c>
      <c r="E30" s="5">
        <f>D30*(AVERAGE(C30:C31)-0)</f>
        <v>331.54486874576924</v>
      </c>
      <c r="F30" s="5"/>
    </row>
    <row r="31" spans="1:6" x14ac:dyDescent="0.25">
      <c r="A31">
        <v>1050</v>
      </c>
      <c r="B31">
        <v>240</v>
      </c>
      <c r="C31">
        <v>10</v>
      </c>
      <c r="D31" s="5">
        <v>-41.103666405343702</v>
      </c>
      <c r="E31" s="5">
        <f>D31*(AVERAGE(C31:C32)-AVERAGE(C30:C31))</f>
        <v>-513.79583006679627</v>
      </c>
      <c r="F31" s="5"/>
    </row>
    <row r="32" spans="1:6" x14ac:dyDescent="0.25">
      <c r="A32">
        <v>1050</v>
      </c>
      <c r="B32">
        <v>240</v>
      </c>
      <c r="C32">
        <v>30</v>
      </c>
      <c r="D32" s="5">
        <v>1221.16601511057</v>
      </c>
      <c r="E32" s="5">
        <f t="shared" ref="E32:E35" si="2">D32*(AVERAGE(C32:C33)-AVERAGE(C31:C32))</f>
        <v>24423.320302211399</v>
      </c>
      <c r="F32" s="5"/>
    </row>
    <row r="33" spans="1:6" x14ac:dyDescent="0.25">
      <c r="A33">
        <v>1050</v>
      </c>
      <c r="B33">
        <v>240</v>
      </c>
      <c r="C33">
        <v>50</v>
      </c>
      <c r="D33" s="5">
        <v>1300.2826177479301</v>
      </c>
      <c r="E33" s="5">
        <f t="shared" si="2"/>
        <v>26005.652354958602</v>
      </c>
      <c r="F33" s="5"/>
    </row>
    <row r="34" spans="1:6" x14ac:dyDescent="0.25">
      <c r="A34">
        <v>1050</v>
      </c>
      <c r="B34">
        <v>240</v>
      </c>
      <c r="C34">
        <v>70</v>
      </c>
      <c r="D34" s="5">
        <v>1361.11059701509</v>
      </c>
      <c r="E34" s="5">
        <f t="shared" si="2"/>
        <v>20416.65895522635</v>
      </c>
      <c r="F34" s="5"/>
    </row>
    <row r="35" spans="1:6" x14ac:dyDescent="0.25">
      <c r="A35">
        <v>1050</v>
      </c>
      <c r="B35">
        <v>240</v>
      </c>
      <c r="C35">
        <v>80</v>
      </c>
      <c r="D35" s="5">
        <v>1433.7878734941401</v>
      </c>
      <c r="E35" s="5">
        <f t="shared" si="2"/>
        <v>14337.878734941401</v>
      </c>
      <c r="F35" s="5"/>
    </row>
    <row r="36" spans="1:6" x14ac:dyDescent="0.25">
      <c r="A36">
        <v>1050</v>
      </c>
      <c r="B36">
        <v>240</v>
      </c>
      <c r="C36">
        <v>90</v>
      </c>
      <c r="D36" s="5">
        <v>211.39836034868</v>
      </c>
      <c r="E36" s="5">
        <f>D36*(90-AVERAGE(C35:C36))</f>
        <v>1056.9918017433999</v>
      </c>
      <c r="F36" s="5">
        <f>D36*(AVERAGE(C36:C37)-90)</f>
        <v>1056.9918017433999</v>
      </c>
    </row>
    <row r="37" spans="1:6" x14ac:dyDescent="0.25">
      <c r="A37">
        <v>1050</v>
      </c>
      <c r="B37">
        <v>240</v>
      </c>
      <c r="C37">
        <v>100</v>
      </c>
      <c r="D37" s="5">
        <v>1790.5308278544001</v>
      </c>
      <c r="E37" s="5"/>
      <c r="F37" s="5">
        <f>D37*(200-AVERAGE(C36:C37))</f>
        <v>188005.73692471199</v>
      </c>
    </row>
    <row r="38" spans="1:6" x14ac:dyDescent="0.25">
      <c r="A38">
        <v>1050</v>
      </c>
      <c r="B38">
        <v>240</v>
      </c>
      <c r="C38">
        <v>110</v>
      </c>
      <c r="D38" s="5">
        <v>2133.87500257487</v>
      </c>
      <c r="E38" s="5"/>
      <c r="F38" s="5">
        <f>D38*(200-AVERAGE(C37:C38))</f>
        <v>202718.12524461266</v>
      </c>
    </row>
    <row r="40" spans="1:6" x14ac:dyDescent="0.25">
      <c r="E40" s="6">
        <f>SUM(E30:E38)</f>
        <v>86058.251187760121</v>
      </c>
      <c r="F40" s="6">
        <f>SUM(F30:F38)</f>
        <v>391780.85397106805</v>
      </c>
    </row>
    <row r="41" spans="1:6" x14ac:dyDescent="0.25">
      <c r="E41" s="9">
        <f>E40/SUM(E40:F40)</f>
        <v>0.180098803674001</v>
      </c>
      <c r="F41" s="9">
        <f>F40/SUM(E40:F40)</f>
        <v>0.81990119632599889</v>
      </c>
    </row>
    <row r="43" spans="1:6" x14ac:dyDescent="0.25">
      <c r="A43" s="1" t="s">
        <v>15</v>
      </c>
      <c r="B43" s="1" t="s">
        <v>16</v>
      </c>
      <c r="C43" s="1" t="s">
        <v>17</v>
      </c>
      <c r="D43" s="1" t="s">
        <v>18</v>
      </c>
      <c r="E43" s="1" t="s">
        <v>0</v>
      </c>
      <c r="F43" s="1" t="s">
        <v>1</v>
      </c>
    </row>
    <row r="44" spans="1:6" x14ac:dyDescent="0.25">
      <c r="A44">
        <v>1150</v>
      </c>
      <c r="B44">
        <v>240</v>
      </c>
      <c r="C44">
        <v>5</v>
      </c>
      <c r="D44" s="5">
        <v>108.821256707849</v>
      </c>
      <c r="E44" s="5">
        <f>D44*(AVERAGE(C44:C45)-0)</f>
        <v>816.15942530886753</v>
      </c>
      <c r="F44" s="5"/>
    </row>
    <row r="45" spans="1:6" x14ac:dyDescent="0.25">
      <c r="A45">
        <v>1150</v>
      </c>
      <c r="B45">
        <v>240</v>
      </c>
      <c r="C45">
        <v>10</v>
      </c>
      <c r="D45" s="5">
        <v>-39.770443055189197</v>
      </c>
      <c r="E45" s="5">
        <f>D45*(AVERAGE(C45:C46)-AVERAGE(C44:C45))</f>
        <v>-497.13053818986498</v>
      </c>
      <c r="F45" s="5"/>
    </row>
    <row r="46" spans="1:6" x14ac:dyDescent="0.25">
      <c r="A46">
        <v>1150</v>
      </c>
      <c r="B46">
        <v>240</v>
      </c>
      <c r="C46">
        <v>30</v>
      </c>
      <c r="D46" s="5">
        <v>1265.56012122077</v>
      </c>
      <c r="E46" s="5">
        <f t="shared" ref="E46:E49" si="3">D46*(AVERAGE(C46:C47)-AVERAGE(C45:C46))</f>
        <v>25311.202424415402</v>
      </c>
      <c r="F46" s="5"/>
    </row>
    <row r="47" spans="1:6" x14ac:dyDescent="0.25">
      <c r="A47">
        <v>1150</v>
      </c>
      <c r="B47">
        <v>240</v>
      </c>
      <c r="C47">
        <v>50</v>
      </c>
      <c r="D47" s="5">
        <v>1302.07907123431</v>
      </c>
      <c r="E47" s="5">
        <f t="shared" si="3"/>
        <v>26041.581424686199</v>
      </c>
      <c r="F47" s="5"/>
    </row>
    <row r="48" spans="1:6" x14ac:dyDescent="0.25">
      <c r="A48">
        <v>1150</v>
      </c>
      <c r="B48">
        <v>240</v>
      </c>
      <c r="C48">
        <v>70</v>
      </c>
      <c r="D48" s="5">
        <v>1441.66636520925</v>
      </c>
      <c r="E48" s="5">
        <f t="shared" si="3"/>
        <v>21624.99547813875</v>
      </c>
      <c r="F48" s="5"/>
    </row>
    <row r="49" spans="1:6" x14ac:dyDescent="0.25">
      <c r="A49">
        <v>1150</v>
      </c>
      <c r="B49">
        <v>240</v>
      </c>
      <c r="C49">
        <v>80</v>
      </c>
      <c r="D49" s="5">
        <v>1554.70219183123</v>
      </c>
      <c r="E49" s="5">
        <f t="shared" si="3"/>
        <v>15547.021918312301</v>
      </c>
      <c r="F49" s="5"/>
    </row>
    <row r="50" spans="1:6" x14ac:dyDescent="0.25">
      <c r="A50">
        <v>1150</v>
      </c>
      <c r="B50">
        <v>240</v>
      </c>
      <c r="C50">
        <v>90</v>
      </c>
      <c r="D50" s="5">
        <v>1756.63961160141</v>
      </c>
      <c r="E50" s="5">
        <f>D50*(90-AVERAGE(C49:C50))</f>
        <v>8783.1980580070503</v>
      </c>
      <c r="F50" s="5">
        <f>D50*(AVERAGE(C50:C51)-90)</f>
        <v>8783.1980580070503</v>
      </c>
    </row>
    <row r="51" spans="1:6" x14ac:dyDescent="0.25">
      <c r="A51">
        <v>1150</v>
      </c>
      <c r="B51">
        <v>240</v>
      </c>
      <c r="C51">
        <v>100</v>
      </c>
      <c r="D51" s="5">
        <v>1988.8295030660499</v>
      </c>
      <c r="E51" s="5"/>
      <c r="F51" s="5">
        <f>D51*(200-AVERAGE(C50:C51))</f>
        <v>208827.09782193525</v>
      </c>
    </row>
    <row r="52" spans="1:6" x14ac:dyDescent="0.25">
      <c r="A52">
        <v>1150</v>
      </c>
      <c r="B52">
        <v>240</v>
      </c>
      <c r="C52">
        <v>110</v>
      </c>
      <c r="D52" s="5">
        <v>2227.8024823963401</v>
      </c>
      <c r="E52" s="5"/>
      <c r="F52" s="5">
        <f>D52*(200-AVERAGE(C51:C52))</f>
        <v>211641.2358276523</v>
      </c>
    </row>
    <row r="54" spans="1:6" x14ac:dyDescent="0.25">
      <c r="E54" s="6">
        <f>SUM(E44:E52)</f>
        <v>97627.028190678699</v>
      </c>
      <c r="F54" s="6">
        <f>SUM(F44:F52)</f>
        <v>429251.53170759464</v>
      </c>
    </row>
    <row r="55" spans="1:6" x14ac:dyDescent="0.25">
      <c r="E55" s="9">
        <f>E54/SUM(E54:F54)</f>
        <v>0.18529322622186023</v>
      </c>
      <c r="F55" s="9">
        <f>F54/SUM(E54:F54)</f>
        <v>0.81470677377813983</v>
      </c>
    </row>
    <row r="57" spans="1:6" x14ac:dyDescent="0.25">
      <c r="A57" s="1" t="s">
        <v>15</v>
      </c>
      <c r="B57" s="1" t="s">
        <v>16</v>
      </c>
      <c r="C57" s="1" t="s">
        <v>17</v>
      </c>
      <c r="D57" s="1" t="s">
        <v>18</v>
      </c>
      <c r="E57" s="1" t="s">
        <v>0</v>
      </c>
      <c r="F57" s="1" t="s">
        <v>1</v>
      </c>
    </row>
    <row r="58" spans="1:6" x14ac:dyDescent="0.25">
      <c r="A58">
        <v>1250</v>
      </c>
      <c r="B58">
        <v>240</v>
      </c>
      <c r="C58">
        <v>5</v>
      </c>
      <c r="D58" s="5">
        <v>26.041276515532701</v>
      </c>
      <c r="E58" s="5">
        <f>D58*(AVERAGE(C58:C59)-0)</f>
        <v>195.30957386649527</v>
      </c>
      <c r="F58" s="5"/>
    </row>
    <row r="59" spans="1:6" x14ac:dyDescent="0.25">
      <c r="A59">
        <v>1250</v>
      </c>
      <c r="B59">
        <v>240</v>
      </c>
      <c r="C59">
        <v>10</v>
      </c>
      <c r="D59" s="5">
        <v>4.5686613066776802</v>
      </c>
      <c r="E59" s="5">
        <f>D59*(AVERAGE(C59:C60)-AVERAGE(C58:C59))</f>
        <v>57.108266333471001</v>
      </c>
      <c r="F59" s="5"/>
    </row>
    <row r="60" spans="1:6" x14ac:dyDescent="0.25">
      <c r="A60">
        <v>1250</v>
      </c>
      <c r="B60">
        <v>240</v>
      </c>
      <c r="C60">
        <v>30</v>
      </c>
      <c r="D60" s="5">
        <v>1204.9604319672501</v>
      </c>
      <c r="E60" s="5">
        <f t="shared" ref="E60:E63" si="4">D60*(AVERAGE(C60:C61)-AVERAGE(C59:C60))</f>
        <v>24099.208639345001</v>
      </c>
      <c r="F60" s="5"/>
    </row>
    <row r="61" spans="1:6" x14ac:dyDescent="0.25">
      <c r="A61">
        <v>1250</v>
      </c>
      <c r="B61">
        <v>240</v>
      </c>
      <c r="C61">
        <v>50</v>
      </c>
      <c r="D61" s="5">
        <v>1363.86751131086</v>
      </c>
      <c r="E61" s="5">
        <f t="shared" si="4"/>
        <v>27277.350226217201</v>
      </c>
      <c r="F61" s="5"/>
    </row>
    <row r="62" spans="1:6" x14ac:dyDescent="0.25">
      <c r="A62">
        <v>1250</v>
      </c>
      <c r="B62">
        <v>240</v>
      </c>
      <c r="C62">
        <v>70</v>
      </c>
      <c r="D62" s="5">
        <v>1553.20706270042</v>
      </c>
      <c r="E62" s="5">
        <f t="shared" si="4"/>
        <v>23298.105940506299</v>
      </c>
      <c r="F62" s="5"/>
    </row>
    <row r="63" spans="1:6" x14ac:dyDescent="0.25">
      <c r="A63">
        <v>1250</v>
      </c>
      <c r="B63">
        <v>240</v>
      </c>
      <c r="C63">
        <v>80</v>
      </c>
      <c r="D63" s="5">
        <v>1656.56256650775</v>
      </c>
      <c r="E63" s="5">
        <f t="shared" si="4"/>
        <v>16565.625665077499</v>
      </c>
      <c r="F63" s="5"/>
    </row>
    <row r="64" spans="1:6" x14ac:dyDescent="0.25">
      <c r="A64">
        <v>1250</v>
      </c>
      <c r="B64">
        <v>240</v>
      </c>
      <c r="C64">
        <v>90</v>
      </c>
      <c r="D64" s="5">
        <v>242.370367467167</v>
      </c>
      <c r="E64" s="5">
        <f>D64*(90-AVERAGE(C63:C64))</f>
        <v>1211.8518373358349</v>
      </c>
      <c r="F64" s="5">
        <f>D64*(AVERAGE(C64:C65)-90)</f>
        <v>1211.8518373358349</v>
      </c>
    </row>
    <row r="65" spans="1:6" x14ac:dyDescent="0.25">
      <c r="A65">
        <v>1250</v>
      </c>
      <c r="B65">
        <v>240</v>
      </c>
      <c r="C65">
        <v>100</v>
      </c>
      <c r="D65" s="5">
        <v>2063.0305764800901</v>
      </c>
      <c r="E65" s="5"/>
      <c r="F65" s="5">
        <f>D65*(200-AVERAGE(C64:C65))</f>
        <v>216618.21053040944</v>
      </c>
    </row>
    <row r="66" spans="1:6" x14ac:dyDescent="0.25">
      <c r="A66">
        <v>1250</v>
      </c>
      <c r="B66">
        <v>240</v>
      </c>
      <c r="C66">
        <v>110</v>
      </c>
      <c r="D66" s="5">
        <v>2269.4668475572898</v>
      </c>
      <c r="E66" s="5"/>
      <c r="F66" s="5">
        <f>D66*(200-AVERAGE(C65:C66))</f>
        <v>215599.35051794254</v>
      </c>
    </row>
    <row r="68" spans="1:6" x14ac:dyDescent="0.25">
      <c r="E68" s="6">
        <f>SUM(E58:E66)</f>
        <v>92704.560148681805</v>
      </c>
      <c r="F68" s="6">
        <f>SUM(F58:F66)</f>
        <v>433429.41288568778</v>
      </c>
    </row>
    <row r="69" spans="1:6" x14ac:dyDescent="0.25">
      <c r="E69" s="9">
        <f>E68/SUM(E68:F68)</f>
        <v>0.17619953262859517</v>
      </c>
      <c r="F69" s="9">
        <f>F68/SUM(E68:F68)</f>
        <v>0.82380046737140489</v>
      </c>
    </row>
    <row r="71" spans="1:6" x14ac:dyDescent="0.25">
      <c r="A71" s="1" t="s">
        <v>15</v>
      </c>
      <c r="B71" s="1" t="s">
        <v>16</v>
      </c>
      <c r="C71" s="1" t="s">
        <v>17</v>
      </c>
      <c r="D71" s="1" t="s">
        <v>18</v>
      </c>
      <c r="E71" s="1" t="s">
        <v>0</v>
      </c>
      <c r="F71" s="1" t="s">
        <v>1</v>
      </c>
    </row>
    <row r="72" spans="1:6" x14ac:dyDescent="0.25">
      <c r="A72">
        <v>1350</v>
      </c>
      <c r="B72">
        <v>240</v>
      </c>
      <c r="C72">
        <v>5</v>
      </c>
      <c r="D72" s="5">
        <v>923.92118378805503</v>
      </c>
      <c r="E72" s="5">
        <f>D72*(AVERAGE(C72:C73)-0)</f>
        <v>6929.4088784104124</v>
      </c>
      <c r="F72" s="5"/>
    </row>
    <row r="73" spans="1:6" x14ac:dyDescent="0.25">
      <c r="A73">
        <v>1350</v>
      </c>
      <c r="B73">
        <v>240</v>
      </c>
      <c r="C73">
        <v>10</v>
      </c>
      <c r="D73" s="5">
        <v>1046.8176408394399</v>
      </c>
      <c r="E73" s="5">
        <f>D73*(AVERAGE(C73:C74)-AVERAGE(C72:C73))</f>
        <v>13085.220510493</v>
      </c>
      <c r="F73" s="5"/>
    </row>
    <row r="74" spans="1:6" x14ac:dyDescent="0.25">
      <c r="A74">
        <v>1350</v>
      </c>
      <c r="B74">
        <v>240</v>
      </c>
      <c r="C74">
        <v>30</v>
      </c>
      <c r="D74" s="5">
        <v>1137.3708874163499</v>
      </c>
      <c r="E74" s="5">
        <f t="shared" ref="E74:E77" si="5">D74*(AVERAGE(C74:C75)-AVERAGE(C73:C74))</f>
        <v>22747.417748326996</v>
      </c>
      <c r="F74" s="5"/>
    </row>
    <row r="75" spans="1:6" x14ac:dyDescent="0.25">
      <c r="A75">
        <v>1350</v>
      </c>
      <c r="B75">
        <v>240</v>
      </c>
      <c r="C75">
        <v>50</v>
      </c>
      <c r="D75" s="5">
        <v>1311.07104441461</v>
      </c>
      <c r="E75" s="5">
        <f t="shared" si="5"/>
        <v>26221.420888292199</v>
      </c>
      <c r="F75" s="5"/>
    </row>
    <row r="76" spans="1:6" x14ac:dyDescent="0.25">
      <c r="A76">
        <v>1350</v>
      </c>
      <c r="B76">
        <v>240</v>
      </c>
      <c r="C76">
        <v>70</v>
      </c>
      <c r="D76" s="5">
        <v>1444.3665930109501</v>
      </c>
      <c r="E76" s="5">
        <f t="shared" si="5"/>
        <v>21665.498895164252</v>
      </c>
      <c r="F76" s="5"/>
    </row>
    <row r="77" spans="1:6" x14ac:dyDescent="0.25">
      <c r="A77">
        <v>1350</v>
      </c>
      <c r="B77">
        <v>240</v>
      </c>
      <c r="C77">
        <v>80</v>
      </c>
      <c r="D77" s="5">
        <v>1615.5336714156599</v>
      </c>
      <c r="E77" s="5">
        <f t="shared" si="5"/>
        <v>16155.3367141566</v>
      </c>
      <c r="F77" s="5"/>
    </row>
    <row r="78" spans="1:6" x14ac:dyDescent="0.25">
      <c r="A78">
        <v>1350</v>
      </c>
      <c r="B78">
        <v>240</v>
      </c>
      <c r="C78">
        <v>90</v>
      </c>
      <c r="D78" s="5">
        <v>1754.9428034888999</v>
      </c>
      <c r="E78" s="5">
        <f>D78*(90-AVERAGE(C77:C78))</f>
        <v>8774.7140174444994</v>
      </c>
      <c r="F78" s="5">
        <f>D78*(AVERAGE(C78:C79)-90)</f>
        <v>8774.7140174444994</v>
      </c>
    </row>
    <row r="79" spans="1:6" x14ac:dyDescent="0.25">
      <c r="A79">
        <v>1350</v>
      </c>
      <c r="B79">
        <v>240</v>
      </c>
      <c r="C79">
        <v>100</v>
      </c>
      <c r="D79" s="5">
        <v>1939.53270669412</v>
      </c>
      <c r="E79" s="5"/>
      <c r="F79" s="5">
        <f>D79*(200-AVERAGE(C78:C79))</f>
        <v>203650.93420288261</v>
      </c>
    </row>
    <row r="80" spans="1:6" x14ac:dyDescent="0.25">
      <c r="A80">
        <v>1350</v>
      </c>
      <c r="B80">
        <v>240</v>
      </c>
      <c r="C80">
        <v>110</v>
      </c>
      <c r="D80" s="5">
        <v>2187.8489040919198</v>
      </c>
      <c r="E80" s="5"/>
      <c r="F80" s="5">
        <f>D80*(200-AVERAGE(C79:C80))</f>
        <v>207845.6458887324</v>
      </c>
    </row>
    <row r="82" spans="1:6" x14ac:dyDescent="0.25">
      <c r="E82" s="6">
        <f>SUM(E72:E80)</f>
        <v>115579.01765228795</v>
      </c>
      <c r="F82" s="6">
        <f>SUM(F72:F80)</f>
        <v>420271.2941090595</v>
      </c>
    </row>
    <row r="83" spans="1:6" x14ac:dyDescent="0.25">
      <c r="E83" s="9">
        <f>E82/SUM(E82:F82)</f>
        <v>0.21569273193548791</v>
      </c>
      <c r="F83" s="9">
        <f>F82/SUM(E82:F82)</f>
        <v>0.78430726806451201</v>
      </c>
    </row>
    <row r="85" spans="1:6" x14ac:dyDescent="0.25">
      <c r="A85" s="1" t="s">
        <v>15</v>
      </c>
      <c r="B85" s="1" t="s">
        <v>16</v>
      </c>
      <c r="C85" s="1" t="s">
        <v>17</v>
      </c>
      <c r="D85" s="1" t="s">
        <v>18</v>
      </c>
      <c r="E85" s="1" t="s">
        <v>0</v>
      </c>
      <c r="F85" s="1" t="s">
        <v>1</v>
      </c>
    </row>
    <row r="86" spans="1:6" x14ac:dyDescent="0.25">
      <c r="A86">
        <v>1450</v>
      </c>
      <c r="B86">
        <v>240</v>
      </c>
      <c r="C86">
        <v>5</v>
      </c>
      <c r="D86" s="5">
        <v>16.901122651405998</v>
      </c>
      <c r="E86" s="5">
        <f>D86*(AVERAGE(C86:C87)-0)</f>
        <v>126.75841988554498</v>
      </c>
      <c r="F86" s="5"/>
    </row>
    <row r="87" spans="1:6" x14ac:dyDescent="0.25">
      <c r="A87">
        <v>1450</v>
      </c>
      <c r="B87">
        <v>240</v>
      </c>
      <c r="C87">
        <v>10</v>
      </c>
      <c r="D87" s="5">
        <v>9.9926766662707092</v>
      </c>
      <c r="E87" s="5">
        <f>D87*(AVERAGE(C87:C88)-AVERAGE(C86:C87))</f>
        <v>124.90845832838386</v>
      </c>
      <c r="F87" s="5"/>
    </row>
    <row r="88" spans="1:6" x14ac:dyDescent="0.25">
      <c r="A88">
        <v>1450</v>
      </c>
      <c r="B88">
        <v>240</v>
      </c>
      <c r="C88">
        <v>30</v>
      </c>
      <c r="D88" s="5">
        <v>1034.3450070711201</v>
      </c>
      <c r="E88" s="5">
        <f t="shared" ref="E88:E91" si="6">D88*(AVERAGE(C88:C89)-AVERAGE(C87:C88))</f>
        <v>20686.900141422404</v>
      </c>
      <c r="F88" s="5"/>
    </row>
    <row r="89" spans="1:6" x14ac:dyDescent="0.25">
      <c r="A89">
        <v>1450</v>
      </c>
      <c r="B89">
        <v>240</v>
      </c>
      <c r="C89">
        <v>50</v>
      </c>
      <c r="D89" s="5">
        <v>1316.16148931115</v>
      </c>
      <c r="E89" s="5">
        <f t="shared" si="6"/>
        <v>26323.229786223001</v>
      </c>
      <c r="F89" s="5"/>
    </row>
    <row r="90" spans="1:6" x14ac:dyDescent="0.25">
      <c r="A90">
        <v>1450</v>
      </c>
      <c r="B90">
        <v>240</v>
      </c>
      <c r="C90">
        <v>70</v>
      </c>
      <c r="D90" s="5">
        <v>1570.55297405437</v>
      </c>
      <c r="E90" s="5">
        <f t="shared" si="6"/>
        <v>23558.294610815548</v>
      </c>
      <c r="F90" s="5"/>
    </row>
    <row r="91" spans="1:6" x14ac:dyDescent="0.25">
      <c r="A91">
        <v>1450</v>
      </c>
      <c r="B91">
        <v>240</v>
      </c>
      <c r="C91">
        <v>80</v>
      </c>
      <c r="D91" s="5">
        <v>1690.91602595788</v>
      </c>
      <c r="E91" s="5">
        <f t="shared" si="6"/>
        <v>16909.160259578799</v>
      </c>
      <c r="F91" s="5"/>
    </row>
    <row r="92" spans="1:6" x14ac:dyDescent="0.25">
      <c r="A92">
        <v>1450</v>
      </c>
      <c r="B92">
        <v>240</v>
      </c>
      <c r="C92">
        <v>90</v>
      </c>
      <c r="D92" s="5">
        <v>1845.94782883281</v>
      </c>
      <c r="E92" s="5">
        <f>D92*(90-AVERAGE(C91:C92))</f>
        <v>9229.7391441640502</v>
      </c>
      <c r="F92" s="5">
        <f>D92*(AVERAGE(C92:C93)-90)</f>
        <v>9229.7391441640502</v>
      </c>
    </row>
    <row r="93" spans="1:6" x14ac:dyDescent="0.25">
      <c r="A93">
        <v>1450</v>
      </c>
      <c r="B93">
        <v>240</v>
      </c>
      <c r="C93">
        <v>100</v>
      </c>
      <c r="D93" s="5">
        <v>2076.6136893149101</v>
      </c>
      <c r="E93" s="5"/>
      <c r="F93" s="5">
        <f>D93*(200-AVERAGE(C92:C93))</f>
        <v>218044.43737806554</v>
      </c>
    </row>
    <row r="94" spans="1:6" x14ac:dyDescent="0.25">
      <c r="A94">
        <v>1450</v>
      </c>
      <c r="B94">
        <v>240</v>
      </c>
      <c r="C94">
        <v>110</v>
      </c>
      <c r="D94" s="5">
        <v>2268.1679922271301</v>
      </c>
      <c r="E94" s="5"/>
      <c r="F94" s="5">
        <f>D94*(200-AVERAGE(C93:C94))</f>
        <v>215475.95926157734</v>
      </c>
    </row>
    <row r="96" spans="1:6" x14ac:dyDescent="0.25">
      <c r="E96" s="6">
        <f>SUM(E86:E94)</f>
        <v>96958.990820417734</v>
      </c>
      <c r="F96" s="6">
        <f>SUM(F86:F94)</f>
        <v>442750.13578380691</v>
      </c>
    </row>
    <row r="97" spans="1:6" x14ac:dyDescent="0.25">
      <c r="E97" s="9">
        <f>E96/SUM(E96:F96)</f>
        <v>0.17965045621976103</v>
      </c>
      <c r="F97" s="9">
        <f>F96/SUM(E96:F96)</f>
        <v>0.82034954378023894</v>
      </c>
    </row>
    <row r="99" spans="1:6" x14ac:dyDescent="0.25">
      <c r="A99" s="1" t="s">
        <v>15</v>
      </c>
      <c r="B99" s="1" t="s">
        <v>16</v>
      </c>
      <c r="C99" s="1" t="s">
        <v>17</v>
      </c>
      <c r="D99" s="1" t="s">
        <v>18</v>
      </c>
      <c r="E99" s="1" t="s">
        <v>0</v>
      </c>
      <c r="F99" s="1" t="s">
        <v>1</v>
      </c>
    </row>
    <row r="100" spans="1:6" x14ac:dyDescent="0.25">
      <c r="A100">
        <v>1550</v>
      </c>
      <c r="B100">
        <v>240</v>
      </c>
      <c r="C100">
        <v>5</v>
      </c>
      <c r="D100" s="5">
        <v>225.02857156329</v>
      </c>
      <c r="E100" s="5">
        <f>D100*(AVERAGE(C100:C101)-0)</f>
        <v>1687.714286724675</v>
      </c>
      <c r="F100" s="5"/>
    </row>
    <row r="101" spans="1:6" x14ac:dyDescent="0.25">
      <c r="A101">
        <v>1550</v>
      </c>
      <c r="B101">
        <v>240</v>
      </c>
      <c r="C101">
        <v>10</v>
      </c>
      <c r="D101" s="5">
        <v>128.17272905453899</v>
      </c>
      <c r="E101" s="5">
        <f>D101*(AVERAGE(C101:C102)-AVERAGE(C100:C101))</f>
        <v>1602.1591131817374</v>
      </c>
      <c r="F101" s="5"/>
    </row>
    <row r="102" spans="1:6" x14ac:dyDescent="0.25">
      <c r="A102">
        <v>1550</v>
      </c>
      <c r="B102">
        <v>240</v>
      </c>
      <c r="C102">
        <v>30</v>
      </c>
      <c r="D102" s="5">
        <v>1212.6288016707099</v>
      </c>
      <c r="E102" s="5">
        <f t="shared" ref="E102:E105" si="7">D102*(AVERAGE(C102:C103)-AVERAGE(C101:C102))</f>
        <v>24252.576033414196</v>
      </c>
      <c r="F102" s="5"/>
    </row>
    <row r="103" spans="1:6" x14ac:dyDescent="0.25">
      <c r="A103">
        <v>1550</v>
      </c>
      <c r="B103">
        <v>240</v>
      </c>
      <c r="C103">
        <v>50</v>
      </c>
      <c r="D103" s="5">
        <v>1364.8205819421</v>
      </c>
      <c r="E103" s="5">
        <f t="shared" si="7"/>
        <v>27296.411638842001</v>
      </c>
      <c r="F103" s="5"/>
    </row>
    <row r="104" spans="1:6" x14ac:dyDescent="0.25">
      <c r="A104">
        <v>1550</v>
      </c>
      <c r="B104">
        <v>240</v>
      </c>
      <c r="C104">
        <v>70</v>
      </c>
      <c r="D104" s="5">
        <v>1611.53347180388</v>
      </c>
      <c r="E104" s="5">
        <f t="shared" si="7"/>
        <v>24173.002077058201</v>
      </c>
      <c r="F104" s="5"/>
    </row>
    <row r="105" spans="1:6" x14ac:dyDescent="0.25">
      <c r="A105">
        <v>1550</v>
      </c>
      <c r="B105">
        <v>240</v>
      </c>
      <c r="C105">
        <v>80</v>
      </c>
      <c r="D105" s="5">
        <v>1757.95733735363</v>
      </c>
      <c r="E105" s="5">
        <f t="shared" si="7"/>
        <v>17579.573373536299</v>
      </c>
      <c r="F105" s="5"/>
    </row>
    <row r="106" spans="1:6" x14ac:dyDescent="0.25">
      <c r="A106">
        <v>1550</v>
      </c>
      <c r="B106">
        <v>240</v>
      </c>
      <c r="C106">
        <v>90</v>
      </c>
      <c r="D106" s="5">
        <v>1900.6868870541</v>
      </c>
      <c r="E106" s="5">
        <f>D106*(90-AVERAGE(C105:C106))</f>
        <v>9503.4344352704993</v>
      </c>
      <c r="F106" s="5">
        <f>D106*(AVERAGE(C106:C107)-90)</f>
        <v>9503.4344352704993</v>
      </c>
    </row>
    <row r="107" spans="1:6" x14ac:dyDescent="0.25">
      <c r="A107">
        <v>1550</v>
      </c>
      <c r="B107">
        <v>240</v>
      </c>
      <c r="C107">
        <v>100</v>
      </c>
      <c r="D107" s="5">
        <v>281.97649483488902</v>
      </c>
      <c r="E107" s="5"/>
      <c r="F107" s="5">
        <f>D107*(200-AVERAGE(C106:C107))</f>
        <v>29607.531957663348</v>
      </c>
    </row>
    <row r="108" spans="1:6" x14ac:dyDescent="0.25">
      <c r="A108">
        <v>1550</v>
      </c>
      <c r="B108">
        <v>240</v>
      </c>
      <c r="C108">
        <v>110</v>
      </c>
      <c r="D108" s="5">
        <v>2280.7294666212201</v>
      </c>
      <c r="E108" s="5"/>
      <c r="F108" s="5">
        <f>D108*(200-AVERAGE(C107:C108))</f>
        <v>216669.29932901592</v>
      </c>
    </row>
    <row r="110" spans="1:6" x14ac:dyDescent="0.25">
      <c r="E110" s="6">
        <f>SUM(E100:E108)</f>
        <v>106094.8709580276</v>
      </c>
      <c r="F110" s="6">
        <f>SUM(F100:F108)</f>
        <v>255780.26572194978</v>
      </c>
    </row>
    <row r="111" spans="1:6" x14ac:dyDescent="0.25">
      <c r="E111" s="9">
        <f>E110/SUM(E110:F110)</f>
        <v>0.29318087982334112</v>
      </c>
      <c r="F111" s="9">
        <f>F110/SUM(E110:F110)</f>
        <v>0.70681912017665882</v>
      </c>
    </row>
    <row r="113" spans="1:6" x14ac:dyDescent="0.25">
      <c r="A113" s="1" t="s">
        <v>15</v>
      </c>
      <c r="B113" s="1" t="s">
        <v>16</v>
      </c>
      <c r="C113" s="1" t="s">
        <v>17</v>
      </c>
      <c r="D113" s="1" t="s">
        <v>18</v>
      </c>
      <c r="E113" s="1" t="s">
        <v>0</v>
      </c>
      <c r="F113" s="1" t="s">
        <v>1</v>
      </c>
    </row>
    <row r="114" spans="1:6" x14ac:dyDescent="0.25">
      <c r="A114">
        <v>1650</v>
      </c>
      <c r="B114">
        <v>240</v>
      </c>
      <c r="C114">
        <v>5</v>
      </c>
      <c r="D114" s="5">
        <v>180.37605389930499</v>
      </c>
      <c r="E114" s="5">
        <f>D114*(AVERAGE(C114:C115)-0)</f>
        <v>1352.8204042447874</v>
      </c>
      <c r="F114" s="5"/>
    </row>
    <row r="115" spans="1:6" x14ac:dyDescent="0.25">
      <c r="A115">
        <v>1650</v>
      </c>
      <c r="B115">
        <v>240</v>
      </c>
      <c r="C115">
        <v>10</v>
      </c>
      <c r="D115" s="5">
        <v>310.90358018767398</v>
      </c>
      <c r="E115" s="5">
        <f>D115*(AVERAGE(C115:C116)-AVERAGE(C114:C115))</f>
        <v>3886.2947523459247</v>
      </c>
      <c r="F115" s="5"/>
    </row>
    <row r="116" spans="1:6" x14ac:dyDescent="0.25">
      <c r="A116">
        <v>1650</v>
      </c>
      <c r="B116">
        <v>240</v>
      </c>
      <c r="C116">
        <v>30</v>
      </c>
      <c r="D116" s="5">
        <v>720.63718119668795</v>
      </c>
      <c r="E116" s="5">
        <f t="shared" ref="E116:E119" si="8">D116*(AVERAGE(C116:C117)-AVERAGE(C115:C116))</f>
        <v>14412.743623933758</v>
      </c>
      <c r="F116" s="5"/>
    </row>
    <row r="117" spans="1:6" x14ac:dyDescent="0.25">
      <c r="A117">
        <v>1650</v>
      </c>
      <c r="B117">
        <v>240</v>
      </c>
      <c r="C117">
        <v>50</v>
      </c>
      <c r="D117" s="5">
        <v>1139.96893618029</v>
      </c>
      <c r="E117" s="5">
        <f t="shared" si="8"/>
        <v>22799.378723605801</v>
      </c>
      <c r="F117" s="5"/>
    </row>
    <row r="118" spans="1:6" x14ac:dyDescent="0.25">
      <c r="A118">
        <v>1650</v>
      </c>
      <c r="B118">
        <v>240</v>
      </c>
      <c r="C118">
        <v>70</v>
      </c>
      <c r="D118" s="5">
        <v>1484.3396039281599</v>
      </c>
      <c r="E118" s="5">
        <f t="shared" si="8"/>
        <v>22265.094058922397</v>
      </c>
      <c r="F118" s="5"/>
    </row>
    <row r="119" spans="1:6" x14ac:dyDescent="0.25">
      <c r="A119">
        <v>1650</v>
      </c>
      <c r="B119">
        <v>240</v>
      </c>
      <c r="C119">
        <v>80</v>
      </c>
      <c r="D119" s="5">
        <v>254.40533119678801</v>
      </c>
      <c r="E119" s="5">
        <f t="shared" si="8"/>
        <v>2544.0533119678803</v>
      </c>
      <c r="F119" s="5"/>
    </row>
    <row r="120" spans="1:6" x14ac:dyDescent="0.25">
      <c r="A120">
        <v>1650</v>
      </c>
      <c r="B120">
        <v>240</v>
      </c>
      <c r="C120">
        <v>90</v>
      </c>
      <c r="D120" s="5">
        <v>1851.9259833332701</v>
      </c>
      <c r="E120" s="5">
        <f>D120*(90-AVERAGE(C119:C120))</f>
        <v>9259.6299166663503</v>
      </c>
      <c r="F120" s="5">
        <f>D120*(AVERAGE(C120:C121)-90)</f>
        <v>9259.6299166663503</v>
      </c>
    </row>
    <row r="121" spans="1:6" x14ac:dyDescent="0.25">
      <c r="A121">
        <v>1650</v>
      </c>
      <c r="B121">
        <v>240</v>
      </c>
      <c r="C121">
        <v>100</v>
      </c>
      <c r="D121" s="5">
        <v>1967.1574168894699</v>
      </c>
      <c r="E121" s="5"/>
      <c r="F121" s="5">
        <f>D121*(200-AVERAGE(C120:C121))</f>
        <v>206551.52877339436</v>
      </c>
    </row>
    <row r="122" spans="1:6" x14ac:dyDescent="0.25">
      <c r="A122">
        <v>1650</v>
      </c>
      <c r="B122">
        <v>240</v>
      </c>
      <c r="C122">
        <v>110</v>
      </c>
      <c r="D122" s="5">
        <v>2184.1109410395202</v>
      </c>
      <c r="E122" s="5"/>
      <c r="F122" s="5">
        <f>D122*(200-AVERAGE(C121:C122))</f>
        <v>207490.53939875442</v>
      </c>
    </row>
    <row r="124" spans="1:6" x14ac:dyDescent="0.25">
      <c r="E124" s="6">
        <f>SUM(E114:E122)</f>
        <v>76520.014791686903</v>
      </c>
      <c r="F124" s="6">
        <f>SUM(F114:F122)</f>
        <v>423301.69808881509</v>
      </c>
    </row>
    <row r="125" spans="1:6" x14ac:dyDescent="0.25">
      <c r="E125" s="9">
        <f>E124/SUM(E124:F124)</f>
        <v>0.15309461918070255</v>
      </c>
      <c r="F125" s="9">
        <f>F124/SUM(E124:F124)</f>
        <v>0.84690538081929745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39"/>
  <sheetViews>
    <sheetView workbookViewId="0"/>
  </sheetViews>
  <sheetFormatPr defaultRowHeight="15" x14ac:dyDescent="0.25"/>
  <cols>
    <col min="5" max="5" width="11.28515625" bestFit="1" customWidth="1"/>
    <col min="6" max="6" width="9.5703125" bestFit="1" customWidth="1"/>
  </cols>
  <sheetData>
    <row r="1" spans="1:6" x14ac:dyDescent="0.25">
      <c r="A1" s="1" t="s">
        <v>15</v>
      </c>
      <c r="B1" s="1" t="s">
        <v>16</v>
      </c>
      <c r="C1" s="1" t="s">
        <v>17</v>
      </c>
      <c r="D1" s="1" t="s">
        <v>18</v>
      </c>
      <c r="E1" s="1" t="s">
        <v>0</v>
      </c>
      <c r="F1" s="1" t="s">
        <v>1</v>
      </c>
    </row>
    <row r="2" spans="1:6" x14ac:dyDescent="0.25">
      <c r="A2">
        <v>550</v>
      </c>
      <c r="B2">
        <v>240</v>
      </c>
      <c r="C2">
        <v>5</v>
      </c>
      <c r="D2" s="5">
        <v>683.81481632911903</v>
      </c>
      <c r="E2" s="5">
        <f>D2*(AVERAGE(C2:C3)-0)</f>
        <v>5128.6111224683928</v>
      </c>
      <c r="F2" s="5"/>
    </row>
    <row r="3" spans="1:6" x14ac:dyDescent="0.25">
      <c r="A3">
        <v>550</v>
      </c>
      <c r="B3">
        <v>240</v>
      </c>
      <c r="C3">
        <v>10</v>
      </c>
      <c r="D3" s="5">
        <v>1044.59701771756</v>
      </c>
      <c r="E3" s="5">
        <f>D3*(AVERAGE(C3:C4)-AVERAGE(C2:C3))</f>
        <v>13057.462721469499</v>
      </c>
      <c r="F3" s="5"/>
    </row>
    <row r="4" spans="1:6" x14ac:dyDescent="0.25">
      <c r="A4">
        <v>550</v>
      </c>
      <c r="B4">
        <v>240</v>
      </c>
      <c r="C4">
        <v>30</v>
      </c>
      <c r="D4" s="5">
        <v>993.90377277923005</v>
      </c>
      <c r="E4" s="5">
        <f t="shared" ref="E4:E8" si="0">D4*(AVERAGE(C4:C5)-AVERAGE(C3:C4))</f>
        <v>19878.0754555846</v>
      </c>
      <c r="F4" s="5"/>
    </row>
    <row r="5" spans="1:6" x14ac:dyDescent="0.25">
      <c r="A5">
        <v>550</v>
      </c>
      <c r="B5">
        <v>240</v>
      </c>
      <c r="C5">
        <v>50</v>
      </c>
      <c r="D5" s="5">
        <v>933.54818337263998</v>
      </c>
      <c r="E5" s="5">
        <f t="shared" si="0"/>
        <v>18670.963667452801</v>
      </c>
      <c r="F5" s="5"/>
    </row>
    <row r="6" spans="1:6" x14ac:dyDescent="0.25">
      <c r="A6">
        <v>550</v>
      </c>
      <c r="B6">
        <v>240</v>
      </c>
      <c r="C6">
        <v>70</v>
      </c>
      <c r="D6" s="5">
        <v>859.17491386567895</v>
      </c>
      <c r="E6" s="5">
        <f t="shared" si="0"/>
        <v>12887.623707985184</v>
      </c>
      <c r="F6" s="5"/>
    </row>
    <row r="7" spans="1:6" x14ac:dyDescent="0.25">
      <c r="A7">
        <v>550</v>
      </c>
      <c r="B7">
        <v>240</v>
      </c>
      <c r="C7">
        <v>80</v>
      </c>
      <c r="D7" s="5">
        <v>795.71958810523995</v>
      </c>
      <c r="E7" s="5">
        <f t="shared" si="0"/>
        <v>7957.1958810523993</v>
      </c>
      <c r="F7" s="5"/>
    </row>
    <row r="8" spans="1:6" x14ac:dyDescent="0.25">
      <c r="A8">
        <v>550</v>
      </c>
      <c r="B8">
        <v>240</v>
      </c>
      <c r="C8">
        <v>90</v>
      </c>
      <c r="D8" s="5">
        <v>1290.8303294310099</v>
      </c>
      <c r="E8" s="5">
        <f t="shared" si="0"/>
        <v>12908.303294310099</v>
      </c>
      <c r="F8" s="5"/>
    </row>
    <row r="9" spans="1:6" x14ac:dyDescent="0.25">
      <c r="A9">
        <v>550</v>
      </c>
      <c r="B9">
        <v>240</v>
      </c>
      <c r="C9">
        <v>100</v>
      </c>
      <c r="D9" s="5">
        <v>2016.1634693487199</v>
      </c>
      <c r="E9" s="5">
        <f>D9*(100-AVERAGE(C8:C9))</f>
        <v>10080.817346743599</v>
      </c>
      <c r="F9" s="5">
        <f>D9*(AVERAGE(C9:C10)-100)</f>
        <v>10080.817346743599</v>
      </c>
    </row>
    <row r="10" spans="1:6" x14ac:dyDescent="0.25">
      <c r="A10">
        <v>550</v>
      </c>
      <c r="B10">
        <v>240</v>
      </c>
      <c r="C10">
        <v>110</v>
      </c>
      <c r="D10" s="5">
        <v>2416.1576048537199</v>
      </c>
      <c r="E10" s="5"/>
      <c r="F10" s="5">
        <f>D10*(200-AVERAGE(C9:C10))</f>
        <v>229534.9724611034</v>
      </c>
    </row>
    <row r="12" spans="1:6" x14ac:dyDescent="0.25">
      <c r="E12" s="6">
        <f>SUM(E2:E10)</f>
        <v>100569.05319706656</v>
      </c>
      <c r="F12" s="6">
        <f>SUM(F2:F10)</f>
        <v>239615.789807847</v>
      </c>
    </row>
    <row r="13" spans="1:6" x14ac:dyDescent="0.25">
      <c r="E13" s="9">
        <f>E12/SUM(E12:F12)</f>
        <v>0.2956306116072725</v>
      </c>
      <c r="F13" s="9">
        <f>F12/SUM(E12:F12)</f>
        <v>0.70436938839272756</v>
      </c>
    </row>
    <row r="15" spans="1:6" x14ac:dyDescent="0.25">
      <c r="A15" s="1" t="s">
        <v>15</v>
      </c>
      <c r="B15" s="1" t="s">
        <v>16</v>
      </c>
      <c r="C15" s="1" t="s">
        <v>17</v>
      </c>
      <c r="D15" s="1" t="s">
        <v>18</v>
      </c>
      <c r="E15" s="1" t="s">
        <v>0</v>
      </c>
      <c r="F15" s="1" t="s">
        <v>1</v>
      </c>
    </row>
    <row r="16" spans="1:6" x14ac:dyDescent="0.25">
      <c r="A16">
        <v>750</v>
      </c>
      <c r="B16">
        <v>240</v>
      </c>
      <c r="C16">
        <v>5</v>
      </c>
      <c r="D16" s="5">
        <v>504.64707667829498</v>
      </c>
      <c r="E16" s="5">
        <f>D16*(AVERAGE(C16:C17)-0)</f>
        <v>3784.8530750872123</v>
      </c>
      <c r="F16" s="5"/>
    </row>
    <row r="17" spans="1:6" x14ac:dyDescent="0.25">
      <c r="A17">
        <v>750</v>
      </c>
      <c r="B17">
        <v>240</v>
      </c>
      <c r="C17">
        <v>10</v>
      </c>
      <c r="D17" s="5">
        <v>946.23117551210805</v>
      </c>
      <c r="E17" s="5">
        <f>D17*(AVERAGE(C17:C18)-AVERAGE(C16:C17))</f>
        <v>11827.88969390135</v>
      </c>
      <c r="F17" s="5"/>
    </row>
    <row r="18" spans="1:6" x14ac:dyDescent="0.25">
      <c r="A18">
        <v>750</v>
      </c>
      <c r="B18">
        <v>240</v>
      </c>
      <c r="C18">
        <v>30</v>
      </c>
      <c r="D18" s="5">
        <v>1071.4752465102199</v>
      </c>
      <c r="E18" s="5">
        <f t="shared" ref="E18:E22" si="1">D18*(AVERAGE(C18:C19)-AVERAGE(C17:C18))</f>
        <v>21429.504930204399</v>
      </c>
      <c r="F18" s="5"/>
    </row>
    <row r="19" spans="1:6" x14ac:dyDescent="0.25">
      <c r="A19">
        <v>750</v>
      </c>
      <c r="B19">
        <v>240</v>
      </c>
      <c r="C19">
        <v>50</v>
      </c>
      <c r="D19" s="5">
        <v>1115.6378347544501</v>
      </c>
      <c r="E19" s="5">
        <f t="shared" si="1"/>
        <v>22312.756695089003</v>
      </c>
      <c r="F19" s="5"/>
    </row>
    <row r="20" spans="1:6" x14ac:dyDescent="0.25">
      <c r="A20">
        <v>750</v>
      </c>
      <c r="B20">
        <v>240</v>
      </c>
      <c r="C20">
        <v>70</v>
      </c>
      <c r="D20" s="5">
        <v>1242.7122606504799</v>
      </c>
      <c r="E20" s="5">
        <f t="shared" si="1"/>
        <v>18640.683909757201</v>
      </c>
      <c r="F20" s="5"/>
    </row>
    <row r="21" spans="1:6" x14ac:dyDescent="0.25">
      <c r="A21">
        <v>750</v>
      </c>
      <c r="B21">
        <v>240</v>
      </c>
      <c r="C21">
        <v>80</v>
      </c>
      <c r="D21" s="5">
        <v>151.605006970912</v>
      </c>
      <c r="E21" s="5">
        <f t="shared" si="1"/>
        <v>1516.05006970912</v>
      </c>
      <c r="F21" s="5"/>
    </row>
    <row r="22" spans="1:6" x14ac:dyDescent="0.25">
      <c r="A22">
        <v>750</v>
      </c>
      <c r="B22">
        <v>240</v>
      </c>
      <c r="C22">
        <v>90</v>
      </c>
      <c r="D22" s="5">
        <v>1644.9453872588299</v>
      </c>
      <c r="E22" s="5">
        <f t="shared" si="1"/>
        <v>16449.453872588299</v>
      </c>
      <c r="F22" s="5"/>
    </row>
    <row r="23" spans="1:6" x14ac:dyDescent="0.25">
      <c r="A23">
        <v>750</v>
      </c>
      <c r="B23">
        <v>240</v>
      </c>
      <c r="C23">
        <v>100</v>
      </c>
      <c r="D23" s="5">
        <v>2086.9231647379702</v>
      </c>
      <c r="E23" s="5">
        <f>D23*(100-AVERAGE(C22:C23))</f>
        <v>10434.615823689852</v>
      </c>
      <c r="F23" s="5">
        <f>D23*(AVERAGE(C23:C24)-100)</f>
        <v>10434.615823689852</v>
      </c>
    </row>
    <row r="24" spans="1:6" x14ac:dyDescent="0.25">
      <c r="A24">
        <v>750</v>
      </c>
      <c r="B24">
        <v>240</v>
      </c>
      <c r="C24">
        <v>110</v>
      </c>
      <c r="D24" s="5">
        <v>2405.3483946220499</v>
      </c>
      <c r="E24" s="5"/>
      <c r="F24" s="5">
        <f>D24*(200-AVERAGE(C23:C24))</f>
        <v>228508.09748909474</v>
      </c>
    </row>
    <row r="25" spans="1:6" x14ac:dyDescent="0.25">
      <c r="E25" s="6"/>
      <c r="F25" s="6"/>
    </row>
    <row r="26" spans="1:6" x14ac:dyDescent="0.25">
      <c r="E26" s="6">
        <f>SUM(E16:E24)</f>
        <v>106395.80807002643</v>
      </c>
      <c r="F26" s="6">
        <f>SUM(F16:F24)</f>
        <v>238942.71331278459</v>
      </c>
    </row>
    <row r="27" spans="1:6" x14ac:dyDescent="0.25">
      <c r="E27" s="9">
        <f>E26/SUM(E26:F26)</f>
        <v>0.3080913407632439</v>
      </c>
      <c r="F27" s="9">
        <f>F26/SUM(E26:F26)</f>
        <v>0.69190865923675604</v>
      </c>
    </row>
    <row r="29" spans="1:6" x14ac:dyDescent="0.25">
      <c r="A29" s="1" t="s">
        <v>15</v>
      </c>
      <c r="B29" s="1" t="s">
        <v>16</v>
      </c>
      <c r="C29" s="1" t="s">
        <v>17</v>
      </c>
      <c r="D29" s="1" t="s">
        <v>18</v>
      </c>
      <c r="E29" s="1" t="s">
        <v>0</v>
      </c>
      <c r="F29" s="1" t="s">
        <v>1</v>
      </c>
    </row>
    <row r="30" spans="1:6" x14ac:dyDescent="0.25">
      <c r="A30">
        <v>950</v>
      </c>
      <c r="B30">
        <v>240</v>
      </c>
      <c r="C30">
        <v>5</v>
      </c>
      <c r="D30" s="5">
        <v>828.58143219345197</v>
      </c>
      <c r="E30" s="5">
        <f>D30*(AVERAGE(C30:C31)-0)</f>
        <v>6214.3607414508897</v>
      </c>
      <c r="F30" s="5"/>
    </row>
    <row r="31" spans="1:6" x14ac:dyDescent="0.25">
      <c r="A31">
        <v>950</v>
      </c>
      <c r="B31">
        <v>240</v>
      </c>
      <c r="C31">
        <v>10</v>
      </c>
      <c r="D31" s="5">
        <v>931.93342475298402</v>
      </c>
      <c r="E31" s="5">
        <f>D31*(AVERAGE(C31:C32)-AVERAGE(C30:C31))</f>
        <v>11649.1678094123</v>
      </c>
      <c r="F31" s="5"/>
    </row>
    <row r="32" spans="1:6" x14ac:dyDescent="0.25">
      <c r="A32">
        <v>950</v>
      </c>
      <c r="B32">
        <v>240</v>
      </c>
      <c r="C32">
        <v>30</v>
      </c>
      <c r="D32" s="5">
        <v>1027.1304133133301</v>
      </c>
      <c r="E32" s="5">
        <f t="shared" ref="E32:E36" si="2">D32*(AVERAGE(C32:C33)-AVERAGE(C31:C32))</f>
        <v>20542.608266266601</v>
      </c>
      <c r="F32" s="5"/>
    </row>
    <row r="33" spans="1:6" x14ac:dyDescent="0.25">
      <c r="A33">
        <v>950</v>
      </c>
      <c r="B33">
        <v>240</v>
      </c>
      <c r="C33">
        <v>50</v>
      </c>
      <c r="D33" s="5">
        <v>1158.9167134485999</v>
      </c>
      <c r="E33" s="5">
        <f t="shared" si="2"/>
        <v>23178.334268971998</v>
      </c>
      <c r="F33" s="5"/>
    </row>
    <row r="34" spans="1:6" x14ac:dyDescent="0.25">
      <c r="A34">
        <v>950</v>
      </c>
      <c r="B34">
        <v>240</v>
      </c>
      <c r="C34">
        <v>70</v>
      </c>
      <c r="D34" s="5">
        <v>1448.73085636877</v>
      </c>
      <c r="E34" s="5">
        <f t="shared" si="2"/>
        <v>21730.962845531551</v>
      </c>
      <c r="F34" s="5"/>
    </row>
    <row r="35" spans="1:6" x14ac:dyDescent="0.25">
      <c r="A35">
        <v>950</v>
      </c>
      <c r="B35">
        <v>240</v>
      </c>
      <c r="C35">
        <v>80</v>
      </c>
      <c r="D35" s="5">
        <v>1656.5663842365</v>
      </c>
      <c r="E35" s="5">
        <f t="shared" si="2"/>
        <v>16565.663842365</v>
      </c>
      <c r="F35" s="5"/>
    </row>
    <row r="36" spans="1:6" x14ac:dyDescent="0.25">
      <c r="A36">
        <v>950</v>
      </c>
      <c r="B36">
        <v>240</v>
      </c>
      <c r="C36">
        <v>90</v>
      </c>
      <c r="D36" s="5">
        <v>1893.4960569367299</v>
      </c>
      <c r="E36" s="5">
        <f t="shared" si="2"/>
        <v>18934.9605693673</v>
      </c>
      <c r="F36" s="5"/>
    </row>
    <row r="37" spans="1:6" x14ac:dyDescent="0.25">
      <c r="A37">
        <v>950</v>
      </c>
      <c r="B37">
        <v>240</v>
      </c>
      <c r="C37">
        <v>100</v>
      </c>
      <c r="D37" s="5">
        <v>2151.1256842344401</v>
      </c>
      <c r="E37" s="5">
        <f>D37*(100-AVERAGE(C36:C37))</f>
        <v>10755.628421172201</v>
      </c>
      <c r="F37" s="5">
        <f>D37*(AVERAGE(C37:C38)-100)</f>
        <v>10755.628421172201</v>
      </c>
    </row>
    <row r="38" spans="1:6" x14ac:dyDescent="0.25">
      <c r="A38">
        <v>950</v>
      </c>
      <c r="B38">
        <v>240</v>
      </c>
      <c r="C38">
        <v>110</v>
      </c>
      <c r="D38" s="5">
        <v>2362.5571378076502</v>
      </c>
      <c r="E38" s="5"/>
      <c r="F38" s="5">
        <f>D38*(200-AVERAGE(C37:C38))</f>
        <v>224442.92809172676</v>
      </c>
    </row>
    <row r="39" spans="1:6" x14ac:dyDescent="0.25">
      <c r="E39" s="6"/>
      <c r="F39" s="6"/>
    </row>
    <row r="40" spans="1:6" x14ac:dyDescent="0.25">
      <c r="E40" s="6">
        <f>SUM(E30:E38)</f>
        <v>129571.68676453785</v>
      </c>
      <c r="F40" s="6">
        <f>SUM(F30:F38)</f>
        <v>235198.55651289897</v>
      </c>
    </row>
    <row r="41" spans="1:6" x14ac:dyDescent="0.25">
      <c r="E41" s="9">
        <f>E40/SUM(E40:F40)</f>
        <v>0.35521451969421819</v>
      </c>
      <c r="F41" s="9">
        <f>F40/SUM(E40:F40)</f>
        <v>0.64478548030578176</v>
      </c>
    </row>
    <row r="43" spans="1:6" x14ac:dyDescent="0.25">
      <c r="A43" s="1" t="s">
        <v>15</v>
      </c>
      <c r="B43" s="1" t="s">
        <v>16</v>
      </c>
      <c r="C43" s="1" t="s">
        <v>17</v>
      </c>
      <c r="D43" s="1" t="s">
        <v>18</v>
      </c>
      <c r="E43" s="1" t="s">
        <v>0</v>
      </c>
      <c r="F43" s="1" t="s">
        <v>1</v>
      </c>
    </row>
    <row r="44" spans="1:6" x14ac:dyDescent="0.25">
      <c r="A44">
        <v>1050</v>
      </c>
      <c r="B44">
        <v>240</v>
      </c>
      <c r="C44">
        <v>5</v>
      </c>
      <c r="D44" s="5">
        <v>877.161754482334</v>
      </c>
      <c r="E44" s="5">
        <f>D44*(AVERAGE(C44:C45)-0)</f>
        <v>6578.7131586175046</v>
      </c>
      <c r="F44" s="5"/>
    </row>
    <row r="45" spans="1:6" x14ac:dyDescent="0.25">
      <c r="A45">
        <v>1050</v>
      </c>
      <c r="B45">
        <v>240</v>
      </c>
      <c r="C45">
        <v>10</v>
      </c>
      <c r="D45" s="5">
        <v>907.93037711956401</v>
      </c>
      <c r="E45" s="5">
        <f>D45*(AVERAGE(C45:C46)-AVERAGE(C44:C45))</f>
        <v>11349.129713994551</v>
      </c>
      <c r="F45" s="5"/>
    </row>
    <row r="46" spans="1:6" x14ac:dyDescent="0.25">
      <c r="A46">
        <v>1050</v>
      </c>
      <c r="B46">
        <v>240</v>
      </c>
      <c r="C46">
        <v>30</v>
      </c>
      <c r="D46" s="5">
        <v>1022.98546690398</v>
      </c>
      <c r="E46" s="5">
        <f t="shared" ref="E46:E50" si="3">D46*(AVERAGE(C46:C47)-AVERAGE(C45:C46))</f>
        <v>20459.7093380796</v>
      </c>
      <c r="F46" s="5"/>
    </row>
    <row r="47" spans="1:6" x14ac:dyDescent="0.25">
      <c r="A47">
        <v>1050</v>
      </c>
      <c r="B47">
        <v>240</v>
      </c>
      <c r="C47">
        <v>50</v>
      </c>
      <c r="D47" s="5">
        <v>1202.7316400716199</v>
      </c>
      <c r="E47" s="5">
        <f t="shared" si="3"/>
        <v>24054.632801432399</v>
      </c>
      <c r="F47" s="5"/>
    </row>
    <row r="48" spans="1:6" x14ac:dyDescent="0.25">
      <c r="A48">
        <v>1050</v>
      </c>
      <c r="B48">
        <v>240</v>
      </c>
      <c r="C48">
        <v>70</v>
      </c>
      <c r="D48" s="5">
        <v>1507.9059060618599</v>
      </c>
      <c r="E48" s="5">
        <f t="shared" si="3"/>
        <v>22618.588590927899</v>
      </c>
      <c r="F48" s="5"/>
    </row>
    <row r="49" spans="1:6" x14ac:dyDescent="0.25">
      <c r="A49">
        <v>1050</v>
      </c>
      <c r="B49">
        <v>240</v>
      </c>
      <c r="C49">
        <v>80</v>
      </c>
      <c r="D49" s="5">
        <v>1684.08654265922</v>
      </c>
      <c r="E49" s="5">
        <f t="shared" si="3"/>
        <v>16840.865426592201</v>
      </c>
      <c r="F49" s="5"/>
    </row>
    <row r="50" spans="1:6" x14ac:dyDescent="0.25">
      <c r="A50">
        <v>1050</v>
      </c>
      <c r="B50">
        <v>240</v>
      </c>
      <c r="C50">
        <v>90</v>
      </c>
      <c r="D50" s="5">
        <v>1886.3243078020701</v>
      </c>
      <c r="E50" s="5">
        <f t="shared" si="3"/>
        <v>18863.2430780207</v>
      </c>
      <c r="F50" s="5"/>
    </row>
    <row r="51" spans="1:6" x14ac:dyDescent="0.25">
      <c r="A51">
        <v>1050</v>
      </c>
      <c r="B51">
        <v>240</v>
      </c>
      <c r="C51">
        <v>100</v>
      </c>
      <c r="D51" s="5">
        <v>2146.2545102407198</v>
      </c>
      <c r="E51" s="5">
        <f>D51*(100-AVERAGE(C50:C51))</f>
        <v>10731.2725512036</v>
      </c>
      <c r="F51" s="5">
        <f>D51*(AVERAGE(C51:C52)-100)</f>
        <v>10731.2725512036</v>
      </c>
    </row>
    <row r="52" spans="1:6" x14ac:dyDescent="0.25">
      <c r="A52">
        <v>1050</v>
      </c>
      <c r="B52">
        <v>240</v>
      </c>
      <c r="C52">
        <v>110</v>
      </c>
      <c r="D52" s="5">
        <v>2336.65862132455</v>
      </c>
      <c r="E52" s="5"/>
      <c r="F52" s="5">
        <f>D52*(200-AVERAGE(C51:C52))</f>
        <v>221982.56902583226</v>
      </c>
    </row>
    <row r="53" spans="1:6" x14ac:dyDescent="0.25">
      <c r="E53" s="6"/>
      <c r="F53" s="6"/>
    </row>
    <row r="54" spans="1:6" x14ac:dyDescent="0.25">
      <c r="E54" s="6">
        <f>SUM(E44:E52)</f>
        <v>131496.15465886847</v>
      </c>
      <c r="F54" s="6">
        <f>SUM(F44:F52)</f>
        <v>232713.84157703587</v>
      </c>
    </row>
    <row r="55" spans="1:6" x14ac:dyDescent="0.25">
      <c r="E55" s="9">
        <f>E54/SUM(E54:F54)</f>
        <v>0.36104488074977609</v>
      </c>
      <c r="F55" s="9">
        <f>F54/SUM(E54:F54)</f>
        <v>0.63895511925022397</v>
      </c>
    </row>
    <row r="57" spans="1:6" x14ac:dyDescent="0.25">
      <c r="A57" s="1" t="s">
        <v>15</v>
      </c>
      <c r="B57" s="1" t="s">
        <v>16</v>
      </c>
      <c r="C57" s="1" t="s">
        <v>17</v>
      </c>
      <c r="D57" s="1" t="s">
        <v>18</v>
      </c>
      <c r="E57" s="1" t="s">
        <v>0</v>
      </c>
      <c r="F57" s="1" t="s">
        <v>1</v>
      </c>
    </row>
    <row r="58" spans="1:6" x14ac:dyDescent="0.25">
      <c r="A58">
        <v>1150</v>
      </c>
      <c r="B58">
        <v>240</v>
      </c>
      <c r="C58">
        <v>5</v>
      </c>
      <c r="D58" s="5">
        <v>873.76813369876299</v>
      </c>
      <c r="E58" s="5">
        <f>D58*(AVERAGE(C58:C59)-0)</f>
        <v>6553.2610027407227</v>
      </c>
      <c r="F58" s="5"/>
    </row>
    <row r="59" spans="1:6" x14ac:dyDescent="0.25">
      <c r="A59">
        <v>1150</v>
      </c>
      <c r="B59">
        <v>240</v>
      </c>
      <c r="C59">
        <v>10</v>
      </c>
      <c r="D59" s="5">
        <v>933.10101398015399</v>
      </c>
      <c r="E59" s="5">
        <f>D59*(AVERAGE(C59:C60)-AVERAGE(C58:C59))</f>
        <v>11663.762674751924</v>
      </c>
      <c r="F59" s="5"/>
    </row>
    <row r="60" spans="1:6" x14ac:dyDescent="0.25">
      <c r="A60">
        <v>1150</v>
      </c>
      <c r="B60">
        <v>240</v>
      </c>
      <c r="C60">
        <v>30</v>
      </c>
      <c r="D60" s="5">
        <v>995.63398418890301</v>
      </c>
      <c r="E60" s="5">
        <f t="shared" ref="E60:E64" si="4">D60*(AVERAGE(C60:C61)-AVERAGE(C59:C60))</f>
        <v>19912.67968377806</v>
      </c>
      <c r="F60" s="5"/>
    </row>
    <row r="61" spans="1:6" x14ac:dyDescent="0.25">
      <c r="A61">
        <v>1150</v>
      </c>
      <c r="B61">
        <v>240</v>
      </c>
      <c r="C61">
        <v>50</v>
      </c>
      <c r="D61" s="5">
        <v>1154.08245772655</v>
      </c>
      <c r="E61" s="5">
        <f t="shared" si="4"/>
        <v>23081.649154531002</v>
      </c>
      <c r="F61" s="5"/>
    </row>
    <row r="62" spans="1:6" x14ac:dyDescent="0.25">
      <c r="A62">
        <v>1150</v>
      </c>
      <c r="B62">
        <v>240</v>
      </c>
      <c r="C62">
        <v>70</v>
      </c>
      <c r="D62" s="5">
        <v>1319.07362306136</v>
      </c>
      <c r="E62" s="5">
        <f t="shared" si="4"/>
        <v>19786.104345920401</v>
      </c>
      <c r="F62" s="5"/>
    </row>
    <row r="63" spans="1:6" x14ac:dyDescent="0.25">
      <c r="A63">
        <v>1150</v>
      </c>
      <c r="B63">
        <v>240</v>
      </c>
      <c r="C63">
        <v>80</v>
      </c>
      <c r="D63" s="5">
        <v>1431.14335947214</v>
      </c>
      <c r="E63" s="5">
        <f t="shared" si="4"/>
        <v>14311.4335947214</v>
      </c>
      <c r="F63" s="5"/>
    </row>
    <row r="64" spans="1:6" x14ac:dyDescent="0.25">
      <c r="A64">
        <v>1150</v>
      </c>
      <c r="B64">
        <v>240</v>
      </c>
      <c r="C64">
        <v>90</v>
      </c>
      <c r="D64" s="5">
        <v>1605.60867589437</v>
      </c>
      <c r="E64" s="5">
        <f t="shared" si="4"/>
        <v>16056.0867589437</v>
      </c>
      <c r="F64" s="5"/>
    </row>
    <row r="65" spans="1:6" x14ac:dyDescent="0.25">
      <c r="A65">
        <v>1150</v>
      </c>
      <c r="B65">
        <v>240</v>
      </c>
      <c r="C65">
        <v>100</v>
      </c>
      <c r="D65" s="5">
        <v>1895.66539657095</v>
      </c>
      <c r="E65" s="5">
        <f>D65*(100-AVERAGE(C64:C65))</f>
        <v>9478.3269828547491</v>
      </c>
      <c r="F65" s="5">
        <f>D65*(AVERAGE(C65:C66)-100)</f>
        <v>9478.3269828547491</v>
      </c>
    </row>
    <row r="66" spans="1:6" x14ac:dyDescent="0.25">
      <c r="A66">
        <v>1150</v>
      </c>
      <c r="B66">
        <v>240</v>
      </c>
      <c r="C66">
        <v>110</v>
      </c>
      <c r="D66" s="5">
        <v>2212.6541224041598</v>
      </c>
      <c r="E66" s="5"/>
      <c r="F66" s="5">
        <f>D66*(200-AVERAGE(C65:C66))</f>
        <v>210202.14162839518</v>
      </c>
    </row>
    <row r="67" spans="1:6" x14ac:dyDescent="0.25">
      <c r="E67" s="6"/>
      <c r="F67" s="6"/>
    </row>
    <row r="68" spans="1:6" x14ac:dyDescent="0.25">
      <c r="E68" s="6">
        <f>SUM(E58:E66)</f>
        <v>120843.30419824195</v>
      </c>
      <c r="F68" s="6">
        <f>SUM(F58:F66)</f>
        <v>219680.46861124993</v>
      </c>
    </row>
    <row r="69" spans="1:6" x14ac:dyDescent="0.25">
      <c r="E69" s="9">
        <f>E68/SUM(E68:F68)</f>
        <v>0.35487479538131533</v>
      </c>
      <c r="F69" s="9">
        <f>F68/SUM(E68:F68)</f>
        <v>0.64512520461868461</v>
      </c>
    </row>
    <row r="71" spans="1:6" x14ac:dyDescent="0.25">
      <c r="A71" s="1" t="s">
        <v>15</v>
      </c>
      <c r="B71" s="1" t="s">
        <v>16</v>
      </c>
      <c r="C71" s="1" t="s">
        <v>17</v>
      </c>
      <c r="D71" s="1" t="s">
        <v>18</v>
      </c>
      <c r="E71" s="1" t="s">
        <v>0</v>
      </c>
      <c r="F71" s="1" t="s">
        <v>1</v>
      </c>
    </row>
    <row r="72" spans="1:6" x14ac:dyDescent="0.25">
      <c r="A72">
        <v>1250</v>
      </c>
      <c r="B72">
        <v>240</v>
      </c>
      <c r="C72">
        <v>5</v>
      </c>
      <c r="D72" s="5">
        <v>935.98138658021105</v>
      </c>
      <c r="E72" s="5">
        <f>D72*(AVERAGE(C72:C73)-0)</f>
        <v>7019.8603993515826</v>
      </c>
      <c r="F72" s="5"/>
    </row>
    <row r="73" spans="1:6" x14ac:dyDescent="0.25">
      <c r="A73">
        <v>1250</v>
      </c>
      <c r="B73">
        <v>240</v>
      </c>
      <c r="C73">
        <v>10</v>
      </c>
      <c r="D73" s="5">
        <v>974.74692489413906</v>
      </c>
      <c r="E73" s="5">
        <f>D73*(AVERAGE(C73:C74)-AVERAGE(C72:C73))</f>
        <v>12184.336561176739</v>
      </c>
      <c r="F73" s="5"/>
    </row>
    <row r="74" spans="1:6" x14ac:dyDescent="0.25">
      <c r="A74">
        <v>1250</v>
      </c>
      <c r="B74">
        <v>240</v>
      </c>
      <c r="C74">
        <v>30</v>
      </c>
      <c r="D74" s="5">
        <v>1085.02743710808</v>
      </c>
      <c r="E74" s="5">
        <f t="shared" ref="E74:E78" si="5">D74*(AVERAGE(C74:C75)-AVERAGE(C73:C74))</f>
        <v>21700.548742161598</v>
      </c>
      <c r="F74" s="5"/>
    </row>
    <row r="75" spans="1:6" x14ac:dyDescent="0.25">
      <c r="A75">
        <v>1250</v>
      </c>
      <c r="B75">
        <v>240</v>
      </c>
      <c r="C75">
        <v>50</v>
      </c>
      <c r="D75" s="5">
        <v>1217.9871217044799</v>
      </c>
      <c r="E75" s="5">
        <f t="shared" si="5"/>
        <v>24359.7424340896</v>
      </c>
      <c r="F75" s="5"/>
    </row>
    <row r="76" spans="1:6" x14ac:dyDescent="0.25">
      <c r="A76">
        <v>1250</v>
      </c>
      <c r="B76">
        <v>240</v>
      </c>
      <c r="C76">
        <v>70</v>
      </c>
      <c r="D76" s="5">
        <v>1406.94742005895</v>
      </c>
      <c r="E76" s="5">
        <f t="shared" si="5"/>
        <v>21104.21130088425</v>
      </c>
      <c r="F76" s="5"/>
    </row>
    <row r="77" spans="1:6" x14ac:dyDescent="0.25">
      <c r="A77">
        <v>1250</v>
      </c>
      <c r="B77">
        <v>240</v>
      </c>
      <c r="C77">
        <v>80</v>
      </c>
      <c r="D77" s="5">
        <v>1465.1654610834701</v>
      </c>
      <c r="E77" s="5">
        <f t="shared" si="5"/>
        <v>14651.654610834701</v>
      </c>
      <c r="F77" s="5"/>
    </row>
    <row r="78" spans="1:6" x14ac:dyDescent="0.25">
      <c r="A78">
        <v>1250</v>
      </c>
      <c r="B78">
        <v>240</v>
      </c>
      <c r="C78">
        <v>90</v>
      </c>
      <c r="D78" s="5">
        <v>1621.6500999601001</v>
      </c>
      <c r="E78" s="5">
        <f t="shared" si="5"/>
        <v>16216.500999601001</v>
      </c>
      <c r="F78" s="5"/>
    </row>
    <row r="79" spans="1:6" x14ac:dyDescent="0.25">
      <c r="A79">
        <v>1250</v>
      </c>
      <c r="B79">
        <v>240</v>
      </c>
      <c r="C79">
        <v>100</v>
      </c>
      <c r="D79" s="5">
        <v>1974.53954478948</v>
      </c>
      <c r="E79" s="5">
        <f>D79*(100-AVERAGE(C78:C79))</f>
        <v>9872.6977239473999</v>
      </c>
      <c r="F79" s="5">
        <f>D79*(AVERAGE(C79:C80)-100)</f>
        <v>9872.6977239473999</v>
      </c>
    </row>
    <row r="80" spans="1:6" x14ac:dyDescent="0.25">
      <c r="A80">
        <v>1250</v>
      </c>
      <c r="B80">
        <v>240</v>
      </c>
      <c r="C80">
        <v>110</v>
      </c>
      <c r="D80" s="5">
        <v>2322.4130354635099</v>
      </c>
      <c r="E80" s="5"/>
      <c r="F80" s="5">
        <f>D80*(200-AVERAGE(C79:C80))</f>
        <v>220629.23836903344</v>
      </c>
    </row>
    <row r="81" spans="1:6" x14ac:dyDescent="0.25">
      <c r="E81" s="6"/>
      <c r="F81" s="6"/>
    </row>
    <row r="82" spans="1:6" x14ac:dyDescent="0.25">
      <c r="E82" s="6">
        <f>SUM(E72:E80)</f>
        <v>127109.55277204688</v>
      </c>
      <c r="F82" s="6">
        <f>SUM(F72:F80)</f>
        <v>230501.93609298085</v>
      </c>
    </row>
    <row r="83" spans="1:6" x14ac:dyDescent="0.25">
      <c r="E83" s="9">
        <f>E82/SUM(E82:F82)</f>
        <v>0.35544035001633145</v>
      </c>
      <c r="F83" s="9">
        <f>F82/SUM(E82:F82)</f>
        <v>0.64455964998366855</v>
      </c>
    </row>
    <row r="85" spans="1:6" x14ac:dyDescent="0.25">
      <c r="A85" s="1" t="s">
        <v>15</v>
      </c>
      <c r="B85" s="1" t="s">
        <v>16</v>
      </c>
      <c r="C85" s="1" t="s">
        <v>17</v>
      </c>
      <c r="D85" s="1" t="s">
        <v>18</v>
      </c>
      <c r="E85" s="1" t="s">
        <v>0</v>
      </c>
      <c r="F85" s="1" t="s">
        <v>1</v>
      </c>
    </row>
    <row r="86" spans="1:6" x14ac:dyDescent="0.25">
      <c r="A86">
        <v>1350</v>
      </c>
      <c r="B86">
        <v>240</v>
      </c>
      <c r="C86">
        <v>5</v>
      </c>
      <c r="D86" s="5">
        <v>899.81117775911798</v>
      </c>
      <c r="E86" s="5">
        <f>D86*(AVERAGE(C86:C87)-0)</f>
        <v>6748.5838331933846</v>
      </c>
      <c r="F86" s="5"/>
    </row>
    <row r="87" spans="1:6" x14ac:dyDescent="0.25">
      <c r="A87">
        <v>1350</v>
      </c>
      <c r="B87">
        <v>240</v>
      </c>
      <c r="C87">
        <v>10</v>
      </c>
      <c r="D87" s="5">
        <v>907.90530537633401</v>
      </c>
      <c r="E87" s="5">
        <f>D87*(AVERAGE(C87:C88)-AVERAGE(C86:C87))</f>
        <v>11348.816317204175</v>
      </c>
      <c r="F87" s="5"/>
    </row>
    <row r="88" spans="1:6" x14ac:dyDescent="0.25">
      <c r="A88">
        <v>1350</v>
      </c>
      <c r="B88">
        <v>240</v>
      </c>
      <c r="C88">
        <v>30</v>
      </c>
      <c r="D88" s="5">
        <v>1023.73375840159</v>
      </c>
      <c r="E88" s="5">
        <f t="shared" ref="E88:E92" si="6">D88*(AVERAGE(C88:C89)-AVERAGE(C87:C88))</f>
        <v>20474.675168031798</v>
      </c>
      <c r="F88" s="5"/>
    </row>
    <row r="89" spans="1:6" x14ac:dyDescent="0.25">
      <c r="A89">
        <v>1350</v>
      </c>
      <c r="B89">
        <v>240</v>
      </c>
      <c r="C89">
        <v>50</v>
      </c>
      <c r="D89" s="5">
        <v>1208.5628662741899</v>
      </c>
      <c r="E89" s="5">
        <f t="shared" si="6"/>
        <v>24171.257325483799</v>
      </c>
      <c r="F89" s="5"/>
    </row>
    <row r="90" spans="1:6" x14ac:dyDescent="0.25">
      <c r="A90">
        <v>1350</v>
      </c>
      <c r="B90">
        <v>240</v>
      </c>
      <c r="C90">
        <v>70</v>
      </c>
      <c r="D90" s="5">
        <v>1426.62409918669</v>
      </c>
      <c r="E90" s="5">
        <f t="shared" si="6"/>
        <v>21399.36148780035</v>
      </c>
      <c r="F90" s="5"/>
    </row>
    <row r="91" spans="1:6" x14ac:dyDescent="0.25">
      <c r="A91">
        <v>1350</v>
      </c>
      <c r="B91">
        <v>240</v>
      </c>
      <c r="C91">
        <v>80</v>
      </c>
      <c r="D91" s="5">
        <v>1534.6979447725</v>
      </c>
      <c r="E91" s="5">
        <f t="shared" si="6"/>
        <v>15346.979447725</v>
      </c>
      <c r="F91" s="5"/>
    </row>
    <row r="92" spans="1:6" x14ac:dyDescent="0.25">
      <c r="A92">
        <v>1350</v>
      </c>
      <c r="B92">
        <v>240</v>
      </c>
      <c r="C92">
        <v>90</v>
      </c>
      <c r="D92" s="5">
        <v>1630.8223290322801</v>
      </c>
      <c r="E92" s="5">
        <f t="shared" si="6"/>
        <v>16308.223290322801</v>
      </c>
      <c r="F92" s="5"/>
    </row>
    <row r="93" spans="1:6" x14ac:dyDescent="0.25">
      <c r="A93">
        <v>1350</v>
      </c>
      <c r="B93">
        <v>240</v>
      </c>
      <c r="C93">
        <v>100</v>
      </c>
      <c r="D93" s="5">
        <v>1872.11953847621</v>
      </c>
      <c r="E93" s="5">
        <f>D93*(100-AVERAGE(C92:C93))</f>
        <v>9360.5976923810504</v>
      </c>
      <c r="F93" s="5">
        <f>D93*(AVERAGE(C93:C94)-100)</f>
        <v>9360.5976923810504</v>
      </c>
    </row>
    <row r="94" spans="1:6" x14ac:dyDescent="0.25">
      <c r="A94">
        <v>1350</v>
      </c>
      <c r="B94">
        <v>240</v>
      </c>
      <c r="C94">
        <v>110</v>
      </c>
      <c r="D94" s="5">
        <v>2450.6194867229201</v>
      </c>
      <c r="E94" s="5"/>
      <c r="F94" s="5">
        <f>D94*(200-AVERAGE(C93:C94))</f>
        <v>232808.85123867742</v>
      </c>
    </row>
    <row r="95" spans="1:6" x14ac:dyDescent="0.25">
      <c r="E95" s="6"/>
      <c r="F95" s="6"/>
    </row>
    <row r="96" spans="1:6" x14ac:dyDescent="0.25">
      <c r="E96" s="6">
        <f>SUM(E86:E94)</f>
        <v>125158.49456214235</v>
      </c>
      <c r="F96" s="6">
        <f>SUM(F86:F94)</f>
        <v>242169.44893105846</v>
      </c>
    </row>
    <row r="97" spans="1:6" x14ac:dyDescent="0.25">
      <c r="E97" s="9">
        <f>E96/SUM(E96:F96)</f>
        <v>0.3407268539711818</v>
      </c>
      <c r="F97" s="9">
        <f>F96/SUM(E96:F96)</f>
        <v>0.65927314602881815</v>
      </c>
    </row>
    <row r="99" spans="1:6" x14ac:dyDescent="0.25">
      <c r="A99" s="1" t="s">
        <v>15</v>
      </c>
      <c r="B99" s="1" t="s">
        <v>16</v>
      </c>
      <c r="C99" s="1" t="s">
        <v>17</v>
      </c>
      <c r="D99" s="1" t="s">
        <v>18</v>
      </c>
      <c r="E99" s="1" t="s">
        <v>0</v>
      </c>
      <c r="F99" s="1" t="s">
        <v>1</v>
      </c>
    </row>
    <row r="100" spans="1:6" x14ac:dyDescent="0.25">
      <c r="A100">
        <v>1450</v>
      </c>
      <c r="B100">
        <v>240</v>
      </c>
      <c r="C100">
        <v>5</v>
      </c>
      <c r="D100" s="5">
        <v>932.28767417042195</v>
      </c>
      <c r="E100" s="5">
        <f>D100*(AVERAGE(C100:C101)-0)</f>
        <v>6992.1575562781645</v>
      </c>
      <c r="F100" s="5"/>
    </row>
    <row r="101" spans="1:6" x14ac:dyDescent="0.25">
      <c r="A101">
        <v>1450</v>
      </c>
      <c r="B101">
        <v>240</v>
      </c>
      <c r="C101">
        <v>10</v>
      </c>
      <c r="D101" s="5">
        <v>975.03349679690496</v>
      </c>
      <c r="E101" s="5">
        <f>D101*(AVERAGE(C101:C102)-AVERAGE(C100:C101))</f>
        <v>12187.918709961312</v>
      </c>
      <c r="F101" s="5"/>
    </row>
    <row r="102" spans="1:6" x14ac:dyDescent="0.25">
      <c r="A102">
        <v>1450</v>
      </c>
      <c r="B102">
        <v>240</v>
      </c>
      <c r="C102">
        <v>30</v>
      </c>
      <c r="D102" s="5">
        <v>1124.8145885654401</v>
      </c>
      <c r="E102" s="5">
        <f t="shared" ref="E102:E106" si="7">D102*(AVERAGE(C102:C103)-AVERAGE(C101:C102))</f>
        <v>22496.291771308803</v>
      </c>
      <c r="F102" s="5"/>
    </row>
    <row r="103" spans="1:6" x14ac:dyDescent="0.25">
      <c r="A103">
        <v>1450</v>
      </c>
      <c r="B103">
        <v>240</v>
      </c>
      <c r="C103">
        <v>50</v>
      </c>
      <c r="D103" s="5">
        <v>1249.54408092937</v>
      </c>
      <c r="E103" s="5">
        <f t="shared" si="7"/>
        <v>24990.881618587402</v>
      </c>
      <c r="F103" s="5"/>
    </row>
    <row r="104" spans="1:6" x14ac:dyDescent="0.25">
      <c r="A104">
        <v>1450</v>
      </c>
      <c r="B104">
        <v>240</v>
      </c>
      <c r="C104">
        <v>70</v>
      </c>
      <c r="D104" s="5">
        <v>1329.24606172267</v>
      </c>
      <c r="E104" s="5">
        <f t="shared" si="7"/>
        <v>19938.690925840048</v>
      </c>
      <c r="F104" s="5"/>
    </row>
    <row r="105" spans="1:6" x14ac:dyDescent="0.25">
      <c r="A105">
        <v>1450</v>
      </c>
      <c r="B105">
        <v>240</v>
      </c>
      <c r="C105">
        <v>80</v>
      </c>
      <c r="D105" s="5">
        <v>1522.43703171433</v>
      </c>
      <c r="E105" s="5">
        <f t="shared" si="7"/>
        <v>15224.370317143301</v>
      </c>
      <c r="F105" s="5"/>
    </row>
    <row r="106" spans="1:6" x14ac:dyDescent="0.25">
      <c r="A106">
        <v>1450</v>
      </c>
      <c r="B106">
        <v>240</v>
      </c>
      <c r="C106">
        <v>90</v>
      </c>
      <c r="D106" s="5">
        <v>1702.4295871879499</v>
      </c>
      <c r="E106" s="5">
        <f t="shared" si="7"/>
        <v>17024.295871879498</v>
      </c>
      <c r="F106" s="5"/>
    </row>
    <row r="107" spans="1:6" x14ac:dyDescent="0.25">
      <c r="A107">
        <v>1450</v>
      </c>
      <c r="B107">
        <v>240</v>
      </c>
      <c r="C107">
        <v>100</v>
      </c>
      <c r="D107" s="5">
        <v>1933.1566658065201</v>
      </c>
      <c r="E107" s="5">
        <f>D107*(100-AVERAGE(C106:C107))</f>
        <v>9665.7833290325998</v>
      </c>
      <c r="F107" s="5">
        <f>D107*(AVERAGE(C107:C108)-100)</f>
        <v>9665.7833290325998</v>
      </c>
    </row>
    <row r="108" spans="1:6" x14ac:dyDescent="0.25">
      <c r="A108">
        <v>1450</v>
      </c>
      <c r="B108">
        <v>240</v>
      </c>
      <c r="C108">
        <v>110</v>
      </c>
      <c r="D108" s="5">
        <v>2136.42851018805</v>
      </c>
      <c r="E108" s="5"/>
      <c r="F108" s="5">
        <f>D108*(200-AVERAGE(C107:C108))</f>
        <v>202960.70846786475</v>
      </c>
    </row>
    <row r="109" spans="1:6" x14ac:dyDescent="0.25">
      <c r="E109" s="6"/>
      <c r="F109" s="6"/>
    </row>
    <row r="110" spans="1:6" x14ac:dyDescent="0.25">
      <c r="E110" s="6">
        <f>SUM(E100:E108)</f>
        <v>128520.39010003113</v>
      </c>
      <c r="F110" s="6">
        <f>SUM(F100:F108)</f>
        <v>212626.49179689735</v>
      </c>
    </row>
    <row r="111" spans="1:6" x14ac:dyDescent="0.25">
      <c r="E111" s="9">
        <f>E110/SUM(E110:F110)</f>
        <v>0.37673036724064596</v>
      </c>
      <c r="F111" s="9">
        <f>F110/SUM(E110:F110)</f>
        <v>0.6232696327593541</v>
      </c>
    </row>
    <row r="113" spans="1:6" x14ac:dyDescent="0.25">
      <c r="A113" s="1" t="s">
        <v>15</v>
      </c>
      <c r="B113" s="1" t="s">
        <v>16</v>
      </c>
      <c r="C113" s="1" t="s">
        <v>17</v>
      </c>
      <c r="D113" s="1" t="s">
        <v>18</v>
      </c>
      <c r="E113" s="1" t="s">
        <v>0</v>
      </c>
      <c r="F113" s="1" t="s">
        <v>1</v>
      </c>
    </row>
    <row r="114" spans="1:6" x14ac:dyDescent="0.25">
      <c r="A114">
        <v>1550</v>
      </c>
      <c r="B114">
        <v>240</v>
      </c>
      <c r="C114">
        <v>5</v>
      </c>
      <c r="D114" s="5">
        <v>862.90909519150705</v>
      </c>
      <c r="E114" s="5">
        <f>D114*(AVERAGE(C114:C115)-0)</f>
        <v>6471.8182139363025</v>
      </c>
      <c r="F114" s="5"/>
    </row>
    <row r="115" spans="1:6" x14ac:dyDescent="0.25">
      <c r="A115">
        <v>1550</v>
      </c>
      <c r="B115">
        <v>240</v>
      </c>
      <c r="C115">
        <v>10</v>
      </c>
      <c r="D115" s="5">
        <v>939.91248594015894</v>
      </c>
      <c r="E115" s="5">
        <f>D115*(AVERAGE(C115:C116)-AVERAGE(C114:C115))</f>
        <v>11748.906074251987</v>
      </c>
      <c r="F115" s="5"/>
    </row>
    <row r="116" spans="1:6" x14ac:dyDescent="0.25">
      <c r="A116">
        <v>1550</v>
      </c>
      <c r="B116">
        <v>240</v>
      </c>
      <c r="C116">
        <v>30</v>
      </c>
      <c r="D116" s="5">
        <v>1057.8602871010401</v>
      </c>
      <c r="E116" s="5">
        <f t="shared" ref="E116:E120" si="8">D116*(AVERAGE(C116:C117)-AVERAGE(C115:C116))</f>
        <v>21157.2057420208</v>
      </c>
      <c r="F116" s="5"/>
    </row>
    <row r="117" spans="1:6" x14ac:dyDescent="0.25">
      <c r="A117">
        <v>1550</v>
      </c>
      <c r="B117">
        <v>240</v>
      </c>
      <c r="C117">
        <v>50</v>
      </c>
      <c r="D117" s="5">
        <v>1245.1000175775901</v>
      </c>
      <c r="E117" s="5">
        <f t="shared" si="8"/>
        <v>24902.0003515518</v>
      </c>
      <c r="F117" s="5"/>
    </row>
    <row r="118" spans="1:6" x14ac:dyDescent="0.25">
      <c r="A118">
        <v>1550</v>
      </c>
      <c r="B118">
        <v>240</v>
      </c>
      <c r="C118">
        <v>70</v>
      </c>
      <c r="D118" s="5">
        <v>1446.5381507044899</v>
      </c>
      <c r="E118" s="5">
        <f t="shared" si="8"/>
        <v>21698.072260567347</v>
      </c>
      <c r="F118" s="5"/>
    </row>
    <row r="119" spans="1:6" x14ac:dyDescent="0.25">
      <c r="A119">
        <v>1550</v>
      </c>
      <c r="B119">
        <v>240</v>
      </c>
      <c r="C119">
        <v>80</v>
      </c>
      <c r="D119" s="5">
        <v>1582.87681185579</v>
      </c>
      <c r="E119" s="5">
        <f t="shared" si="8"/>
        <v>15828.7681185579</v>
      </c>
      <c r="F119" s="5"/>
    </row>
    <row r="120" spans="1:6" x14ac:dyDescent="0.25">
      <c r="A120">
        <v>1550</v>
      </c>
      <c r="B120">
        <v>240</v>
      </c>
      <c r="C120">
        <v>90</v>
      </c>
      <c r="D120" s="5">
        <v>1743.6593829728199</v>
      </c>
      <c r="E120" s="5">
        <f t="shared" si="8"/>
        <v>17436.593829728197</v>
      </c>
      <c r="F120" s="5"/>
    </row>
    <row r="121" spans="1:6" x14ac:dyDescent="0.25">
      <c r="A121">
        <v>1550</v>
      </c>
      <c r="B121">
        <v>240</v>
      </c>
      <c r="C121">
        <v>100</v>
      </c>
      <c r="D121" s="5">
        <v>2044.2671625806199</v>
      </c>
      <c r="E121" s="5">
        <f>D121*(100-AVERAGE(C120:C121))</f>
        <v>10221.3358129031</v>
      </c>
      <c r="F121" s="5">
        <f>D121*(AVERAGE(C121:C122)-100)</f>
        <v>10221.3358129031</v>
      </c>
    </row>
    <row r="122" spans="1:6" x14ac:dyDescent="0.25">
      <c r="A122">
        <v>1550</v>
      </c>
      <c r="B122">
        <v>240</v>
      </c>
      <c r="C122">
        <v>110</v>
      </c>
      <c r="D122" s="5">
        <v>2243.5587211354</v>
      </c>
      <c r="E122" s="5"/>
      <c r="F122" s="5">
        <f>D122*(200-AVERAGE(C121:C122))</f>
        <v>213138.07850786299</v>
      </c>
    </row>
    <row r="123" spans="1:6" x14ac:dyDescent="0.25">
      <c r="E123" s="6"/>
      <c r="F123" s="6"/>
    </row>
    <row r="124" spans="1:6" x14ac:dyDescent="0.25">
      <c r="E124" s="6">
        <f>SUM(E114:E122)+E37</f>
        <v>140220.32882468964</v>
      </c>
      <c r="F124" s="6">
        <f>SUM(F114:F122)</f>
        <v>223359.41432076608</v>
      </c>
    </row>
    <row r="125" spans="1:6" x14ac:dyDescent="0.25">
      <c r="E125" s="9">
        <f>E124/SUM(E124:F124)</f>
        <v>0.38566595490605293</v>
      </c>
      <c r="F125" s="9">
        <f>F124/SUM(E124:F124)</f>
        <v>0.61433404509394707</v>
      </c>
    </row>
    <row r="127" spans="1:6" x14ac:dyDescent="0.25">
      <c r="A127" s="1" t="s">
        <v>15</v>
      </c>
      <c r="B127" s="1" t="s">
        <v>16</v>
      </c>
      <c r="C127" s="1" t="s">
        <v>17</v>
      </c>
      <c r="D127" s="1" t="s">
        <v>18</v>
      </c>
      <c r="E127" s="1" t="s">
        <v>0</v>
      </c>
      <c r="F127" s="1" t="s">
        <v>1</v>
      </c>
    </row>
    <row r="128" spans="1:6" x14ac:dyDescent="0.25">
      <c r="A128">
        <v>1650</v>
      </c>
      <c r="B128">
        <v>240</v>
      </c>
      <c r="C128">
        <v>5</v>
      </c>
      <c r="D128" s="5"/>
      <c r="E128" s="5"/>
      <c r="F128" s="5"/>
    </row>
    <row r="129" spans="1:6" x14ac:dyDescent="0.25">
      <c r="A129">
        <v>1650</v>
      </c>
      <c r="B129">
        <v>240</v>
      </c>
      <c r="C129">
        <v>10</v>
      </c>
      <c r="D129" s="5"/>
      <c r="E129" s="5"/>
      <c r="F129" s="5"/>
    </row>
    <row r="130" spans="1:6" x14ac:dyDescent="0.25">
      <c r="A130">
        <v>1650</v>
      </c>
      <c r="B130">
        <v>240</v>
      </c>
      <c r="C130">
        <v>30</v>
      </c>
      <c r="D130" s="5">
        <v>14.556689599211699</v>
      </c>
      <c r="E130" s="5">
        <f>D130*(AVERAGE(C130:C131)-0)</f>
        <v>582.26758396846799</v>
      </c>
      <c r="F130" s="5"/>
    </row>
    <row r="131" spans="1:6" x14ac:dyDescent="0.25">
      <c r="A131">
        <v>1650</v>
      </c>
      <c r="B131">
        <v>240</v>
      </c>
      <c r="C131">
        <v>50</v>
      </c>
      <c r="D131" s="5">
        <v>1060.76391377651</v>
      </c>
      <c r="E131" s="5">
        <f>D131*(AVERAGE(C131:C132)-AVERAGE(C130:C131))</f>
        <v>21215.2782755302</v>
      </c>
      <c r="F131" s="5"/>
    </row>
    <row r="132" spans="1:6" x14ac:dyDescent="0.25">
      <c r="A132">
        <v>1650</v>
      </c>
      <c r="B132">
        <v>240</v>
      </c>
      <c r="C132">
        <v>70</v>
      </c>
      <c r="D132" s="5">
        <v>1471.5138132330301</v>
      </c>
      <c r="E132" s="5">
        <f t="shared" ref="E132:E134" si="9">D132*(AVERAGE(C132:C133)-AVERAGE(C131:C132))</f>
        <v>22072.707198495453</v>
      </c>
      <c r="F132" s="5"/>
    </row>
    <row r="133" spans="1:6" x14ac:dyDescent="0.25">
      <c r="A133">
        <v>1650</v>
      </c>
      <c r="B133">
        <v>240</v>
      </c>
      <c r="C133">
        <v>80</v>
      </c>
      <c r="D133" s="5">
        <v>1568.4152855826701</v>
      </c>
      <c r="E133" s="5">
        <f t="shared" si="9"/>
        <v>15684.152855826702</v>
      </c>
      <c r="F133" s="5"/>
    </row>
    <row r="134" spans="1:6" x14ac:dyDescent="0.25">
      <c r="A134">
        <v>1650</v>
      </c>
      <c r="B134">
        <v>240</v>
      </c>
      <c r="C134">
        <v>90</v>
      </c>
      <c r="D134" s="5">
        <v>1684.6413217916599</v>
      </c>
      <c r="E134" s="5">
        <f t="shared" si="9"/>
        <v>16846.413217916601</v>
      </c>
      <c r="F134" s="5"/>
    </row>
    <row r="135" spans="1:6" x14ac:dyDescent="0.25">
      <c r="A135">
        <v>1650</v>
      </c>
      <c r="B135">
        <v>240</v>
      </c>
      <c r="C135">
        <v>100</v>
      </c>
      <c r="D135" s="5">
        <v>1889.10747221567</v>
      </c>
      <c r="E135" s="5">
        <f>D135*(100-AVERAGE(C134:C135))</f>
        <v>9445.5373610783499</v>
      </c>
      <c r="F135" s="5">
        <f>D135*(AVERAGE(C135:C136)-100)</f>
        <v>9445.5373610783499</v>
      </c>
    </row>
    <row r="136" spans="1:6" x14ac:dyDescent="0.25">
      <c r="A136">
        <v>1650</v>
      </c>
      <c r="B136">
        <v>240</v>
      </c>
      <c r="C136">
        <v>110</v>
      </c>
      <c r="D136" s="5">
        <v>2124.0402726283301</v>
      </c>
      <c r="E136" s="5"/>
      <c r="F136" s="5">
        <f>D136*(200-AVERAGE(C135:C136))</f>
        <v>201783.82589969135</v>
      </c>
    </row>
    <row r="137" spans="1:6" x14ac:dyDescent="0.25">
      <c r="E137" s="6"/>
      <c r="F137" s="6"/>
    </row>
    <row r="138" spans="1:6" x14ac:dyDescent="0.25">
      <c r="E138" s="6">
        <f>SUM(E128:E136)</f>
        <v>85846.356492815772</v>
      </c>
      <c r="F138" s="6">
        <f>SUM(F128:F136)</f>
        <v>211229.36326076969</v>
      </c>
    </row>
    <row r="139" spans="1:6" x14ac:dyDescent="0.25">
      <c r="E139" s="9">
        <f>E138/SUM(E138:F138)</f>
        <v>0.28897129850942549</v>
      </c>
      <c r="F139" s="9">
        <f>F138/SUM(E138:F138)</f>
        <v>0.71102870149057451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127"/>
  <sheetViews>
    <sheetView tabSelected="1" workbookViewId="0"/>
  </sheetViews>
  <sheetFormatPr defaultRowHeight="15" x14ac:dyDescent="0.25"/>
  <cols>
    <col min="1" max="1" width="17.85546875" bestFit="1" customWidth="1"/>
    <col min="5" max="5" width="10.140625" bestFit="1" customWidth="1"/>
  </cols>
  <sheetData>
    <row r="1" spans="1:9" x14ac:dyDescent="0.25">
      <c r="A1" s="1" t="s">
        <v>19</v>
      </c>
      <c r="B1" s="1" t="s">
        <v>4</v>
      </c>
      <c r="C1" s="1" t="s">
        <v>5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2</v>
      </c>
    </row>
    <row r="2" spans="1:9" x14ac:dyDescent="0.25">
      <c r="A2">
        <v>550</v>
      </c>
      <c r="B2" s="10">
        <f>'Gap = 1000mm'!E13</f>
        <v>0.2956306116072725</v>
      </c>
      <c r="C2" s="8"/>
      <c r="D2" s="8"/>
      <c r="E2" s="8"/>
      <c r="F2" s="8"/>
      <c r="G2" s="8"/>
      <c r="H2" s="8"/>
      <c r="I2" s="8"/>
    </row>
    <row r="3" spans="1:9" x14ac:dyDescent="0.25">
      <c r="A3">
        <v>750</v>
      </c>
      <c r="B3" s="10">
        <f>'Gap = 1000mm'!E27</f>
        <v>0.3080913407632439</v>
      </c>
      <c r="C3" s="10">
        <f>'Gap = 800mm'!E13</f>
        <v>0.14347902381122321</v>
      </c>
      <c r="D3" s="8"/>
      <c r="E3" s="8"/>
      <c r="F3" s="8"/>
      <c r="G3" s="8"/>
      <c r="H3" s="8"/>
      <c r="I3" s="8"/>
    </row>
    <row r="4" spans="1:9" x14ac:dyDescent="0.25">
      <c r="A4">
        <v>950</v>
      </c>
      <c r="B4" s="10">
        <f>'Gap = 1000mm'!E41</f>
        <v>0.35521451969421819</v>
      </c>
      <c r="C4" s="10">
        <f>'Gap = 800mm'!E27</f>
        <v>0.17724455651370297</v>
      </c>
      <c r="D4" s="10">
        <f>'Gap = 600mm'!E13</f>
        <v>0.18784094019917072</v>
      </c>
      <c r="E4" s="8"/>
      <c r="F4" s="8"/>
      <c r="G4" s="8"/>
      <c r="H4" s="8"/>
      <c r="I4" s="8"/>
    </row>
    <row r="5" spans="1:9" x14ac:dyDescent="0.25">
      <c r="A5">
        <v>1050</v>
      </c>
      <c r="B5" s="10">
        <f>'Gap = 1000mm'!E55</f>
        <v>0.36104488074977609</v>
      </c>
      <c r="C5" s="10">
        <f>'Gap = 800mm'!E41</f>
        <v>0.180098803674001</v>
      </c>
      <c r="D5" s="10">
        <f>'Gap = 600mm'!E27</f>
        <v>0.17444484746017699</v>
      </c>
      <c r="E5" s="8"/>
      <c r="F5" s="8"/>
      <c r="G5" s="8"/>
      <c r="H5" s="8"/>
      <c r="I5" s="8"/>
    </row>
    <row r="6" spans="1:9" x14ac:dyDescent="0.25">
      <c r="A6">
        <v>1150</v>
      </c>
      <c r="B6" s="10">
        <f>'Gap = 1000mm'!E69</f>
        <v>0.35487479538131533</v>
      </c>
      <c r="C6" s="10">
        <f>'Gap = 800mm'!E55</f>
        <v>0.18529322622186023</v>
      </c>
      <c r="D6" s="10">
        <f>'Gap = 600mm'!E41</f>
        <v>0.30932962179939122</v>
      </c>
      <c r="E6" s="10">
        <f>'Gap = 400mm'!E13</f>
        <v>0</v>
      </c>
      <c r="F6" s="8"/>
      <c r="G6" s="8"/>
      <c r="H6" s="8"/>
      <c r="I6" s="8"/>
    </row>
    <row r="7" spans="1:9" x14ac:dyDescent="0.25">
      <c r="A7">
        <v>1250</v>
      </c>
      <c r="B7" s="10">
        <f>'Gap = 1000mm'!E83</f>
        <v>0.35544035001633145</v>
      </c>
      <c r="C7" s="10">
        <f>'Gap = 800mm'!E69</f>
        <v>0.17619953262859517</v>
      </c>
      <c r="D7" s="10">
        <f>'Gap = 600mm'!E55</f>
        <v>0.33670080231141308</v>
      </c>
      <c r="E7" s="10">
        <f>'Gap = 400mm'!E27</f>
        <v>3.5692587995025213E-2</v>
      </c>
      <c r="F7" s="10">
        <f>'Gap = 300mm'!E13</f>
        <v>3.5692587995025213E-2</v>
      </c>
      <c r="G7" s="8"/>
      <c r="H7" s="8"/>
      <c r="I7" s="8"/>
    </row>
    <row r="8" spans="1:9" x14ac:dyDescent="0.25">
      <c r="A8">
        <v>1350</v>
      </c>
      <c r="B8" s="10">
        <f>'Gap = 1000mm'!E97</f>
        <v>0.3407268539711818</v>
      </c>
      <c r="C8" s="10">
        <f>'Gap = 800mm'!E83</f>
        <v>0.21569273193548791</v>
      </c>
      <c r="D8" s="10">
        <f>'Gap = 600mm'!E69</f>
        <v>0.3364251621612217</v>
      </c>
      <c r="E8" s="10">
        <f>'Gap = 400mm'!E41</f>
        <v>5.102068943066531E-2</v>
      </c>
      <c r="F8" s="10">
        <f>'Gap = 300mm'!E27</f>
        <v>5.102068943066531E-2</v>
      </c>
      <c r="G8" s="10">
        <f>'Gap = 200mm'!E13</f>
        <v>0.11770148601684659</v>
      </c>
      <c r="H8" s="8"/>
      <c r="I8" s="8"/>
    </row>
    <row r="9" spans="1:9" x14ac:dyDescent="0.25">
      <c r="A9">
        <v>1450</v>
      </c>
      <c r="B9" s="10">
        <f>'Gap = 1000mm'!E111</f>
        <v>0.37673036724064596</v>
      </c>
      <c r="C9" s="10">
        <f>'Gap = 800mm'!E97</f>
        <v>0.17965045621976103</v>
      </c>
      <c r="D9" s="10">
        <f>'Gap = 600mm'!E83</f>
        <v>0.33939811621548421</v>
      </c>
      <c r="E9" s="10">
        <f>'Gap = 400mm'!E55</f>
        <v>5.834322726409237E-2</v>
      </c>
      <c r="F9" s="10">
        <f>'Gap = 300mm'!E41</f>
        <v>5.834322726409237E-2</v>
      </c>
      <c r="G9" s="10">
        <f>'Gap = 200mm'!E27</f>
        <v>9.0435724808751852E-2</v>
      </c>
      <c r="H9" s="10">
        <f>'Gap = 100mm'!E13</f>
        <v>0.10435473282913338</v>
      </c>
      <c r="I9" s="8"/>
    </row>
    <row r="10" spans="1:9" x14ac:dyDescent="0.25">
      <c r="A10">
        <v>1550</v>
      </c>
      <c r="B10" s="10">
        <f>'Gap = 1000mm'!E125</f>
        <v>0.38566595490605293</v>
      </c>
      <c r="C10" s="10">
        <f>'Gap = 800mm'!E111</f>
        <v>0.29318087982334112</v>
      </c>
      <c r="D10" s="10">
        <f>'Gap = 600mm'!E97</f>
        <v>0.34442817629883543</v>
      </c>
      <c r="E10" s="10">
        <f>'Gap = 400mm'!E69</f>
        <v>6.0059859754360866E-2</v>
      </c>
      <c r="F10" s="10">
        <f>'Gap = 300mm'!E55</f>
        <v>6.0059859754360866E-2</v>
      </c>
      <c r="G10" s="10">
        <f>'Gap = 200mm'!E41</f>
        <v>0.10636151476715577</v>
      </c>
      <c r="H10" s="10">
        <f>'Gap = 100mm'!E27</f>
        <v>0.11558230468438403</v>
      </c>
      <c r="I10" s="8"/>
    </row>
    <row r="11" spans="1:9" x14ac:dyDescent="0.25">
      <c r="A11">
        <v>1650</v>
      </c>
      <c r="B11" s="10">
        <f>'Gap = 1000mm'!E139</f>
        <v>0.28897129850942549</v>
      </c>
      <c r="C11" s="10">
        <f>'Gap = 800mm'!E125</f>
        <v>0.15309461918070255</v>
      </c>
      <c r="D11" s="10">
        <f>'Gap = 600mm'!E111</f>
        <v>0.27847790739860495</v>
      </c>
      <c r="E11" s="10">
        <f>'Gap = 400mm'!E83</f>
        <v>4.8395908426222482E-2</v>
      </c>
      <c r="F11" s="10">
        <f>'Gap = 300mm'!E69</f>
        <v>4.8395908426222482E-2</v>
      </c>
      <c r="G11" s="10">
        <f>'Gap = 200mm'!E55</f>
        <v>9.6629332206310273E-2</v>
      </c>
      <c r="H11" s="10">
        <f>'Gap = 100mm'!E41</f>
        <v>9.1416375988026627E-2</v>
      </c>
      <c r="I11" s="8"/>
    </row>
    <row r="13" spans="1:9" x14ac:dyDescent="0.25">
      <c r="A13" t="s">
        <v>20</v>
      </c>
      <c r="B13">
        <v>1000</v>
      </c>
      <c r="C13">
        <v>800</v>
      </c>
      <c r="D13">
        <v>600</v>
      </c>
      <c r="E13">
        <v>400</v>
      </c>
      <c r="F13">
        <v>300</v>
      </c>
      <c r="G13">
        <v>200</v>
      </c>
      <c r="H13">
        <v>100</v>
      </c>
    </row>
    <row r="14" spans="1:9" x14ac:dyDescent="0.25">
      <c r="A14" t="s">
        <v>10</v>
      </c>
      <c r="B14">
        <f>B2</f>
        <v>0.2956306116072725</v>
      </c>
      <c r="C14">
        <f>C3</f>
        <v>0.14347902381122321</v>
      </c>
      <c r="D14">
        <f>D4</f>
        <v>0.18784094019917072</v>
      </c>
      <c r="E14">
        <f>E6</f>
        <v>0</v>
      </c>
      <c r="F14">
        <f>F7</f>
        <v>3.5692587995025213E-2</v>
      </c>
      <c r="G14">
        <f>G8</f>
        <v>0.11770148601684659</v>
      </c>
      <c r="H14">
        <f>H9</f>
        <v>0.10435473282913338</v>
      </c>
    </row>
    <row r="15" spans="1:9" x14ac:dyDescent="0.25">
      <c r="A15" t="s">
        <v>3</v>
      </c>
      <c r="B15">
        <f>AVERAGE(B3:B10)</f>
        <v>0.35472363284034569</v>
      </c>
      <c r="C15">
        <f>AVERAGE(C4:C10)</f>
        <v>0.20105145528810706</v>
      </c>
      <c r="D15">
        <f>AVERAGE(D7:D10)</f>
        <v>0.33923806424673864</v>
      </c>
      <c r="E15">
        <f>AVERAGE(E7:E10)</f>
        <v>5.1279091111035936E-2</v>
      </c>
      <c r="F15">
        <f>AVERAGE(F8:F10)</f>
        <v>5.6474592149706182E-2</v>
      </c>
      <c r="G15">
        <f>AVERAGE(G9:G10)</f>
        <v>9.8398619787953806E-2</v>
      </c>
      <c r="H15">
        <f>AVERAGE(H10)</f>
        <v>0.11558230468438403</v>
      </c>
    </row>
    <row r="16" spans="1:9" x14ac:dyDescent="0.25">
      <c r="A16" t="s">
        <v>11</v>
      </c>
      <c r="B16">
        <f t="shared" ref="B16:C16" si="0">B11</f>
        <v>0.28897129850942549</v>
      </c>
      <c r="C16">
        <f t="shared" si="0"/>
        <v>0.15309461918070255</v>
      </c>
      <c r="D16">
        <f>D11</f>
        <v>0.27847790739860495</v>
      </c>
      <c r="E16">
        <f>E11</f>
        <v>4.8395908426222482E-2</v>
      </c>
      <c r="F16">
        <f>F11</f>
        <v>4.8395908426222482E-2</v>
      </c>
      <c r="G16">
        <f>G11</f>
        <v>9.6629332206310273E-2</v>
      </c>
      <c r="H16">
        <f>H11</f>
        <v>9.1416375988026627E-2</v>
      </c>
    </row>
    <row r="18" spans="1:8" x14ac:dyDescent="0.25">
      <c r="A18" t="s">
        <v>20</v>
      </c>
      <c r="B18">
        <v>1000</v>
      </c>
      <c r="C18">
        <v>800</v>
      </c>
      <c r="D18">
        <v>600</v>
      </c>
      <c r="E18">
        <v>400</v>
      </c>
      <c r="F18">
        <v>300</v>
      </c>
      <c r="G18">
        <v>200</v>
      </c>
      <c r="H18">
        <v>100</v>
      </c>
    </row>
    <row r="19" spans="1:8" x14ac:dyDescent="0.25">
      <c r="A19" t="s">
        <v>12</v>
      </c>
      <c r="B19">
        <f t="shared" ref="B19:C19" si="1">B15/B14</f>
        <v>1.1998880322704022</v>
      </c>
      <c r="C19">
        <f t="shared" si="1"/>
        <v>1.4012602675122217</v>
      </c>
      <c r="D19">
        <f>D15/D14</f>
        <v>1.8059857658667975</v>
      </c>
      <c r="E19" t="e">
        <f>E15/E14</f>
        <v>#DIV/0!</v>
      </c>
      <c r="F19">
        <f>F15/F14</f>
        <v>1.5822498541595678</v>
      </c>
      <c r="G19">
        <f>G15/G14</f>
        <v>0.83600150786431049</v>
      </c>
      <c r="H19">
        <f>H15/H14</f>
        <v>1.1075904422431349</v>
      </c>
    </row>
    <row r="20" spans="1:8" x14ac:dyDescent="0.25">
      <c r="A20" t="s">
        <v>13</v>
      </c>
      <c r="B20">
        <f t="shared" ref="B20:C20" si="2">B16/B14</f>
        <v>0.97747420992148981</v>
      </c>
      <c r="C20">
        <f t="shared" si="2"/>
        <v>1.0670174295451764</v>
      </c>
      <c r="D20">
        <f>D16/D14</f>
        <v>1.4825197696696493</v>
      </c>
      <c r="E20" t="e">
        <f>E16/E14</f>
        <v>#DIV/0!</v>
      </c>
      <c r="F20">
        <f>F16/F14</f>
        <v>1.3559091997746939</v>
      </c>
      <c r="G20">
        <f>G16/G14</f>
        <v>0.82096951768714066</v>
      </c>
      <c r="H20">
        <f>H16/H14</f>
        <v>0.87601562008412648</v>
      </c>
    </row>
    <row r="21" spans="1:8" x14ac:dyDescent="0.25">
      <c r="A21" t="s">
        <v>14</v>
      </c>
      <c r="B21">
        <f t="shared" ref="B21:C21" si="3">B16/B15</f>
        <v>0.81463785256023791</v>
      </c>
      <c r="C21">
        <f t="shared" si="3"/>
        <v>0.76146983846159044</v>
      </c>
      <c r="D21">
        <f>D16/D15</f>
        <v>0.82089227816150701</v>
      </c>
      <c r="E21">
        <f>E16/E15</f>
        <v>0.94377469213386755</v>
      </c>
      <c r="F21">
        <f>F16/F15</f>
        <v>0.85695011834581736</v>
      </c>
      <c r="G21">
        <f>G16/G15</f>
        <v>0.98201918293715607</v>
      </c>
      <c r="H21">
        <f>H16/H15</f>
        <v>0.79092016929108366</v>
      </c>
    </row>
    <row r="34" spans="3:12" x14ac:dyDescent="0.25">
      <c r="L34" s="3"/>
    </row>
    <row r="35" spans="3:12" x14ac:dyDescent="0.25">
      <c r="L35" s="3"/>
    </row>
    <row r="36" spans="3:12" x14ac:dyDescent="0.25">
      <c r="L36" s="3"/>
    </row>
    <row r="37" spans="3:12" x14ac:dyDescent="0.25">
      <c r="L37" s="3"/>
    </row>
    <row r="38" spans="3:12" x14ac:dyDescent="0.25">
      <c r="L38" s="3"/>
    </row>
    <row r="39" spans="3:12" x14ac:dyDescent="0.25">
      <c r="L39" s="3"/>
    </row>
    <row r="40" spans="3:12" x14ac:dyDescent="0.25">
      <c r="L40" s="3"/>
    </row>
    <row r="42" spans="3:12" x14ac:dyDescent="0.25">
      <c r="E42" s="2"/>
    </row>
    <row r="45" spans="3:12" x14ac:dyDescent="0.25">
      <c r="C45" s="4"/>
      <c r="D45" s="4"/>
      <c r="E45" s="4"/>
    </row>
    <row r="46" spans="3:12" x14ac:dyDescent="0.25">
      <c r="C46" s="4"/>
      <c r="D46" s="4"/>
      <c r="E46" s="4"/>
    </row>
    <row r="47" spans="3:12" x14ac:dyDescent="0.25">
      <c r="C47" s="4"/>
      <c r="D47" s="4"/>
      <c r="E47" s="4"/>
    </row>
    <row r="48" spans="3:12" x14ac:dyDescent="0.25">
      <c r="C48" s="4"/>
      <c r="D48" s="4"/>
      <c r="E48" s="4"/>
    </row>
    <row r="49" spans="3:5" x14ac:dyDescent="0.25">
      <c r="C49" s="4"/>
      <c r="D49" s="4"/>
      <c r="E49" s="4"/>
    </row>
    <row r="50" spans="3:5" x14ac:dyDescent="0.25">
      <c r="C50" s="4"/>
      <c r="D50" s="4"/>
      <c r="E50" s="4"/>
    </row>
    <row r="51" spans="3:5" x14ac:dyDescent="0.25">
      <c r="C51" s="4"/>
      <c r="D51" s="4"/>
      <c r="E51" s="4"/>
    </row>
    <row r="55" spans="3:5" x14ac:dyDescent="0.25">
      <c r="C55" s="4"/>
      <c r="D55" s="4"/>
      <c r="E55" s="4"/>
    </row>
    <row r="56" spans="3:5" x14ac:dyDescent="0.25">
      <c r="C56" s="4"/>
      <c r="D56" s="4"/>
      <c r="E56" s="4"/>
    </row>
    <row r="57" spans="3:5" x14ac:dyDescent="0.25">
      <c r="C57" s="4"/>
      <c r="D57" s="4"/>
      <c r="E57" s="4"/>
    </row>
    <row r="58" spans="3:5" x14ac:dyDescent="0.25">
      <c r="C58" s="4"/>
      <c r="D58" s="4"/>
      <c r="E58" s="4"/>
    </row>
    <row r="59" spans="3:5" x14ac:dyDescent="0.25">
      <c r="C59" s="4"/>
      <c r="D59" s="4"/>
      <c r="E59" s="4"/>
    </row>
    <row r="60" spans="3:5" x14ac:dyDescent="0.25">
      <c r="C60" s="4"/>
      <c r="D60" s="4"/>
      <c r="E60" s="4"/>
    </row>
    <row r="61" spans="3:5" x14ac:dyDescent="0.25">
      <c r="C61" s="4"/>
      <c r="D61" s="4"/>
      <c r="E61" s="4"/>
    </row>
    <row r="65" spans="3:18" x14ac:dyDescent="0.25">
      <c r="C65" s="4"/>
      <c r="D65" s="4"/>
      <c r="E65" s="4"/>
    </row>
    <row r="66" spans="3:18" x14ac:dyDescent="0.25">
      <c r="C66" s="4"/>
      <c r="D66" s="4"/>
      <c r="E66" s="4"/>
    </row>
    <row r="67" spans="3:18" x14ac:dyDescent="0.25">
      <c r="C67" s="4"/>
      <c r="D67" s="4"/>
      <c r="E67" s="4"/>
    </row>
    <row r="68" spans="3:18" x14ac:dyDescent="0.25">
      <c r="C68" s="4"/>
      <c r="D68" s="4"/>
      <c r="E68" s="4"/>
    </row>
    <row r="69" spans="3:18" x14ac:dyDescent="0.25">
      <c r="C69" s="4"/>
      <c r="D69" s="4"/>
      <c r="E69" s="4"/>
    </row>
    <row r="70" spans="3:18" x14ac:dyDescent="0.25">
      <c r="C70" s="4"/>
      <c r="D70" s="4"/>
      <c r="E70" s="4"/>
    </row>
    <row r="71" spans="3:18" x14ac:dyDescent="0.25">
      <c r="C71" s="4"/>
      <c r="D71" s="4"/>
      <c r="E71" s="4"/>
    </row>
    <row r="76" spans="3:18" x14ac:dyDescent="0.25">
      <c r="R76" s="2"/>
    </row>
    <row r="77" spans="3:18" x14ac:dyDescent="0.25">
      <c r="C77" s="4"/>
      <c r="D77" s="4"/>
      <c r="E77" s="4"/>
      <c r="R77" s="2"/>
    </row>
    <row r="78" spans="3:18" x14ac:dyDescent="0.25">
      <c r="C78" s="4"/>
      <c r="D78" s="4"/>
      <c r="E78" s="4"/>
      <c r="R78" s="2"/>
    </row>
    <row r="79" spans="3:18" x14ac:dyDescent="0.25">
      <c r="C79" s="4"/>
      <c r="D79" s="4"/>
      <c r="E79" s="4"/>
      <c r="R79" s="2"/>
    </row>
    <row r="80" spans="3:18" x14ac:dyDescent="0.25">
      <c r="C80" s="4"/>
      <c r="D80" s="4"/>
      <c r="E80" s="4"/>
      <c r="R80" s="2"/>
    </row>
    <row r="81" spans="3:18" x14ac:dyDescent="0.25">
      <c r="C81" s="4"/>
      <c r="D81" s="4"/>
      <c r="E81" s="4"/>
      <c r="R81" s="2"/>
    </row>
    <row r="82" spans="3:18" x14ac:dyDescent="0.25">
      <c r="C82" s="4"/>
      <c r="D82" s="4"/>
      <c r="E82" s="4"/>
      <c r="R82" s="2"/>
    </row>
    <row r="83" spans="3:18" x14ac:dyDescent="0.25">
      <c r="C83" s="4"/>
      <c r="D83" s="4"/>
      <c r="E83" s="4"/>
    </row>
    <row r="84" spans="3:18" x14ac:dyDescent="0.25">
      <c r="L84" s="2"/>
    </row>
    <row r="87" spans="3:18" x14ac:dyDescent="0.25">
      <c r="C87" s="4"/>
      <c r="D87" s="4"/>
    </row>
    <row r="88" spans="3:18" x14ac:dyDescent="0.25">
      <c r="C88" s="4"/>
      <c r="D88" s="4"/>
    </row>
    <row r="89" spans="3:18" x14ac:dyDescent="0.25">
      <c r="C89" s="4"/>
      <c r="D89" s="4"/>
    </row>
    <row r="90" spans="3:18" x14ac:dyDescent="0.25">
      <c r="C90" s="4"/>
      <c r="D90" s="4"/>
    </row>
    <row r="91" spans="3:18" x14ac:dyDescent="0.25">
      <c r="C91" s="4"/>
      <c r="D91" s="4"/>
    </row>
    <row r="92" spans="3:18" x14ac:dyDescent="0.25">
      <c r="C92" s="4"/>
      <c r="D92" s="4"/>
    </row>
    <row r="93" spans="3:18" x14ac:dyDescent="0.25">
      <c r="C93" s="4"/>
      <c r="D93" s="4"/>
    </row>
    <row r="95" spans="3:18" x14ac:dyDescent="0.25">
      <c r="L95" s="2"/>
    </row>
    <row r="97" spans="3:5" x14ac:dyDescent="0.25">
      <c r="C97" s="4"/>
      <c r="D97" s="4"/>
      <c r="E97" s="4"/>
    </row>
    <row r="98" spans="3:5" x14ac:dyDescent="0.25">
      <c r="C98" s="4"/>
      <c r="D98" s="4"/>
      <c r="E98" s="4"/>
    </row>
    <row r="99" spans="3:5" x14ac:dyDescent="0.25">
      <c r="C99" s="4"/>
      <c r="D99" s="4"/>
      <c r="E99" s="4"/>
    </row>
    <row r="100" spans="3:5" x14ac:dyDescent="0.25">
      <c r="C100" s="4"/>
      <c r="D100" s="4"/>
      <c r="E100" s="4"/>
    </row>
    <row r="101" spans="3:5" x14ac:dyDescent="0.25">
      <c r="C101" s="4"/>
      <c r="D101" s="4"/>
      <c r="E101" s="4"/>
    </row>
    <row r="102" spans="3:5" x14ac:dyDescent="0.25">
      <c r="C102" s="4"/>
      <c r="D102" s="4"/>
      <c r="E102" s="4"/>
    </row>
    <row r="103" spans="3:5" x14ac:dyDescent="0.25">
      <c r="C103" s="4"/>
      <c r="D103" s="4"/>
      <c r="E103" s="4"/>
    </row>
    <row r="111" spans="3:5" x14ac:dyDescent="0.25">
      <c r="C111" s="4"/>
      <c r="D111" s="4"/>
    </row>
    <row r="112" spans="3:5" x14ac:dyDescent="0.25">
      <c r="C112" s="4"/>
      <c r="D112" s="4"/>
    </row>
    <row r="113" spans="3:5" x14ac:dyDescent="0.25">
      <c r="C113" s="4"/>
      <c r="D113" s="4"/>
      <c r="E113" s="4"/>
    </row>
    <row r="114" spans="3:5" x14ac:dyDescent="0.25">
      <c r="C114" s="4"/>
      <c r="D114" s="4"/>
      <c r="E114" s="4"/>
    </row>
    <row r="115" spans="3:5" x14ac:dyDescent="0.25">
      <c r="C115" s="4"/>
      <c r="D115" s="4"/>
      <c r="E115" s="4"/>
    </row>
    <row r="116" spans="3:5" x14ac:dyDescent="0.25">
      <c r="C116" s="4"/>
      <c r="D116" s="4"/>
      <c r="E116" s="4"/>
    </row>
    <row r="117" spans="3:5" x14ac:dyDescent="0.25">
      <c r="C117" s="4"/>
      <c r="D117" s="4"/>
      <c r="E117" s="4"/>
    </row>
    <row r="121" spans="3:5" x14ac:dyDescent="0.25">
      <c r="C121" s="4"/>
      <c r="D121" s="4"/>
      <c r="E121" s="4"/>
    </row>
    <row r="122" spans="3:5" x14ac:dyDescent="0.25">
      <c r="C122" s="4"/>
      <c r="D122" s="4"/>
      <c r="E122" s="4"/>
    </row>
    <row r="123" spans="3:5" x14ac:dyDescent="0.25">
      <c r="C123" s="4"/>
      <c r="D123" s="4"/>
      <c r="E123" s="4"/>
    </row>
    <row r="124" spans="3:5" x14ac:dyDescent="0.25">
      <c r="C124" s="4"/>
      <c r="D124" s="4"/>
      <c r="E124" s="4"/>
    </row>
    <row r="125" spans="3:5" x14ac:dyDescent="0.25">
      <c r="C125" s="4"/>
      <c r="D125" s="4"/>
      <c r="E125" s="4"/>
    </row>
    <row r="126" spans="3:5" x14ac:dyDescent="0.25">
      <c r="C126" s="4"/>
      <c r="D126" s="4"/>
      <c r="E126" s="4"/>
    </row>
    <row r="127" spans="3:5" x14ac:dyDescent="0.25">
      <c r="C127" s="4"/>
      <c r="D127" s="4"/>
      <c r="E127" s="4"/>
    </row>
  </sheetData>
  <sortState ref="A133:F188">
    <sortCondition descending="1" ref="A133:A188"/>
    <sortCondition descending="1" ref="B133:B188"/>
    <sortCondition descending="1" ref="C133:C188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Gap = 100mm</vt:lpstr>
      <vt:lpstr>Gap = 200mm</vt:lpstr>
      <vt:lpstr>Gap = 300mm</vt:lpstr>
      <vt:lpstr>Gap = 400mm</vt:lpstr>
      <vt:lpstr>Gap = 600mm</vt:lpstr>
      <vt:lpstr>Gap = 800mm</vt:lpstr>
      <vt:lpstr>Gap = 1000mm</vt:lpstr>
      <vt:lpstr>Summary Sheet</vt:lpstr>
    </vt:vector>
  </TitlesOfParts>
  <Company>NIOZ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 Hu</dc:creator>
  <cp:lastModifiedBy>Andy</cp:lastModifiedBy>
  <dcterms:created xsi:type="dcterms:W3CDTF">2015-04-14T15:02:05Z</dcterms:created>
  <dcterms:modified xsi:type="dcterms:W3CDTF">2017-11-21T16:52:58Z</dcterms:modified>
</cp:coreProperties>
</file>