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5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480" yWindow="135" windowWidth="18195" windowHeight="11760" firstSheet="3" activeTab="7" xr2:uid="{00000000-000D-0000-FFFF-FFFF00000000}"/>
  </bookViews>
  <sheets>
    <sheet name="Gap = 100mm" sheetId="1" r:id="rId1"/>
    <sheet name="Gap = 200mm" sheetId="2" r:id="rId2"/>
    <sheet name="Gap = 300mm" sheetId="3" r:id="rId3"/>
    <sheet name="Gap = 400mm" sheetId="4" r:id="rId4"/>
    <sheet name="Gap = 600mm" sheetId="5" r:id="rId5"/>
    <sheet name="Gap = 800mm" sheetId="6" r:id="rId6"/>
    <sheet name="Gap = 1000mm" sheetId="7" r:id="rId7"/>
    <sheet name="Summary Sheet" sheetId="10" r:id="rId8"/>
  </sheets>
  <calcPr calcId="171027"/>
  <fileRecoveryPr autoRecover="0"/>
</workbook>
</file>

<file path=xl/calcChain.xml><?xml version="1.0" encoding="utf-8"?>
<calcChain xmlns="http://schemas.openxmlformats.org/spreadsheetml/2006/main">
  <c r="D21" i="10" l="1"/>
  <c r="D20" i="10"/>
  <c r="D16" i="10"/>
  <c r="D11" i="10"/>
  <c r="F39" i="1" l="1"/>
  <c r="F38" i="1"/>
  <c r="F37" i="1"/>
  <c r="F36" i="1"/>
  <c r="F35" i="1"/>
  <c r="F40" i="1" s="1"/>
  <c r="F34" i="1"/>
  <c r="E34" i="1"/>
  <c r="E33" i="1"/>
  <c r="E32" i="1"/>
  <c r="E31" i="1"/>
  <c r="E30" i="1"/>
  <c r="F25" i="1"/>
  <c r="F24" i="1"/>
  <c r="F23" i="1"/>
  <c r="F22" i="1"/>
  <c r="F21" i="1"/>
  <c r="F20" i="1"/>
  <c r="E20" i="1"/>
  <c r="E19" i="1"/>
  <c r="E18" i="1"/>
  <c r="E17" i="1"/>
  <c r="E16" i="1"/>
  <c r="F11" i="1"/>
  <c r="F10" i="1"/>
  <c r="F9" i="1"/>
  <c r="F8" i="1"/>
  <c r="F7" i="1"/>
  <c r="F6" i="1"/>
  <c r="F12" i="1" s="1"/>
  <c r="E6" i="1"/>
  <c r="E5" i="1"/>
  <c r="E4" i="1"/>
  <c r="E3" i="1"/>
  <c r="E2" i="1"/>
  <c r="E12" i="1" s="1"/>
  <c r="E13" i="1" s="1"/>
  <c r="F53" i="2"/>
  <c r="F52" i="2"/>
  <c r="F51" i="2"/>
  <c r="F50" i="2"/>
  <c r="F49" i="2"/>
  <c r="F48" i="2"/>
  <c r="E48" i="2"/>
  <c r="E47" i="2"/>
  <c r="E46" i="2"/>
  <c r="E45" i="2"/>
  <c r="E44" i="2"/>
  <c r="F39" i="2"/>
  <c r="F38" i="2"/>
  <c r="F37" i="2"/>
  <c r="F36" i="2"/>
  <c r="F35" i="2"/>
  <c r="F34" i="2"/>
  <c r="E34" i="2"/>
  <c r="E33" i="2"/>
  <c r="E32" i="2"/>
  <c r="E31" i="2"/>
  <c r="E30" i="2"/>
  <c r="F25" i="2"/>
  <c r="F24" i="2"/>
  <c r="F23" i="2"/>
  <c r="F22" i="2"/>
  <c r="F21" i="2"/>
  <c r="F20" i="2"/>
  <c r="E20" i="2"/>
  <c r="E19" i="2"/>
  <c r="E18" i="2"/>
  <c r="E17" i="2"/>
  <c r="E16" i="2"/>
  <c r="F11" i="2"/>
  <c r="F10" i="2"/>
  <c r="F9" i="2"/>
  <c r="F8" i="2"/>
  <c r="F7" i="2"/>
  <c r="F6" i="2"/>
  <c r="E6" i="2"/>
  <c r="E5" i="2"/>
  <c r="E4" i="2"/>
  <c r="E3" i="2"/>
  <c r="E2" i="2"/>
  <c r="F67" i="3"/>
  <c r="F66" i="3"/>
  <c r="F65" i="3"/>
  <c r="F64" i="3"/>
  <c r="F63" i="3"/>
  <c r="F62" i="3"/>
  <c r="E62" i="3"/>
  <c r="E61" i="3"/>
  <c r="E68" i="3" s="1"/>
  <c r="E60" i="3"/>
  <c r="E59" i="3"/>
  <c r="E58" i="3"/>
  <c r="F53" i="3"/>
  <c r="F52" i="3"/>
  <c r="F51" i="3"/>
  <c r="F50" i="3"/>
  <c r="F49" i="3"/>
  <c r="F54" i="3" s="1"/>
  <c r="F48" i="3"/>
  <c r="E48" i="3"/>
  <c r="E47" i="3"/>
  <c r="E46" i="3"/>
  <c r="E45" i="3"/>
  <c r="E44" i="3"/>
  <c r="F39" i="3"/>
  <c r="F38" i="3"/>
  <c r="F37" i="3"/>
  <c r="F36" i="3"/>
  <c r="F35" i="3"/>
  <c r="F34" i="3"/>
  <c r="F40" i="3" s="1"/>
  <c r="E34" i="3"/>
  <c r="E33" i="3"/>
  <c r="E32" i="3"/>
  <c r="E31" i="3"/>
  <c r="E40" i="3" s="1"/>
  <c r="E41" i="3" s="1"/>
  <c r="E30" i="3"/>
  <c r="F25" i="3"/>
  <c r="F24" i="3"/>
  <c r="F23" i="3"/>
  <c r="F26" i="3" s="1"/>
  <c r="F22" i="3"/>
  <c r="F21" i="3"/>
  <c r="F20" i="3"/>
  <c r="E20" i="3"/>
  <c r="E19" i="3"/>
  <c r="E18" i="3"/>
  <c r="E17" i="3"/>
  <c r="E16" i="3"/>
  <c r="E26" i="3" s="1"/>
  <c r="E27" i="3" s="1"/>
  <c r="F11" i="3"/>
  <c r="F10" i="3"/>
  <c r="F9" i="3"/>
  <c r="F8" i="3"/>
  <c r="F7" i="3"/>
  <c r="F6" i="3"/>
  <c r="E6" i="3"/>
  <c r="E5" i="3"/>
  <c r="E4" i="3"/>
  <c r="E3" i="3"/>
  <c r="E2" i="3"/>
  <c r="F81" i="4"/>
  <c r="F80" i="4"/>
  <c r="F79" i="4"/>
  <c r="F78" i="4"/>
  <c r="F77" i="4"/>
  <c r="F76" i="4"/>
  <c r="F75" i="4"/>
  <c r="F74" i="4"/>
  <c r="F82" i="4" s="1"/>
  <c r="E74" i="4"/>
  <c r="E73" i="4"/>
  <c r="E72" i="4"/>
  <c r="E82" i="4" s="1"/>
  <c r="F67" i="4"/>
  <c r="F66" i="4"/>
  <c r="F65" i="4"/>
  <c r="F64" i="4"/>
  <c r="F63" i="4"/>
  <c r="F62" i="4"/>
  <c r="E62" i="4"/>
  <c r="E61" i="4"/>
  <c r="E60" i="4"/>
  <c r="E68" i="4" s="1"/>
  <c r="E59" i="4"/>
  <c r="E58" i="4"/>
  <c r="F53" i="4"/>
  <c r="F52" i="4"/>
  <c r="F51" i="4"/>
  <c r="F50" i="4"/>
  <c r="F49" i="4"/>
  <c r="F48" i="4"/>
  <c r="F54" i="4" s="1"/>
  <c r="E48" i="4"/>
  <c r="E47" i="4"/>
  <c r="E46" i="4"/>
  <c r="E45" i="4"/>
  <c r="E44" i="4"/>
  <c r="F39" i="4"/>
  <c r="F38" i="4"/>
  <c r="F37" i="4"/>
  <c r="F40" i="4" s="1"/>
  <c r="F36" i="4"/>
  <c r="F35" i="4"/>
  <c r="F34" i="4"/>
  <c r="E34" i="4"/>
  <c r="E33" i="4"/>
  <c r="E32" i="4"/>
  <c r="E31" i="4"/>
  <c r="E30" i="4"/>
  <c r="E40" i="4" s="1"/>
  <c r="E41" i="4" s="1"/>
  <c r="F25" i="4"/>
  <c r="F24" i="4"/>
  <c r="F23" i="4"/>
  <c r="F22" i="4"/>
  <c r="F26" i="4" s="1"/>
  <c r="F21" i="4"/>
  <c r="F20" i="4"/>
  <c r="E20" i="4"/>
  <c r="E19" i="4"/>
  <c r="E26" i="4" s="1"/>
  <c r="E18" i="4"/>
  <c r="E17" i="4"/>
  <c r="E16" i="4"/>
  <c r="F11" i="4"/>
  <c r="F10" i="4"/>
  <c r="F9" i="4"/>
  <c r="F8" i="4"/>
  <c r="F7" i="4"/>
  <c r="F6" i="4"/>
  <c r="E6" i="4"/>
  <c r="E5" i="4"/>
  <c r="E4" i="4"/>
  <c r="E12" i="4" s="1"/>
  <c r="E3" i="4"/>
  <c r="E2" i="4"/>
  <c r="F95" i="5"/>
  <c r="F94" i="5"/>
  <c r="F93" i="5"/>
  <c r="F92" i="5"/>
  <c r="F91" i="5"/>
  <c r="F90" i="5"/>
  <c r="E90" i="5"/>
  <c r="E89" i="5"/>
  <c r="E96" i="5" s="1"/>
  <c r="E88" i="5"/>
  <c r="E87" i="5"/>
  <c r="E86" i="5"/>
  <c r="F81" i="5"/>
  <c r="F80" i="5"/>
  <c r="F79" i="5"/>
  <c r="F78" i="5"/>
  <c r="F77" i="5"/>
  <c r="F82" i="5" s="1"/>
  <c r="F76" i="5"/>
  <c r="E76" i="5"/>
  <c r="E75" i="5"/>
  <c r="E74" i="5"/>
  <c r="E73" i="5"/>
  <c r="E72" i="5"/>
  <c r="F67" i="5"/>
  <c r="F66" i="5"/>
  <c r="F65" i="5"/>
  <c r="F64" i="5"/>
  <c r="F63" i="5"/>
  <c r="F62" i="5"/>
  <c r="F68" i="5" s="1"/>
  <c r="E62" i="5"/>
  <c r="E61" i="5"/>
  <c r="E60" i="5"/>
  <c r="E59" i="5"/>
  <c r="E68" i="5" s="1"/>
  <c r="E69" i="5" s="1"/>
  <c r="E58" i="5"/>
  <c r="F53" i="5"/>
  <c r="F52" i="5"/>
  <c r="F51" i="5"/>
  <c r="F50" i="5"/>
  <c r="F49" i="5"/>
  <c r="F48" i="5"/>
  <c r="F54" i="5" s="1"/>
  <c r="F55" i="5" s="1"/>
  <c r="E48" i="5"/>
  <c r="E47" i="5"/>
  <c r="E46" i="5"/>
  <c r="E45" i="5"/>
  <c r="E44" i="5"/>
  <c r="E54" i="5" s="1"/>
  <c r="F39" i="5"/>
  <c r="F38" i="5"/>
  <c r="F37" i="5"/>
  <c r="F36" i="5"/>
  <c r="F35" i="5"/>
  <c r="F34" i="5"/>
  <c r="E34" i="5"/>
  <c r="E33" i="5"/>
  <c r="E40" i="5" s="1"/>
  <c r="E32" i="5"/>
  <c r="E31" i="5"/>
  <c r="E30" i="5"/>
  <c r="F25" i="5"/>
  <c r="F24" i="5"/>
  <c r="F23" i="5"/>
  <c r="F22" i="5"/>
  <c r="F21" i="5"/>
  <c r="F26" i="5" s="1"/>
  <c r="F20" i="5"/>
  <c r="E20" i="5"/>
  <c r="E19" i="5"/>
  <c r="E18" i="5"/>
  <c r="E17" i="5"/>
  <c r="E16" i="5"/>
  <c r="F11" i="5"/>
  <c r="F10" i="5"/>
  <c r="F9" i="5"/>
  <c r="F8" i="5"/>
  <c r="F7" i="5"/>
  <c r="F6" i="5"/>
  <c r="F12" i="5" s="1"/>
  <c r="E6" i="5"/>
  <c r="E5" i="5"/>
  <c r="E4" i="5"/>
  <c r="E3" i="5"/>
  <c r="E12" i="5" s="1"/>
  <c r="E13" i="5" s="1"/>
  <c r="E2" i="5"/>
  <c r="F123" i="6"/>
  <c r="F122" i="6"/>
  <c r="F121" i="6"/>
  <c r="F120" i="6"/>
  <c r="F119" i="6"/>
  <c r="F118" i="6"/>
  <c r="E118" i="6"/>
  <c r="E117" i="6"/>
  <c r="E124" i="6" s="1"/>
  <c r="E116" i="6"/>
  <c r="E115" i="6"/>
  <c r="E114" i="6"/>
  <c r="F109" i="6"/>
  <c r="F108" i="6"/>
  <c r="F107" i="6"/>
  <c r="F106" i="6"/>
  <c r="F105" i="6"/>
  <c r="F104" i="6"/>
  <c r="E104" i="6"/>
  <c r="E103" i="6"/>
  <c r="E102" i="6"/>
  <c r="E101" i="6"/>
  <c r="E100" i="6"/>
  <c r="F95" i="6"/>
  <c r="F94" i="6"/>
  <c r="F93" i="6"/>
  <c r="F92" i="6"/>
  <c r="F91" i="6"/>
  <c r="F90" i="6"/>
  <c r="F96" i="6" s="1"/>
  <c r="E90" i="6"/>
  <c r="E89" i="6"/>
  <c r="E88" i="6"/>
  <c r="E87" i="6"/>
  <c r="E86" i="6"/>
  <c r="F81" i="6"/>
  <c r="F80" i="6"/>
  <c r="F79" i="6"/>
  <c r="F82" i="6" s="1"/>
  <c r="F78" i="6"/>
  <c r="F77" i="6"/>
  <c r="F76" i="6"/>
  <c r="E76" i="6"/>
  <c r="E75" i="6"/>
  <c r="E74" i="6"/>
  <c r="E73" i="6"/>
  <c r="E72" i="6"/>
  <c r="E82" i="6" s="1"/>
  <c r="E83" i="6" s="1"/>
  <c r="F67" i="6"/>
  <c r="F66" i="6"/>
  <c r="F65" i="6"/>
  <c r="F64" i="6"/>
  <c r="F63" i="6"/>
  <c r="F62" i="6"/>
  <c r="E62" i="6"/>
  <c r="E61" i="6"/>
  <c r="E68" i="6" s="1"/>
  <c r="E60" i="6"/>
  <c r="E59" i="6"/>
  <c r="E58" i="6"/>
  <c r="F53" i="6"/>
  <c r="F52" i="6"/>
  <c r="F51" i="6"/>
  <c r="F50" i="6"/>
  <c r="F49" i="6"/>
  <c r="F48" i="6"/>
  <c r="E48" i="6"/>
  <c r="E47" i="6"/>
  <c r="E46" i="6"/>
  <c r="E45" i="6"/>
  <c r="E44" i="6"/>
  <c r="F39" i="6"/>
  <c r="F38" i="6"/>
  <c r="F37" i="6"/>
  <c r="F36" i="6"/>
  <c r="F35" i="6"/>
  <c r="F34" i="6"/>
  <c r="F40" i="6" s="1"/>
  <c r="E34" i="6"/>
  <c r="E33" i="6"/>
  <c r="E32" i="6"/>
  <c r="E31" i="6"/>
  <c r="E30" i="6"/>
  <c r="F25" i="6"/>
  <c r="F24" i="6"/>
  <c r="F23" i="6"/>
  <c r="F26" i="6" s="1"/>
  <c r="F22" i="6"/>
  <c r="F21" i="6"/>
  <c r="F20" i="6"/>
  <c r="E20" i="6"/>
  <c r="E19" i="6"/>
  <c r="E18" i="6"/>
  <c r="E17" i="6"/>
  <c r="E16" i="6"/>
  <c r="E26" i="6" s="1"/>
  <c r="E27" i="6" s="1"/>
  <c r="F11" i="6"/>
  <c r="F10" i="6"/>
  <c r="F9" i="6"/>
  <c r="F8" i="6"/>
  <c r="F7" i="6"/>
  <c r="F6" i="6"/>
  <c r="E6" i="6"/>
  <c r="E5" i="6"/>
  <c r="E12" i="6" s="1"/>
  <c r="E4" i="6"/>
  <c r="E3" i="6"/>
  <c r="E2" i="6"/>
  <c r="F137" i="7"/>
  <c r="F136" i="7"/>
  <c r="F135" i="7"/>
  <c r="F134" i="7"/>
  <c r="F133" i="7"/>
  <c r="F132" i="7"/>
  <c r="E132" i="7"/>
  <c r="E131" i="7"/>
  <c r="E130" i="7"/>
  <c r="E129" i="7"/>
  <c r="E128" i="7"/>
  <c r="F123" i="7"/>
  <c r="F122" i="7"/>
  <c r="F121" i="7"/>
  <c r="F120" i="7"/>
  <c r="F119" i="7"/>
  <c r="F118" i="7"/>
  <c r="E118" i="7"/>
  <c r="E117" i="7"/>
  <c r="E116" i="7"/>
  <c r="E115" i="7"/>
  <c r="E114" i="7"/>
  <c r="F109" i="7"/>
  <c r="F108" i="7"/>
  <c r="F107" i="7"/>
  <c r="F106" i="7"/>
  <c r="F105" i="7"/>
  <c r="F104" i="7"/>
  <c r="E104" i="7"/>
  <c r="E103" i="7"/>
  <c r="E102" i="7"/>
  <c r="E101" i="7"/>
  <c r="E100" i="7"/>
  <c r="F95" i="7"/>
  <c r="F94" i="7"/>
  <c r="F93" i="7"/>
  <c r="F92" i="7"/>
  <c r="F91" i="7"/>
  <c r="F90" i="7"/>
  <c r="E90" i="7"/>
  <c r="E89" i="7"/>
  <c r="E88" i="7"/>
  <c r="E87" i="7"/>
  <c r="E86" i="7"/>
  <c r="F81" i="7"/>
  <c r="F80" i="7"/>
  <c r="F79" i="7"/>
  <c r="F78" i="7"/>
  <c r="F77" i="7"/>
  <c r="F76" i="7"/>
  <c r="E76" i="7"/>
  <c r="E75" i="7"/>
  <c r="E74" i="7"/>
  <c r="E73" i="7"/>
  <c r="E72" i="7"/>
  <c r="F67" i="7"/>
  <c r="F66" i="7"/>
  <c r="F65" i="7"/>
  <c r="F64" i="7"/>
  <c r="F63" i="7"/>
  <c r="F62" i="7"/>
  <c r="E62" i="7"/>
  <c r="E61" i="7"/>
  <c r="E60" i="7"/>
  <c r="E59" i="7"/>
  <c r="E58" i="7"/>
  <c r="F53" i="7"/>
  <c r="F52" i="7"/>
  <c r="F51" i="7"/>
  <c r="F50" i="7"/>
  <c r="F49" i="7"/>
  <c r="F48" i="7"/>
  <c r="E48" i="7"/>
  <c r="E47" i="7"/>
  <c r="E46" i="7"/>
  <c r="E45" i="7"/>
  <c r="E44" i="7"/>
  <c r="F39" i="7"/>
  <c r="F38" i="7"/>
  <c r="F37" i="7"/>
  <c r="F36" i="7"/>
  <c r="F35" i="7"/>
  <c r="F34" i="7"/>
  <c r="E34" i="7"/>
  <c r="E33" i="7"/>
  <c r="E32" i="7"/>
  <c r="E31" i="7"/>
  <c r="E30" i="7"/>
  <c r="F25" i="7"/>
  <c r="F24" i="7"/>
  <c r="F23" i="7"/>
  <c r="F22" i="7"/>
  <c r="F21" i="7"/>
  <c r="F20" i="7"/>
  <c r="E20" i="7"/>
  <c r="E19" i="7"/>
  <c r="E18" i="7"/>
  <c r="E17" i="7"/>
  <c r="E16" i="7"/>
  <c r="F11" i="7"/>
  <c r="F10" i="7"/>
  <c r="F9" i="7"/>
  <c r="F8" i="7"/>
  <c r="F7" i="7"/>
  <c r="F6" i="7"/>
  <c r="E6" i="7"/>
  <c r="E5" i="7"/>
  <c r="E4" i="7"/>
  <c r="E3" i="7"/>
  <c r="E2" i="7"/>
  <c r="F41" i="1" l="1"/>
  <c r="E26" i="1"/>
  <c r="E40" i="1"/>
  <c r="E41" i="1" s="1"/>
  <c r="F26" i="1"/>
  <c r="F13" i="1"/>
  <c r="E27" i="1"/>
  <c r="E12" i="2"/>
  <c r="F12" i="2"/>
  <c r="F13" i="2" s="1"/>
  <c r="F26" i="2"/>
  <c r="E40" i="2"/>
  <c r="E41" i="2" s="1"/>
  <c r="E54" i="2"/>
  <c r="F54" i="2"/>
  <c r="F55" i="2" s="1"/>
  <c r="E26" i="2"/>
  <c r="E27" i="2" s="1"/>
  <c r="F40" i="2"/>
  <c r="F41" i="2" s="1"/>
  <c r="F27" i="2"/>
  <c r="E12" i="3"/>
  <c r="E13" i="3" s="1"/>
  <c r="F12" i="3"/>
  <c r="E54" i="3"/>
  <c r="E55" i="3" s="1"/>
  <c r="F68" i="3"/>
  <c r="F69" i="3" s="1"/>
  <c r="F27" i="3"/>
  <c r="F41" i="3"/>
  <c r="F55" i="3"/>
  <c r="E69" i="3"/>
  <c r="F12" i="4"/>
  <c r="E13" i="4" s="1"/>
  <c r="E54" i="4"/>
  <c r="F68" i="4"/>
  <c r="E27" i="4"/>
  <c r="F55" i="4"/>
  <c r="E69" i="4"/>
  <c r="F83" i="4"/>
  <c r="F13" i="4"/>
  <c r="E55" i="4"/>
  <c r="F69" i="4"/>
  <c r="F27" i="4"/>
  <c r="F41" i="4"/>
  <c r="E83" i="4"/>
  <c r="E26" i="5"/>
  <c r="F27" i="5" s="1"/>
  <c r="F40" i="5"/>
  <c r="E82" i="5"/>
  <c r="E83" i="5" s="1"/>
  <c r="F96" i="5"/>
  <c r="F97" i="5" s="1"/>
  <c r="E41" i="5"/>
  <c r="E55" i="5"/>
  <c r="F13" i="5"/>
  <c r="F69" i="5"/>
  <c r="F41" i="5"/>
  <c r="F12" i="6"/>
  <c r="F13" i="6" s="1"/>
  <c r="E54" i="6"/>
  <c r="F68" i="6"/>
  <c r="F69" i="6" s="1"/>
  <c r="E110" i="6"/>
  <c r="F124" i="6"/>
  <c r="F125" i="6" s="1"/>
  <c r="E40" i="6"/>
  <c r="E41" i="6" s="1"/>
  <c r="F54" i="6"/>
  <c r="F55" i="6" s="1"/>
  <c r="E96" i="6"/>
  <c r="E97" i="6" s="1"/>
  <c r="F110" i="6"/>
  <c r="F111" i="6" s="1"/>
  <c r="F27" i="6"/>
  <c r="F41" i="6"/>
  <c r="E69" i="6"/>
  <c r="F83" i="6"/>
  <c r="F97" i="6"/>
  <c r="E26" i="7"/>
  <c r="F40" i="7"/>
  <c r="F41" i="7" s="1"/>
  <c r="E82" i="7"/>
  <c r="F96" i="7"/>
  <c r="E138" i="7"/>
  <c r="E12" i="7"/>
  <c r="E13" i="7" s="1"/>
  <c r="F26" i="7"/>
  <c r="E68" i="7"/>
  <c r="F82" i="7"/>
  <c r="F83" i="7" s="1"/>
  <c r="E124" i="7"/>
  <c r="E125" i="7" s="1"/>
  <c r="F138" i="7"/>
  <c r="F12" i="7"/>
  <c r="E40" i="7"/>
  <c r="E54" i="7"/>
  <c r="E55" i="7" s="1"/>
  <c r="F54" i="7"/>
  <c r="F68" i="7"/>
  <c r="F69" i="7" s="1"/>
  <c r="E96" i="7"/>
  <c r="E97" i="7" s="1"/>
  <c r="E110" i="7"/>
  <c r="E111" i="7" s="1"/>
  <c r="F110" i="7"/>
  <c r="F124" i="7"/>
  <c r="F55" i="7"/>
  <c r="E27" i="7"/>
  <c r="F97" i="7"/>
  <c r="E139" i="7"/>
  <c r="F27" i="1" l="1"/>
  <c r="E55" i="2"/>
  <c r="E13" i="2"/>
  <c r="F13" i="3"/>
  <c r="E27" i="5"/>
  <c r="E97" i="5"/>
  <c r="F83" i="5"/>
  <c r="E13" i="6"/>
  <c r="E111" i="6"/>
  <c r="E125" i="6"/>
  <c r="E55" i="6"/>
  <c r="F125" i="7"/>
  <c r="F13" i="7"/>
  <c r="E41" i="7"/>
  <c r="E83" i="7"/>
  <c r="F111" i="7"/>
  <c r="E69" i="7"/>
  <c r="F139" i="7"/>
  <c r="F27" i="7"/>
  <c r="F7" i="10" l="1"/>
  <c r="F14" i="10" s="1"/>
  <c r="B2" i="10" l="1"/>
  <c r="B14" i="10" s="1"/>
  <c r="D6" i="10" l="1"/>
  <c r="E11" i="10"/>
  <c r="E16" i="10" s="1"/>
  <c r="C3" i="10"/>
  <c r="C14" i="10" s="1"/>
  <c r="C9" i="10"/>
  <c r="B5" i="10"/>
  <c r="C6" i="10"/>
  <c r="F8" i="10"/>
  <c r="H11" i="10"/>
  <c r="H16" i="10" s="1"/>
  <c r="H9" i="10"/>
  <c r="H14" i="10" s="1"/>
  <c r="G8" i="10"/>
  <c r="G14" i="10" s="1"/>
  <c r="G10" i="10"/>
  <c r="F9" i="10"/>
  <c r="F10" i="10"/>
  <c r="E6" i="10"/>
  <c r="E14" i="10" s="1"/>
  <c r="E9" i="10"/>
  <c r="E7" i="10"/>
  <c r="B7" i="10"/>
  <c r="B10" i="10"/>
  <c r="B8" i="10"/>
  <c r="D4" i="10"/>
  <c r="D14" i="10" s="1"/>
  <c r="D8" i="10"/>
  <c r="D10" i="10"/>
  <c r="C11" i="10"/>
  <c r="C16" i="10" s="1"/>
  <c r="C10" i="10"/>
  <c r="C5" i="10"/>
  <c r="C7" i="10"/>
  <c r="B3" i="10"/>
  <c r="B11" i="10"/>
  <c r="B16" i="10" s="1"/>
  <c r="B6" i="10"/>
  <c r="D7" i="10"/>
  <c r="E10" i="10"/>
  <c r="D5" i="10"/>
  <c r="B9" i="10"/>
  <c r="C4" i="10"/>
  <c r="H10" i="10"/>
  <c r="H15" i="10" s="1"/>
  <c r="B4" i="10"/>
  <c r="G9" i="10"/>
  <c r="C8" i="10"/>
  <c r="D9" i="10"/>
  <c r="E8" i="10"/>
  <c r="G11" i="10"/>
  <c r="G16" i="10" s="1"/>
  <c r="F11" i="10"/>
  <c r="F16" i="10" s="1"/>
  <c r="H19" i="10" l="1"/>
  <c r="H21" i="10"/>
  <c r="H20" i="10"/>
  <c r="G15" i="10"/>
  <c r="G19" i="10" s="1"/>
  <c r="G20" i="10"/>
  <c r="F15" i="10"/>
  <c r="F19" i="10" s="1"/>
  <c r="F20" i="10"/>
  <c r="E15" i="10"/>
  <c r="E19" i="10" s="1"/>
  <c r="E20" i="10"/>
  <c r="D15" i="10"/>
  <c r="D19" i="10" s="1"/>
  <c r="C15" i="10"/>
  <c r="C19" i="10" s="1"/>
  <c r="C20" i="10"/>
  <c r="B20" i="10"/>
  <c r="B15" i="10"/>
  <c r="B19" i="10" s="1"/>
  <c r="E21" i="10" l="1"/>
  <c r="G21" i="10"/>
  <c r="F21" i="10"/>
  <c r="C21" i="10"/>
  <c r="B21" i="10"/>
</calcChain>
</file>

<file path=xl/sharedStrings.xml><?xml version="1.0" encoding="utf-8"?>
<sst xmlns="http://schemas.openxmlformats.org/spreadsheetml/2006/main" count="280" uniqueCount="21">
  <si>
    <t>within</t>
  </si>
  <si>
    <t>above</t>
  </si>
  <si>
    <t>100gap</t>
  </si>
  <si>
    <t>Gap</t>
  </si>
  <si>
    <t>1000gap</t>
  </si>
  <si>
    <t>800gap</t>
  </si>
  <si>
    <t>600gap</t>
  </si>
  <si>
    <t>400gap</t>
  </si>
  <si>
    <t>300gap</t>
  </si>
  <si>
    <t>200gap</t>
  </si>
  <si>
    <t>Up</t>
  </si>
  <si>
    <t>Down</t>
  </si>
  <si>
    <t>Gap/Up</t>
  </si>
  <si>
    <t>Down/Up</t>
  </si>
  <si>
    <t>Down/Gap</t>
  </si>
  <si>
    <t>x (mm)</t>
  </si>
  <si>
    <t>y (mm)</t>
  </si>
  <si>
    <t>z (mm)</t>
  </si>
  <si>
    <t>U (mm/s)</t>
  </si>
  <si>
    <t>Downstream (mm)</t>
  </si>
  <si>
    <t>Gap size (mm)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</si>
</sst>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  <xf numFmtId="165" fontId="3" fillId="0" borderId="0" xfId="1" applyNumberFormat="1" applyFont="1"/>
    <xf numFmtId="1" fontId="2" fillId="0" borderId="0" xfId="0" applyNumberFormat="1" applyFont="1"/>
    <xf numFmtId="0" fontId="2" fillId="0" borderId="0" xfId="0" applyFont="1"/>
    <xf numFmtId="164" fontId="2" fillId="0" borderId="0" xfId="0" applyNumberFormat="1" applyFont="1"/>
    <xf numFmtId="0" fontId="4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1"/>
  <sheetViews>
    <sheetView workbookViewId="0"/>
  </sheetViews>
  <sheetFormatPr defaultRowHeight="15" x14ac:dyDescent="0.25"/>
  <sheetData>
    <row r="1" spans="1:6" x14ac:dyDescent="0.25">
      <c r="A1" s="1" t="s">
        <v>15</v>
      </c>
      <c r="B1" s="1" t="s">
        <v>16</v>
      </c>
      <c r="C1" s="1" t="s">
        <v>17</v>
      </c>
      <c r="D1" s="1" t="s">
        <v>18</v>
      </c>
      <c r="E1" s="1" t="s">
        <v>0</v>
      </c>
      <c r="F1" s="1" t="s">
        <v>1</v>
      </c>
    </row>
    <row r="2" spans="1:6" x14ac:dyDescent="0.25">
      <c r="A2">
        <v>1450</v>
      </c>
      <c r="B2">
        <v>240</v>
      </c>
      <c r="C2">
        <v>5</v>
      </c>
      <c r="D2" s="2">
        <v>223.267964071856</v>
      </c>
      <c r="E2" s="2">
        <f>D2*(AVERAGE(C2:C3)-0)</f>
        <v>3907.1893712574802</v>
      </c>
      <c r="F2" s="2"/>
    </row>
    <row r="3" spans="1:6" x14ac:dyDescent="0.25">
      <c r="A3">
        <v>1450</v>
      </c>
      <c r="B3">
        <v>240</v>
      </c>
      <c r="C3">
        <v>30</v>
      </c>
      <c r="D3" s="2">
        <v>114.357142857143</v>
      </c>
      <c r="E3" s="2">
        <f>D3*(AVERAGE(C3:C4)-AVERAGE(C2:C3))</f>
        <v>3716.6071428571477</v>
      </c>
      <c r="F3" s="2"/>
    </row>
    <row r="4" spans="1:6" x14ac:dyDescent="0.25">
      <c r="A4">
        <v>1450</v>
      </c>
      <c r="B4">
        <v>240</v>
      </c>
      <c r="C4">
        <v>70</v>
      </c>
      <c r="D4" s="2">
        <v>468.52738095238101</v>
      </c>
      <c r="E4" s="2">
        <f t="shared" ref="E4:E5" si="0">D4*(AVERAGE(C4:C5)-AVERAGE(C3:C4))</f>
        <v>15227.139880952383</v>
      </c>
      <c r="F4" s="2"/>
    </row>
    <row r="5" spans="1:6" x14ac:dyDescent="0.25">
      <c r="A5">
        <v>1450</v>
      </c>
      <c r="B5">
        <v>240</v>
      </c>
      <c r="C5">
        <v>95</v>
      </c>
      <c r="D5" s="2">
        <v>1254.55575221239</v>
      </c>
      <c r="E5" s="2">
        <f t="shared" si="0"/>
        <v>28227.504424778774</v>
      </c>
      <c r="F5" s="2"/>
    </row>
    <row r="6" spans="1:6" x14ac:dyDescent="0.25">
      <c r="A6">
        <v>1450</v>
      </c>
      <c r="B6">
        <v>240</v>
      </c>
      <c r="C6">
        <v>115</v>
      </c>
      <c r="D6" s="2">
        <v>1470.75587905935</v>
      </c>
      <c r="E6" s="2">
        <f>D6*(120-AVERAGE(C5:C6))</f>
        <v>22061.33818589025</v>
      </c>
      <c r="F6" s="2">
        <f>D6*(AVERAGE(C6:C7)-120)</f>
        <v>3676.8896976483752</v>
      </c>
    </row>
    <row r="7" spans="1:6" x14ac:dyDescent="0.25">
      <c r="A7">
        <v>1450</v>
      </c>
      <c r="B7">
        <v>240</v>
      </c>
      <c r="C7">
        <v>130</v>
      </c>
      <c r="D7" s="2">
        <v>1633.56674208145</v>
      </c>
      <c r="E7" s="2"/>
      <c r="F7" s="2">
        <f t="shared" ref="F7" si="1">D7*(AVERAGE(C7:C8)-AVERAGE(C6:C7))</f>
        <v>28587.417986425375</v>
      </c>
    </row>
    <row r="8" spans="1:6" x14ac:dyDescent="0.25">
      <c r="A8">
        <v>1450</v>
      </c>
      <c r="B8">
        <v>240</v>
      </c>
      <c r="C8">
        <v>150</v>
      </c>
      <c r="D8" s="2">
        <v>1897.8513011152399</v>
      </c>
      <c r="E8" s="2"/>
      <c r="F8" s="2">
        <f>D8*(AVERAGE(C8:C9)-AVERAGE(C7:C8))</f>
        <v>47446.282527880998</v>
      </c>
    </row>
    <row r="9" spans="1:6" x14ac:dyDescent="0.25">
      <c r="A9">
        <v>1450</v>
      </c>
      <c r="B9">
        <v>240</v>
      </c>
      <c r="C9">
        <v>180</v>
      </c>
      <c r="D9" s="2">
        <v>2289.8798665183499</v>
      </c>
      <c r="E9" s="2"/>
      <c r="F9" s="2">
        <f>D9*(AVERAGE(C9:C10)-AVERAGE(C8:C9))</f>
        <v>137392.791991101</v>
      </c>
    </row>
    <row r="10" spans="1:6" x14ac:dyDescent="0.25">
      <c r="A10">
        <v>1450</v>
      </c>
      <c r="B10">
        <v>240</v>
      </c>
      <c r="C10">
        <v>270</v>
      </c>
      <c r="D10" s="2">
        <v>2490.1145717463901</v>
      </c>
      <c r="E10" s="2"/>
      <c r="F10" s="2">
        <f>D10*(AVERAGE(C10:C11)-AVERAGE(C9:C10))</f>
        <v>161857.44716351535</v>
      </c>
    </row>
    <row r="11" spans="1:6" x14ac:dyDescent="0.25">
      <c r="A11">
        <v>1450</v>
      </c>
      <c r="B11">
        <v>240</v>
      </c>
      <c r="C11">
        <v>310</v>
      </c>
      <c r="D11" s="2">
        <v>2479.3288888888901</v>
      </c>
      <c r="E11" s="2"/>
      <c r="F11" s="2">
        <f>D11*(400-AVERAGE(C10:C11))</f>
        <v>272726.17777777789</v>
      </c>
    </row>
    <row r="12" spans="1:6" x14ac:dyDescent="0.25">
      <c r="E12" s="6">
        <f>SUM(E2:E11)</f>
        <v>73139.779005736025</v>
      </c>
      <c r="F12" s="6">
        <f>SUM(F2:F11)</f>
        <v>651687.00714434893</v>
      </c>
    </row>
    <row r="13" spans="1:6" x14ac:dyDescent="0.25">
      <c r="E13" s="3">
        <f>E12/SUM(E12:F12)</f>
        <v>0.10090656195836487</v>
      </c>
      <c r="F13" s="3">
        <f>F12/SUM(E12:F12)</f>
        <v>0.89909343804163522</v>
      </c>
    </row>
    <row r="15" spans="1:6" x14ac:dyDescent="0.25">
      <c r="A15" s="1" t="s">
        <v>15</v>
      </c>
      <c r="B15" s="1" t="s">
        <v>16</v>
      </c>
      <c r="C15" s="1" t="s">
        <v>17</v>
      </c>
      <c r="D15" s="1" t="s">
        <v>18</v>
      </c>
      <c r="E15" s="1" t="s">
        <v>0</v>
      </c>
      <c r="F15" s="1" t="s">
        <v>1</v>
      </c>
    </row>
    <row r="16" spans="1:6" x14ac:dyDescent="0.25">
      <c r="A16">
        <v>1550</v>
      </c>
      <c r="B16">
        <v>240</v>
      </c>
      <c r="C16">
        <v>5</v>
      </c>
      <c r="D16" s="2">
        <v>386.67333333333301</v>
      </c>
      <c r="E16" s="2">
        <f>D16*(AVERAGE(C16:C17)-0)</f>
        <v>6766.7833333333274</v>
      </c>
      <c r="F16" s="2"/>
    </row>
    <row r="17" spans="1:6" x14ac:dyDescent="0.25">
      <c r="A17">
        <v>1550</v>
      </c>
      <c r="B17">
        <v>240</v>
      </c>
      <c r="C17">
        <v>30</v>
      </c>
      <c r="D17" s="2">
        <v>342.14508928571399</v>
      </c>
      <c r="E17" s="2">
        <f>D17*(AVERAGE(C17:C18)-AVERAGE(C16:C17))</f>
        <v>11119.715401785705</v>
      </c>
      <c r="F17" s="2"/>
    </row>
    <row r="18" spans="1:6" x14ac:dyDescent="0.25">
      <c r="A18">
        <v>1550</v>
      </c>
      <c r="B18">
        <v>240</v>
      </c>
      <c r="C18">
        <v>70</v>
      </c>
      <c r="D18" s="2">
        <v>655.313829787234</v>
      </c>
      <c r="E18" s="2">
        <f t="shared" ref="E18:E19" si="2">D18*(AVERAGE(C18:C19)-AVERAGE(C17:C18))</f>
        <v>21297.699468085106</v>
      </c>
      <c r="F18" s="2"/>
    </row>
    <row r="19" spans="1:6" x14ac:dyDescent="0.25">
      <c r="A19">
        <v>1550</v>
      </c>
      <c r="B19">
        <v>240</v>
      </c>
      <c r="C19">
        <v>95</v>
      </c>
      <c r="D19" s="2">
        <v>1137.93861607143</v>
      </c>
      <c r="E19" s="2">
        <f t="shared" si="2"/>
        <v>25603.618861607174</v>
      </c>
      <c r="F19" s="2"/>
    </row>
    <row r="20" spans="1:6" x14ac:dyDescent="0.25">
      <c r="A20">
        <v>1550</v>
      </c>
      <c r="B20">
        <v>240</v>
      </c>
      <c r="C20">
        <v>115</v>
      </c>
      <c r="D20" s="2">
        <v>1564.79484304933</v>
      </c>
      <c r="E20" s="2">
        <f>D20*(120-AVERAGE(C19:C20))</f>
        <v>23471.922645739949</v>
      </c>
      <c r="F20" s="2">
        <f>D20*(AVERAGE(C20:C21)-120)</f>
        <v>3911.9871076233248</v>
      </c>
    </row>
    <row r="21" spans="1:6" x14ac:dyDescent="0.25">
      <c r="A21">
        <v>1550</v>
      </c>
      <c r="B21">
        <v>240</v>
      </c>
      <c r="C21">
        <v>130</v>
      </c>
      <c r="D21" s="2">
        <v>1687.0418994413401</v>
      </c>
      <c r="E21" s="2"/>
      <c r="F21" s="2">
        <f t="shared" ref="F21" si="3">D21*(AVERAGE(C21:C22)-AVERAGE(C20:C21))</f>
        <v>29523.233240223453</v>
      </c>
    </row>
    <row r="22" spans="1:6" x14ac:dyDescent="0.25">
      <c r="A22">
        <v>1550</v>
      </c>
      <c r="B22">
        <v>240</v>
      </c>
      <c r="C22">
        <v>150</v>
      </c>
      <c r="D22" s="2">
        <v>1909.1732101616601</v>
      </c>
      <c r="E22" s="2"/>
      <c r="F22" s="2">
        <f>D22*(AVERAGE(C22:C23)-AVERAGE(C21:C22))</f>
        <v>47729.330254041502</v>
      </c>
    </row>
    <row r="23" spans="1:6" x14ac:dyDescent="0.25">
      <c r="A23">
        <v>1550</v>
      </c>
      <c r="B23">
        <v>240</v>
      </c>
      <c r="C23">
        <v>180</v>
      </c>
      <c r="D23" s="2">
        <v>2261.58</v>
      </c>
      <c r="E23" s="2"/>
      <c r="F23" s="2">
        <f>D23*(AVERAGE(C23:C24)-AVERAGE(C22:C23))</f>
        <v>135694.79999999999</v>
      </c>
    </row>
    <row r="24" spans="1:6" x14ac:dyDescent="0.25">
      <c r="A24">
        <v>1550</v>
      </c>
      <c r="B24">
        <v>240</v>
      </c>
      <c r="C24">
        <v>270</v>
      </c>
      <c r="D24" s="2">
        <v>2533.7411111111101</v>
      </c>
      <c r="E24" s="2"/>
      <c r="F24" s="2">
        <f>D24*(AVERAGE(C24:C25)-AVERAGE(C23:C24))</f>
        <v>164693.17222222214</v>
      </c>
    </row>
    <row r="25" spans="1:6" x14ac:dyDescent="0.25">
      <c r="A25">
        <v>1550</v>
      </c>
      <c r="B25">
        <v>240</v>
      </c>
      <c r="C25">
        <v>310</v>
      </c>
      <c r="D25" s="2">
        <v>2513.05111111111</v>
      </c>
      <c r="E25" s="2"/>
      <c r="F25" s="2">
        <f>D25*(400-AVERAGE(C24:C25))</f>
        <v>276435.6222222221</v>
      </c>
    </row>
    <row r="26" spans="1:6" x14ac:dyDescent="0.25">
      <c r="E26" s="6">
        <f>SUM(E16:E25)</f>
        <v>88259.739710551265</v>
      </c>
      <c r="F26" s="6">
        <f>SUM(F16:F25)</f>
        <v>657988.1450463325</v>
      </c>
    </row>
    <row r="27" spans="1:6" x14ac:dyDescent="0.25">
      <c r="E27" s="3">
        <f>E26/SUM(E26:F26)</f>
        <v>0.11827134322706315</v>
      </c>
      <c r="F27" s="3">
        <f>F26/SUM(E26:F26)</f>
        <v>0.88172865677293688</v>
      </c>
    </row>
    <row r="29" spans="1:6" x14ac:dyDescent="0.25">
      <c r="A29" s="1" t="s">
        <v>15</v>
      </c>
      <c r="B29" s="1" t="s">
        <v>16</v>
      </c>
      <c r="C29" s="1" t="s">
        <v>17</v>
      </c>
      <c r="D29" s="1" t="s">
        <v>18</v>
      </c>
      <c r="E29" s="1" t="s">
        <v>0</v>
      </c>
      <c r="F29" s="1" t="s">
        <v>1</v>
      </c>
    </row>
    <row r="30" spans="1:6" x14ac:dyDescent="0.25">
      <c r="A30">
        <v>1650</v>
      </c>
      <c r="B30">
        <v>240</v>
      </c>
      <c r="C30">
        <v>5</v>
      </c>
      <c r="D30" s="2">
        <v>267.94339622641502</v>
      </c>
      <c r="E30" s="2">
        <f>D30*(AVERAGE(C30:C31)-0)</f>
        <v>4689.0094339622628</v>
      </c>
      <c r="F30" s="2"/>
    </row>
    <row r="31" spans="1:6" x14ac:dyDescent="0.25">
      <c r="A31">
        <v>1650</v>
      </c>
      <c r="B31">
        <v>240</v>
      </c>
      <c r="C31">
        <v>30</v>
      </c>
      <c r="D31" s="2">
        <v>494.75056433408599</v>
      </c>
      <c r="E31" s="2">
        <f>D31*(AVERAGE(C31:C32)-AVERAGE(C30:C31))</f>
        <v>16079.393340857794</v>
      </c>
      <c r="F31" s="2"/>
    </row>
    <row r="32" spans="1:6" x14ac:dyDescent="0.25">
      <c r="A32">
        <v>1650</v>
      </c>
      <c r="B32">
        <v>240</v>
      </c>
      <c r="C32">
        <v>70</v>
      </c>
      <c r="D32" s="2">
        <v>502.01916376306599</v>
      </c>
      <c r="E32" s="2">
        <f t="shared" ref="E32:E33" si="4">D32*(AVERAGE(C32:C33)-AVERAGE(C31:C32))</f>
        <v>16315.622822299645</v>
      </c>
      <c r="F32" s="2"/>
    </row>
    <row r="33" spans="1:6" x14ac:dyDescent="0.25">
      <c r="A33">
        <v>1650</v>
      </c>
      <c r="B33">
        <v>240</v>
      </c>
      <c r="C33">
        <v>95</v>
      </c>
      <c r="D33" s="2">
        <v>1043.5751708428199</v>
      </c>
      <c r="E33" s="2">
        <f t="shared" si="4"/>
        <v>23480.441343963448</v>
      </c>
      <c r="F33" s="2"/>
    </row>
    <row r="34" spans="1:6" x14ac:dyDescent="0.25">
      <c r="A34">
        <v>1650</v>
      </c>
      <c r="B34">
        <v>240</v>
      </c>
      <c r="C34">
        <v>115</v>
      </c>
      <c r="D34" s="2">
        <v>1426.99188876014</v>
      </c>
      <c r="E34" s="2">
        <f>D34*(115-AVERAGE(C33:C34))</f>
        <v>14269.9188876014</v>
      </c>
      <c r="F34" s="2">
        <f>D34*(AVERAGE(C34:C35)-115)</f>
        <v>10702.439165701049</v>
      </c>
    </row>
    <row r="35" spans="1:6" x14ac:dyDescent="0.25">
      <c r="A35">
        <v>1650</v>
      </c>
      <c r="B35">
        <v>240</v>
      </c>
      <c r="C35">
        <v>130</v>
      </c>
      <c r="D35" s="2">
        <v>1640.6177514792901</v>
      </c>
      <c r="E35" s="2"/>
      <c r="F35" s="2">
        <f t="shared" ref="F35" si="5">D35*(AVERAGE(C35:C36)-AVERAGE(C34:C35))</f>
        <v>28710.810650887575</v>
      </c>
    </row>
    <row r="36" spans="1:6" x14ac:dyDescent="0.25">
      <c r="A36">
        <v>1650</v>
      </c>
      <c r="B36">
        <v>240</v>
      </c>
      <c r="C36">
        <v>150</v>
      </c>
      <c r="D36" s="2">
        <v>1904.3444444444399</v>
      </c>
      <c r="E36" s="2"/>
      <c r="F36" s="2">
        <f>D36*(AVERAGE(C36:C37)-AVERAGE(C35:C36))</f>
        <v>47608.611111111</v>
      </c>
    </row>
    <row r="37" spans="1:6" x14ac:dyDescent="0.25">
      <c r="A37">
        <v>1650</v>
      </c>
      <c r="B37">
        <v>240</v>
      </c>
      <c r="C37">
        <v>180</v>
      </c>
      <c r="D37" s="2">
        <v>2268.74496644295</v>
      </c>
      <c r="E37" s="2"/>
      <c r="F37" s="2">
        <f>D37*(AVERAGE(C37:C38)-AVERAGE(C36:C37))</f>
        <v>136124.697986577</v>
      </c>
    </row>
    <row r="38" spans="1:6" x14ac:dyDescent="0.25">
      <c r="A38">
        <v>1650</v>
      </c>
      <c r="B38">
        <v>240</v>
      </c>
      <c r="C38">
        <v>270</v>
      </c>
      <c r="D38" s="2">
        <v>2554.127090301</v>
      </c>
      <c r="E38" s="2"/>
      <c r="F38" s="2">
        <f>D38*(AVERAGE(C38:C39)-AVERAGE(C37:C38))</f>
        <v>166018.26086956498</v>
      </c>
    </row>
    <row r="39" spans="1:6" x14ac:dyDescent="0.25">
      <c r="A39">
        <v>1650</v>
      </c>
      <c r="B39">
        <v>240</v>
      </c>
      <c r="C39">
        <v>310</v>
      </c>
      <c r="D39" s="2">
        <v>2539.92333333333</v>
      </c>
      <c r="E39" s="2"/>
      <c r="F39" s="2">
        <f>D39*(400-AVERAGE(C38:C39))</f>
        <v>279391.5666666663</v>
      </c>
    </row>
    <row r="40" spans="1:6" x14ac:dyDescent="0.25">
      <c r="E40" s="6">
        <f>SUM(E30:E39)</f>
        <v>74834.38582868455</v>
      </c>
      <c r="F40" s="6">
        <f>SUM(F30:F39)</f>
        <v>668556.38645050791</v>
      </c>
    </row>
    <row r="41" spans="1:6" x14ac:dyDescent="0.25">
      <c r="E41" s="3">
        <f>E40/SUM(E40:F40)</f>
        <v>0.10066628295539197</v>
      </c>
      <c r="F41" s="3">
        <f>F40/SUM(E40:F40)</f>
        <v>0.89933371704460807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5"/>
  <sheetViews>
    <sheetView workbookViewId="0"/>
  </sheetViews>
  <sheetFormatPr defaultRowHeight="15" x14ac:dyDescent="0.25"/>
  <sheetData>
    <row r="1" spans="1:6" x14ac:dyDescent="0.25">
      <c r="A1" s="1" t="s">
        <v>15</v>
      </c>
      <c r="B1" s="1" t="s">
        <v>16</v>
      </c>
      <c r="C1" s="1" t="s">
        <v>17</v>
      </c>
      <c r="D1" s="1" t="s">
        <v>18</v>
      </c>
      <c r="E1" s="1" t="s">
        <v>0</v>
      </c>
      <c r="F1" s="1" t="s">
        <v>1</v>
      </c>
    </row>
    <row r="2" spans="1:6" x14ac:dyDescent="0.25">
      <c r="A2">
        <v>1350</v>
      </c>
      <c r="B2">
        <v>240</v>
      </c>
      <c r="C2">
        <v>5</v>
      </c>
      <c r="D2" s="2">
        <v>184.804580152672</v>
      </c>
      <c r="E2" s="2">
        <f>D2*(AVERAGE(C2:C3)-0)</f>
        <v>3234.0801526717601</v>
      </c>
      <c r="F2" s="2"/>
    </row>
    <row r="3" spans="1:6" x14ac:dyDescent="0.25">
      <c r="A3">
        <v>1350</v>
      </c>
      <c r="B3">
        <v>240</v>
      </c>
      <c r="C3">
        <v>30</v>
      </c>
      <c r="D3" s="2">
        <v>85.665163472378794</v>
      </c>
      <c r="E3" s="2">
        <f>D3*(AVERAGE(C3:C4)-AVERAGE(C2:C3))</f>
        <v>2784.1178128523106</v>
      </c>
      <c r="F3" s="2"/>
    </row>
    <row r="4" spans="1:6" x14ac:dyDescent="0.25">
      <c r="A4">
        <v>1350</v>
      </c>
      <c r="B4">
        <v>240</v>
      </c>
      <c r="C4">
        <v>70</v>
      </c>
      <c r="D4" s="2">
        <v>532.48708010335895</v>
      </c>
      <c r="E4" s="2">
        <f t="shared" ref="E4:E5" si="0">D4*(AVERAGE(C4:C5)-AVERAGE(C3:C4))</f>
        <v>17305.830103359167</v>
      </c>
      <c r="F4" s="2"/>
    </row>
    <row r="5" spans="1:6" x14ac:dyDescent="0.25">
      <c r="A5">
        <v>1350</v>
      </c>
      <c r="B5">
        <v>240</v>
      </c>
      <c r="C5">
        <v>95</v>
      </c>
      <c r="D5" s="2">
        <v>981.28938906752398</v>
      </c>
      <c r="E5" s="2">
        <f t="shared" si="0"/>
        <v>22079.011254019289</v>
      </c>
      <c r="F5" s="2"/>
    </row>
    <row r="6" spans="1:6" x14ac:dyDescent="0.25">
      <c r="A6">
        <v>1350</v>
      </c>
      <c r="B6">
        <v>240</v>
      </c>
      <c r="C6">
        <v>115</v>
      </c>
      <c r="D6" s="2">
        <v>1413.8294051627399</v>
      </c>
      <c r="E6" s="2">
        <f>D6*(120-AVERAGE(C5:C6))</f>
        <v>21207.441077441101</v>
      </c>
      <c r="F6" s="2">
        <f>D6*(AVERAGE(C6:C7)-120)</f>
        <v>3534.5735129068498</v>
      </c>
    </row>
    <row r="7" spans="1:6" x14ac:dyDescent="0.25">
      <c r="A7">
        <v>1350</v>
      </c>
      <c r="B7">
        <v>240</v>
      </c>
      <c r="C7">
        <v>130</v>
      </c>
      <c r="D7" s="2">
        <v>1597.02394526796</v>
      </c>
      <c r="E7" s="2"/>
      <c r="F7" s="2">
        <f t="shared" ref="F7" si="1">D7*(AVERAGE(C7:C8)-AVERAGE(C6:C7))</f>
        <v>27947.9190421893</v>
      </c>
    </row>
    <row r="8" spans="1:6" x14ac:dyDescent="0.25">
      <c r="A8">
        <v>1350</v>
      </c>
      <c r="B8">
        <v>240</v>
      </c>
      <c r="C8">
        <v>150</v>
      </c>
      <c r="D8" s="2">
        <v>1878.2217245240799</v>
      </c>
      <c r="E8" s="2"/>
      <c r="F8" s="2">
        <f>D8*(AVERAGE(C8:C9)-AVERAGE(C7:C8))</f>
        <v>46955.543113102001</v>
      </c>
    </row>
    <row r="9" spans="1:6" x14ac:dyDescent="0.25">
      <c r="A9">
        <v>1350</v>
      </c>
      <c r="B9">
        <v>240</v>
      </c>
      <c r="C9">
        <v>180</v>
      </c>
      <c r="D9" s="2">
        <v>2325.7819799777499</v>
      </c>
      <c r="E9" s="2"/>
      <c r="F9" s="2">
        <f>D9*(AVERAGE(C9:C10)-AVERAGE(C8:C9))</f>
        <v>139546.91879866499</v>
      </c>
    </row>
    <row r="10" spans="1:6" x14ac:dyDescent="0.25">
      <c r="A10">
        <v>1350</v>
      </c>
      <c r="B10">
        <v>240</v>
      </c>
      <c r="C10">
        <v>270</v>
      </c>
      <c r="D10" s="2">
        <v>2485.06555555556</v>
      </c>
      <c r="E10" s="2"/>
      <c r="F10" s="2">
        <f>D10*(AVERAGE(C10:C11)-AVERAGE(C9:C10))</f>
        <v>161529.26111111141</v>
      </c>
    </row>
    <row r="11" spans="1:6" x14ac:dyDescent="0.25">
      <c r="A11">
        <v>1350</v>
      </c>
      <c r="B11">
        <v>240</v>
      </c>
      <c r="C11">
        <v>310</v>
      </c>
      <c r="D11" s="2">
        <v>2456.64777777778</v>
      </c>
      <c r="E11" s="2"/>
      <c r="F11" s="2">
        <f>D11*(400-AVERAGE(C10:C11))</f>
        <v>270231.25555555581</v>
      </c>
    </row>
    <row r="12" spans="1:6" x14ac:dyDescent="0.25">
      <c r="E12" s="6">
        <f>SUM(E2:E11)</f>
        <v>66610.480400343629</v>
      </c>
      <c r="F12" s="6">
        <f>SUM(F2:F11)</f>
        <v>649745.47113353037</v>
      </c>
    </row>
    <row r="13" spans="1:6" x14ac:dyDescent="0.25">
      <c r="E13" s="3">
        <f>E12/SUM(E12:F12)</f>
        <v>9.2985170651149182E-2</v>
      </c>
      <c r="F13" s="3">
        <f>F12/SUM(E12:F12)</f>
        <v>0.9070148293488508</v>
      </c>
    </row>
    <row r="15" spans="1:6" x14ac:dyDescent="0.25">
      <c r="A15" s="1" t="s">
        <v>15</v>
      </c>
      <c r="B15" s="1" t="s">
        <v>16</v>
      </c>
      <c r="C15" s="1" t="s">
        <v>17</v>
      </c>
      <c r="D15" s="1" t="s">
        <v>18</v>
      </c>
      <c r="E15" s="1" t="s">
        <v>0</v>
      </c>
      <c r="F15" s="1" t="s">
        <v>1</v>
      </c>
    </row>
    <row r="16" spans="1:6" x14ac:dyDescent="0.25">
      <c r="A16">
        <v>1450</v>
      </c>
      <c r="B16">
        <v>240</v>
      </c>
      <c r="C16">
        <v>5</v>
      </c>
      <c r="D16" s="2">
        <v>260.82857142857102</v>
      </c>
      <c r="E16" s="2">
        <f>D16*(AVERAGE(C16:C17)-0)</f>
        <v>4564.4999999999927</v>
      </c>
      <c r="F16" s="2"/>
    </row>
    <row r="17" spans="1:6" x14ac:dyDescent="0.25">
      <c r="A17">
        <v>1450</v>
      </c>
      <c r="B17">
        <v>240</v>
      </c>
      <c r="C17">
        <v>30</v>
      </c>
      <c r="D17" s="2">
        <v>1.5461624026696299</v>
      </c>
      <c r="E17" s="2">
        <f>D17*(AVERAGE(C17:C18)-AVERAGE(C16:C17))</f>
        <v>50.250278086762975</v>
      </c>
      <c r="F17" s="2"/>
    </row>
    <row r="18" spans="1:6" x14ac:dyDescent="0.25">
      <c r="A18">
        <v>1450</v>
      </c>
      <c r="B18">
        <v>240</v>
      </c>
      <c r="C18">
        <v>70</v>
      </c>
      <c r="D18" s="2">
        <v>635.98275862068999</v>
      </c>
      <c r="E18" s="2">
        <f t="shared" ref="E18:E19" si="2">D18*(AVERAGE(C18:C19)-AVERAGE(C17:C18))</f>
        <v>20669.439655172424</v>
      </c>
      <c r="F18" s="2"/>
    </row>
    <row r="19" spans="1:6" x14ac:dyDescent="0.25">
      <c r="A19">
        <v>1450</v>
      </c>
      <c r="B19">
        <v>240</v>
      </c>
      <c r="C19">
        <v>95</v>
      </c>
      <c r="D19" s="2">
        <v>1265.5125</v>
      </c>
      <c r="E19" s="2">
        <f t="shared" si="2"/>
        <v>28474.03125</v>
      </c>
      <c r="F19" s="2"/>
    </row>
    <row r="20" spans="1:6" x14ac:dyDescent="0.25">
      <c r="A20">
        <v>1450</v>
      </c>
      <c r="B20">
        <v>240</v>
      </c>
      <c r="C20">
        <v>115</v>
      </c>
      <c r="D20" s="2">
        <v>1493.50674157303</v>
      </c>
      <c r="E20" s="2">
        <f>D20*(120-AVERAGE(C19:C20))</f>
        <v>22402.60112359545</v>
      </c>
      <c r="F20" s="2">
        <f>D20*(AVERAGE(C20:C21)-120)</f>
        <v>3733.766853932575</v>
      </c>
    </row>
    <row r="21" spans="1:6" x14ac:dyDescent="0.25">
      <c r="A21">
        <v>1450</v>
      </c>
      <c r="B21">
        <v>240</v>
      </c>
      <c r="C21">
        <v>130</v>
      </c>
      <c r="D21" s="2">
        <v>1636.56853932584</v>
      </c>
      <c r="E21" s="2"/>
      <c r="F21" s="2">
        <f t="shared" ref="F21" si="3">D21*(AVERAGE(C21:C22)-AVERAGE(C20:C21))</f>
        <v>28639.949438202199</v>
      </c>
    </row>
    <row r="22" spans="1:6" x14ac:dyDescent="0.25">
      <c r="A22">
        <v>1450</v>
      </c>
      <c r="B22">
        <v>240</v>
      </c>
      <c r="C22">
        <v>150</v>
      </c>
      <c r="D22" s="2">
        <v>1934.18602029312</v>
      </c>
      <c r="E22" s="2"/>
      <c r="F22" s="2">
        <f>D22*(AVERAGE(C22:C23)-AVERAGE(C21:C22))</f>
        <v>48354.650507327999</v>
      </c>
    </row>
    <row r="23" spans="1:6" x14ac:dyDescent="0.25">
      <c r="A23">
        <v>1450</v>
      </c>
      <c r="B23">
        <v>240</v>
      </c>
      <c r="C23">
        <v>180</v>
      </c>
      <c r="D23" s="2">
        <v>2297.2095875139398</v>
      </c>
      <c r="E23" s="2"/>
      <c r="F23" s="2">
        <f>D23*(AVERAGE(C23:C24)-AVERAGE(C22:C23))</f>
        <v>137832.57525083638</v>
      </c>
    </row>
    <row r="24" spans="1:6" x14ac:dyDescent="0.25">
      <c r="A24">
        <v>1450</v>
      </c>
      <c r="B24">
        <v>240</v>
      </c>
      <c r="C24">
        <v>270</v>
      </c>
      <c r="D24" s="2">
        <v>2484.9877094972098</v>
      </c>
      <c r="E24" s="2"/>
      <c r="F24" s="2">
        <f>D24*(AVERAGE(C24:C25)-AVERAGE(C23:C24))</f>
        <v>161524.20111731865</v>
      </c>
    </row>
    <row r="25" spans="1:6" x14ac:dyDescent="0.25">
      <c r="A25">
        <v>1450</v>
      </c>
      <c r="B25">
        <v>240</v>
      </c>
      <c r="C25">
        <v>310</v>
      </c>
      <c r="D25" s="2">
        <v>2462.5588888888901</v>
      </c>
      <c r="E25" s="2"/>
      <c r="F25" s="2">
        <f>D25*(400-AVERAGE(C24:C25))</f>
        <v>270881.47777777794</v>
      </c>
    </row>
    <row r="26" spans="1:6" x14ac:dyDescent="0.25">
      <c r="E26" s="6">
        <f>SUM(E16:E25)</f>
        <v>76160.822306854621</v>
      </c>
      <c r="F26" s="6">
        <f>SUM(F16:F25)</f>
        <v>650966.62094539567</v>
      </c>
    </row>
    <row r="27" spans="1:6" x14ac:dyDescent="0.25">
      <c r="E27" s="3">
        <f>E26/SUM(E26:F26)</f>
        <v>0.10474205452376717</v>
      </c>
      <c r="F27" s="3">
        <f>F26/SUM(E26:F26)</f>
        <v>0.89525794547623283</v>
      </c>
    </row>
    <row r="29" spans="1:6" x14ac:dyDescent="0.25">
      <c r="A29" s="1" t="s">
        <v>15</v>
      </c>
      <c r="B29" s="1" t="s">
        <v>16</v>
      </c>
      <c r="C29" s="1" t="s">
        <v>17</v>
      </c>
      <c r="D29" s="1" t="s">
        <v>18</v>
      </c>
      <c r="E29" s="1" t="s">
        <v>0</v>
      </c>
      <c r="F29" s="1" t="s">
        <v>1</v>
      </c>
    </row>
    <row r="30" spans="1:6" x14ac:dyDescent="0.25">
      <c r="A30">
        <v>1550</v>
      </c>
      <c r="B30">
        <v>240</v>
      </c>
      <c r="C30">
        <v>5</v>
      </c>
      <c r="D30" s="2">
        <v>418.45948945615999</v>
      </c>
      <c r="E30" s="2">
        <f>D30*(AVERAGE(C30:C31)-0)</f>
        <v>7323.0410654828001</v>
      </c>
      <c r="F30" s="2"/>
    </row>
    <row r="31" spans="1:6" x14ac:dyDescent="0.25">
      <c r="A31">
        <v>1550</v>
      </c>
      <c r="B31">
        <v>240</v>
      </c>
      <c r="C31">
        <v>30</v>
      </c>
      <c r="D31" s="2">
        <v>543.67630700778705</v>
      </c>
      <c r="E31" s="2">
        <f>D31*(AVERAGE(C31:C32)-AVERAGE(C30:C31))</f>
        <v>17669.479977753079</v>
      </c>
      <c r="F31" s="2"/>
    </row>
    <row r="32" spans="1:6" x14ac:dyDescent="0.25">
      <c r="A32">
        <v>1550</v>
      </c>
      <c r="B32">
        <v>240</v>
      </c>
      <c r="C32">
        <v>70</v>
      </c>
      <c r="D32" s="2">
        <v>908.95397489539698</v>
      </c>
      <c r="E32" s="2">
        <f t="shared" ref="E32:E33" si="4">D32*(AVERAGE(C32:C33)-AVERAGE(C31:C32))</f>
        <v>29541.004184100402</v>
      </c>
      <c r="F32" s="2"/>
    </row>
    <row r="33" spans="1:6" x14ac:dyDescent="0.25">
      <c r="A33">
        <v>1550</v>
      </c>
      <c r="B33">
        <v>240</v>
      </c>
      <c r="C33">
        <v>95</v>
      </c>
      <c r="D33" s="2">
        <v>1283.28841870824</v>
      </c>
      <c r="E33" s="2">
        <f t="shared" si="4"/>
        <v>28873.989420935399</v>
      </c>
      <c r="F33" s="2"/>
    </row>
    <row r="34" spans="1:6" x14ac:dyDescent="0.25">
      <c r="A34">
        <v>1550</v>
      </c>
      <c r="B34">
        <v>240</v>
      </c>
      <c r="C34">
        <v>115</v>
      </c>
      <c r="D34" s="2">
        <v>1463.4699331848601</v>
      </c>
      <c r="E34" s="2">
        <f>D34*(120-AVERAGE(C33:C34))</f>
        <v>21952.048997772901</v>
      </c>
      <c r="F34" s="2">
        <f>D34*(AVERAGE(C34:C35)-120)</f>
        <v>3658.6748329621505</v>
      </c>
    </row>
    <row r="35" spans="1:6" x14ac:dyDescent="0.25">
      <c r="A35">
        <v>1550</v>
      </c>
      <c r="B35">
        <v>240</v>
      </c>
      <c r="C35">
        <v>130</v>
      </c>
      <c r="D35" s="2">
        <v>1641.97877094972</v>
      </c>
      <c r="E35" s="2"/>
      <c r="F35" s="2">
        <f t="shared" ref="F35" si="5">D35*(AVERAGE(C35:C36)-AVERAGE(C34:C35))</f>
        <v>28734.6284916201</v>
      </c>
    </row>
    <row r="36" spans="1:6" x14ac:dyDescent="0.25">
      <c r="A36">
        <v>1550</v>
      </c>
      <c r="B36">
        <v>240</v>
      </c>
      <c r="C36">
        <v>150</v>
      </c>
      <c r="D36" s="2">
        <v>1830.81675977654</v>
      </c>
      <c r="E36" s="2"/>
      <c r="F36" s="2">
        <f>D36*(AVERAGE(C36:C37)-AVERAGE(C35:C36))</f>
        <v>45770.4189944135</v>
      </c>
    </row>
    <row r="37" spans="1:6" x14ac:dyDescent="0.25">
      <c r="A37">
        <v>1550</v>
      </c>
      <c r="B37">
        <v>240</v>
      </c>
      <c r="C37">
        <v>180</v>
      </c>
      <c r="D37" s="2">
        <v>2275.8075639599601</v>
      </c>
      <c r="E37" s="2"/>
      <c r="F37" s="2">
        <f>D37*(AVERAGE(C37:C38)-AVERAGE(C36:C37))</f>
        <v>136548.4538375976</v>
      </c>
    </row>
    <row r="38" spans="1:6" x14ac:dyDescent="0.25">
      <c r="A38">
        <v>1550</v>
      </c>
      <c r="B38">
        <v>240</v>
      </c>
      <c r="C38">
        <v>270</v>
      </c>
      <c r="D38" s="2">
        <v>2504.2066666666701</v>
      </c>
      <c r="E38" s="2"/>
      <c r="F38" s="2">
        <f>D38*(AVERAGE(C38:C39)-AVERAGE(C37:C38))</f>
        <v>162773.43333333355</v>
      </c>
    </row>
    <row r="39" spans="1:6" x14ac:dyDescent="0.25">
      <c r="A39">
        <v>1550</v>
      </c>
      <c r="B39">
        <v>240</v>
      </c>
      <c r="C39">
        <v>310</v>
      </c>
      <c r="D39" s="2">
        <v>2475.7855555555602</v>
      </c>
      <c r="E39" s="2"/>
      <c r="F39" s="2">
        <f>D39*(400-AVERAGE(C38:C39))</f>
        <v>272336.41111111164</v>
      </c>
    </row>
    <row r="40" spans="1:6" x14ac:dyDescent="0.25">
      <c r="E40" s="6">
        <f>SUM(E30:E39)</f>
        <v>105359.56364604458</v>
      </c>
      <c r="F40" s="6">
        <f>SUM(F30:F39)</f>
        <v>649822.02060103859</v>
      </c>
    </row>
    <row r="41" spans="1:6" x14ac:dyDescent="0.25">
      <c r="E41" s="3">
        <f>E40/SUM(E40:F40)</f>
        <v>0.13951553618867465</v>
      </c>
      <c r="F41" s="3">
        <f>F40/SUM(E40:F40)</f>
        <v>0.86048446381132537</v>
      </c>
    </row>
    <row r="43" spans="1:6" x14ac:dyDescent="0.25">
      <c r="A43" s="1" t="s">
        <v>15</v>
      </c>
      <c r="B43" s="1" t="s">
        <v>16</v>
      </c>
      <c r="C43" s="1" t="s">
        <v>17</v>
      </c>
      <c r="D43" s="1" t="s">
        <v>18</v>
      </c>
      <c r="E43" s="1" t="s">
        <v>0</v>
      </c>
      <c r="F43" s="1" t="s">
        <v>1</v>
      </c>
    </row>
    <row r="44" spans="1:6" x14ac:dyDescent="0.25">
      <c r="A44">
        <v>1650</v>
      </c>
      <c r="B44">
        <v>240</v>
      </c>
      <c r="C44">
        <v>5</v>
      </c>
      <c r="D44" s="2">
        <v>209.28874024526201</v>
      </c>
      <c r="E44" s="2">
        <f>D44*(AVERAGE(C44:C45)-0)</f>
        <v>3662.5529542920849</v>
      </c>
      <c r="F44" s="2"/>
    </row>
    <row r="45" spans="1:6" x14ac:dyDescent="0.25">
      <c r="A45">
        <v>1650</v>
      </c>
      <c r="B45">
        <v>240</v>
      </c>
      <c r="C45">
        <v>30</v>
      </c>
      <c r="D45" s="2">
        <v>590.09777777777799</v>
      </c>
      <c r="E45" s="2">
        <f>D45*(AVERAGE(C45:C46)-AVERAGE(C44:C45))</f>
        <v>19178.177777777786</v>
      </c>
      <c r="F45" s="2"/>
    </row>
    <row r="46" spans="1:6" x14ac:dyDescent="0.25">
      <c r="A46">
        <v>1650</v>
      </c>
      <c r="B46">
        <v>240</v>
      </c>
      <c r="C46">
        <v>70</v>
      </c>
      <c r="D46" s="2">
        <v>851.09476031215195</v>
      </c>
      <c r="E46" s="2">
        <f t="shared" ref="E46:E47" si="6">D46*(AVERAGE(C46:C47)-AVERAGE(C45:C46))</f>
        <v>27660.579710144939</v>
      </c>
      <c r="F46" s="2"/>
    </row>
    <row r="47" spans="1:6" x14ac:dyDescent="0.25">
      <c r="A47">
        <v>1650</v>
      </c>
      <c r="B47">
        <v>240</v>
      </c>
      <c r="C47">
        <v>95</v>
      </c>
      <c r="D47" s="2">
        <v>1167.3903803132</v>
      </c>
      <c r="E47" s="2">
        <f t="shared" si="6"/>
        <v>26266.283557047002</v>
      </c>
      <c r="F47" s="2"/>
    </row>
    <row r="48" spans="1:6" x14ac:dyDescent="0.25">
      <c r="A48">
        <v>1650</v>
      </c>
      <c r="B48">
        <v>240</v>
      </c>
      <c r="C48">
        <v>115</v>
      </c>
      <c r="D48" s="2">
        <v>1490.3060538116599</v>
      </c>
      <c r="E48" s="2">
        <f>D48*(120-AVERAGE(C47:C48))</f>
        <v>22354.5908071749</v>
      </c>
      <c r="F48" s="2">
        <f>D48*(AVERAGE(C48:C49)-120)</f>
        <v>3725.7651345291497</v>
      </c>
    </row>
    <row r="49" spans="1:6" x14ac:dyDescent="0.25">
      <c r="A49">
        <v>1650</v>
      </c>
      <c r="B49">
        <v>240</v>
      </c>
      <c r="C49">
        <v>130</v>
      </c>
      <c r="D49" s="2">
        <v>1658.14917127072</v>
      </c>
      <c r="E49" s="2"/>
      <c r="F49" s="2">
        <f t="shared" ref="F49" si="7">D49*(AVERAGE(C49:C50)-AVERAGE(C48:C49))</f>
        <v>29017.610497237602</v>
      </c>
    </row>
    <row r="50" spans="1:6" x14ac:dyDescent="0.25">
      <c r="A50">
        <v>1650</v>
      </c>
      <c r="B50">
        <v>240</v>
      </c>
      <c r="C50">
        <v>150</v>
      </c>
      <c r="D50" s="2">
        <v>1907.16035634744</v>
      </c>
      <c r="E50" s="2"/>
      <c r="F50" s="2">
        <f>D50*(AVERAGE(C50:C51)-AVERAGE(C49:C50))</f>
        <v>47679.008908686003</v>
      </c>
    </row>
    <row r="51" spans="1:6" x14ac:dyDescent="0.25">
      <c r="A51">
        <v>1650</v>
      </c>
      <c r="B51">
        <v>240</v>
      </c>
      <c r="C51">
        <v>180</v>
      </c>
      <c r="D51" s="2">
        <v>2280.8932146829802</v>
      </c>
      <c r="E51" s="2"/>
      <c r="F51" s="2">
        <f>D51*(AVERAGE(C51:C52)-AVERAGE(C50:C51))</f>
        <v>136853.5928809788</v>
      </c>
    </row>
    <row r="52" spans="1:6" x14ac:dyDescent="0.25">
      <c r="A52">
        <v>1650</v>
      </c>
      <c r="B52">
        <v>240</v>
      </c>
      <c r="C52">
        <v>270</v>
      </c>
      <c r="D52" s="2">
        <v>2504.7399999999998</v>
      </c>
      <c r="E52" s="2"/>
      <c r="F52" s="2">
        <f>D52*(AVERAGE(C52:C53)-AVERAGE(C51:C52))</f>
        <v>162808.09999999998</v>
      </c>
    </row>
    <row r="53" spans="1:6" x14ac:dyDescent="0.25">
      <c r="A53">
        <v>1650</v>
      </c>
      <c r="B53">
        <v>240</v>
      </c>
      <c r="C53">
        <v>310</v>
      </c>
      <c r="D53" s="2">
        <v>2487.4911111111101</v>
      </c>
      <c r="E53" s="2"/>
      <c r="F53" s="2">
        <f>D53*(400-AVERAGE(C52:C53))</f>
        <v>273624.02222222212</v>
      </c>
    </row>
    <row r="54" spans="1:6" x14ac:dyDescent="0.25">
      <c r="E54" s="6">
        <f>SUM(E44:E53)</f>
        <v>99122.184806436708</v>
      </c>
      <c r="F54" s="6">
        <f>SUM(F44:F53)</f>
        <v>653708.09964365372</v>
      </c>
    </row>
    <row r="55" spans="1:6" x14ac:dyDescent="0.25">
      <c r="E55" s="3">
        <f>E54/SUM(E54:F54)</f>
        <v>0.13166604326875761</v>
      </c>
      <c r="F55" s="3">
        <f>F54/SUM(E54:F54)</f>
        <v>0.86833395673124236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69"/>
  <sheetViews>
    <sheetView workbookViewId="0"/>
  </sheetViews>
  <sheetFormatPr defaultRowHeight="15" x14ac:dyDescent="0.25"/>
  <sheetData>
    <row r="1" spans="1:6" x14ac:dyDescent="0.25">
      <c r="A1" s="1" t="s">
        <v>15</v>
      </c>
      <c r="B1" s="1" t="s">
        <v>16</v>
      </c>
      <c r="C1" s="1" t="s">
        <v>17</v>
      </c>
      <c r="D1" s="1" t="s">
        <v>18</v>
      </c>
      <c r="E1" s="1" t="s">
        <v>0</v>
      </c>
      <c r="F1" s="1" t="s">
        <v>1</v>
      </c>
    </row>
    <row r="2" spans="1:6" x14ac:dyDescent="0.25">
      <c r="A2">
        <v>1250</v>
      </c>
      <c r="B2">
        <v>240</v>
      </c>
      <c r="C2">
        <v>5</v>
      </c>
      <c r="D2" s="2">
        <v>67.185093167701893</v>
      </c>
      <c r="E2" s="2">
        <f>D2*(AVERAGE(C2:C3)-0)</f>
        <v>1175.7391304347832</v>
      </c>
      <c r="F2" s="2"/>
    </row>
    <row r="3" spans="1:6" x14ac:dyDescent="0.25">
      <c r="A3">
        <v>1250</v>
      </c>
      <c r="B3">
        <v>240</v>
      </c>
      <c r="C3">
        <v>30</v>
      </c>
      <c r="D3" s="2">
        <v>41.244716351501701</v>
      </c>
      <c r="E3" s="2">
        <f>D3*(AVERAGE(C3:C4)-AVERAGE(C2:C3))</f>
        <v>1340.4532814238053</v>
      </c>
      <c r="F3" s="2"/>
    </row>
    <row r="4" spans="1:6" x14ac:dyDescent="0.25">
      <c r="A4">
        <v>1250</v>
      </c>
      <c r="B4">
        <v>240</v>
      </c>
      <c r="C4">
        <v>70</v>
      </c>
      <c r="D4" s="2">
        <v>1108.88014981273</v>
      </c>
      <c r="E4" s="2">
        <f t="shared" ref="E4:E5" si="0">D4*(AVERAGE(C4:C5)-AVERAGE(C3:C4))</f>
        <v>36038.604868913724</v>
      </c>
      <c r="F4" s="2"/>
    </row>
    <row r="5" spans="1:6" x14ac:dyDescent="0.25">
      <c r="A5">
        <v>1250</v>
      </c>
      <c r="B5">
        <v>240</v>
      </c>
      <c r="C5">
        <v>95</v>
      </c>
      <c r="D5" s="2">
        <v>1413.09329446064</v>
      </c>
      <c r="E5" s="2">
        <f t="shared" si="0"/>
        <v>31794.599125364399</v>
      </c>
      <c r="F5" s="2"/>
    </row>
    <row r="6" spans="1:6" x14ac:dyDescent="0.25">
      <c r="A6">
        <v>1250</v>
      </c>
      <c r="B6">
        <v>240</v>
      </c>
      <c r="C6">
        <v>115</v>
      </c>
      <c r="D6" s="2">
        <v>1548.2437070938199</v>
      </c>
      <c r="E6" s="2">
        <f>D6*(120-AVERAGE(C5:C6))</f>
        <v>23223.655606407297</v>
      </c>
      <c r="F6" s="2">
        <f>D6*(AVERAGE(C6:C7)-120)</f>
        <v>3870.6092677345496</v>
      </c>
    </row>
    <row r="7" spans="1:6" x14ac:dyDescent="0.25">
      <c r="A7">
        <v>1250</v>
      </c>
      <c r="B7">
        <v>240</v>
      </c>
      <c r="C7">
        <v>130</v>
      </c>
      <c r="D7" s="2">
        <v>128.801123595506</v>
      </c>
      <c r="E7" s="2"/>
      <c r="F7" s="2">
        <f t="shared" ref="F7" si="1">D7*(AVERAGE(C7:C8)-AVERAGE(C6:C7))</f>
        <v>2254.0196629213551</v>
      </c>
    </row>
    <row r="8" spans="1:6" x14ac:dyDescent="0.25">
      <c r="A8">
        <v>1250</v>
      </c>
      <c r="B8">
        <v>240</v>
      </c>
      <c r="C8">
        <v>150</v>
      </c>
      <c r="D8" s="2">
        <v>2005.90296495957</v>
      </c>
      <c r="E8" s="2"/>
      <c r="F8" s="2">
        <f>D8*(AVERAGE(C8:C9)-AVERAGE(C7:C8))</f>
        <v>50147.574123989252</v>
      </c>
    </row>
    <row r="9" spans="1:6" x14ac:dyDescent="0.25">
      <c r="A9">
        <v>1250</v>
      </c>
      <c r="B9">
        <v>240</v>
      </c>
      <c r="C9">
        <v>180</v>
      </c>
      <c r="D9" s="2">
        <v>2398.5358744394598</v>
      </c>
      <c r="E9" s="2"/>
      <c r="F9" s="2">
        <f>D9*(AVERAGE(C9:C10)-AVERAGE(C8:C9))</f>
        <v>143912.15246636758</v>
      </c>
    </row>
    <row r="10" spans="1:6" x14ac:dyDescent="0.25">
      <c r="A10">
        <v>1250</v>
      </c>
      <c r="B10">
        <v>240</v>
      </c>
      <c r="C10">
        <v>270</v>
      </c>
      <c r="D10" s="2">
        <v>2446.9422222222202</v>
      </c>
      <c r="E10" s="2"/>
      <c r="F10" s="2">
        <f>D10*(AVERAGE(C10:C11)-AVERAGE(C9:C10))</f>
        <v>159051.24444444431</v>
      </c>
    </row>
    <row r="11" spans="1:6" x14ac:dyDescent="0.25">
      <c r="A11">
        <v>1250</v>
      </c>
      <c r="B11">
        <v>240</v>
      </c>
      <c r="C11">
        <v>310</v>
      </c>
      <c r="D11" s="2">
        <v>2440.5288888888899</v>
      </c>
      <c r="E11" s="2"/>
      <c r="F11" s="2">
        <f>D11*(400-AVERAGE(C10:C11))</f>
        <v>268458.17777777789</v>
      </c>
    </row>
    <row r="12" spans="1:6" x14ac:dyDescent="0.25">
      <c r="E12" s="6">
        <f>SUM(E2:E11)</f>
        <v>93573.052012544009</v>
      </c>
      <c r="F12" s="6">
        <f>SUM(F2:F11)</f>
        <v>627693.777743235</v>
      </c>
    </row>
    <row r="13" spans="1:6" x14ac:dyDescent="0.25">
      <c r="E13" s="3">
        <f>E12/SUM(E12:F12)</f>
        <v>0.12973430657309978</v>
      </c>
      <c r="F13" s="3">
        <f>F12/SUM(E12:F12)</f>
        <v>0.87026569342690019</v>
      </c>
    </row>
    <row r="15" spans="1:6" x14ac:dyDescent="0.25">
      <c r="A15" s="1" t="s">
        <v>15</v>
      </c>
      <c r="B15" s="1" t="s">
        <v>16</v>
      </c>
      <c r="C15" s="1" t="s">
        <v>17</v>
      </c>
      <c r="D15" s="1" t="s">
        <v>18</v>
      </c>
      <c r="E15" s="1" t="s">
        <v>0</v>
      </c>
      <c r="F15" s="1" t="s">
        <v>1</v>
      </c>
    </row>
    <row r="16" spans="1:6" x14ac:dyDescent="0.25">
      <c r="A16">
        <v>1350</v>
      </c>
      <c r="B16">
        <v>240</v>
      </c>
      <c r="C16">
        <v>5</v>
      </c>
      <c r="D16" s="2">
        <v>305.63400809716597</v>
      </c>
      <c r="E16" s="2">
        <f>D16*(AVERAGE(C16:C17)-0)</f>
        <v>5348.5951417004044</v>
      </c>
      <c r="F16" s="2"/>
    </row>
    <row r="17" spans="1:6" x14ac:dyDescent="0.25">
      <c r="A17">
        <v>1350</v>
      </c>
      <c r="B17">
        <v>240</v>
      </c>
      <c r="C17">
        <v>30</v>
      </c>
      <c r="D17" s="2">
        <v>87.656144306651598</v>
      </c>
      <c r="E17" s="2">
        <f>D17*(AVERAGE(C17:C18)-AVERAGE(C16:C17))</f>
        <v>2848.8246899661767</v>
      </c>
      <c r="F17" s="2"/>
    </row>
    <row r="18" spans="1:6" x14ac:dyDescent="0.25">
      <c r="A18">
        <v>1350</v>
      </c>
      <c r="B18">
        <v>240</v>
      </c>
      <c r="C18">
        <v>70</v>
      </c>
      <c r="D18" s="2">
        <v>477.70476190476199</v>
      </c>
      <c r="E18" s="2">
        <f t="shared" ref="E18:E19" si="2">D18*(AVERAGE(C18:C19)-AVERAGE(C17:C18))</f>
        <v>15525.404761904765</v>
      </c>
      <c r="F18" s="2"/>
    </row>
    <row r="19" spans="1:6" x14ac:dyDescent="0.25">
      <c r="A19">
        <v>1350</v>
      </c>
      <c r="B19">
        <v>240</v>
      </c>
      <c r="C19">
        <v>95</v>
      </c>
      <c r="D19" s="2">
        <v>1379.02338530067</v>
      </c>
      <c r="E19" s="2">
        <f t="shared" si="2"/>
        <v>31028.026169265075</v>
      </c>
      <c r="F19" s="2"/>
    </row>
    <row r="20" spans="1:6" x14ac:dyDescent="0.25">
      <c r="A20">
        <v>1350</v>
      </c>
      <c r="B20">
        <v>240</v>
      </c>
      <c r="C20">
        <v>115</v>
      </c>
      <c r="D20" s="2">
        <v>1512.76239907728</v>
      </c>
      <c r="E20" s="2">
        <f>D20*(120-AVERAGE(C19:C20))</f>
        <v>22691.435986159198</v>
      </c>
      <c r="F20" s="2">
        <f>D20*(AVERAGE(C20:C21)-120)</f>
        <v>3781.9059976931999</v>
      </c>
    </row>
    <row r="21" spans="1:6" x14ac:dyDescent="0.25">
      <c r="A21">
        <v>1350</v>
      </c>
      <c r="B21">
        <v>240</v>
      </c>
      <c r="C21">
        <v>130</v>
      </c>
      <c r="D21" s="2">
        <v>1694.3979706877101</v>
      </c>
      <c r="E21" s="2"/>
      <c r="F21" s="2">
        <f t="shared" ref="F21" si="3">D21*(AVERAGE(C21:C22)-AVERAGE(C20:C21))</f>
        <v>29651.964487034926</v>
      </c>
    </row>
    <row r="22" spans="1:6" x14ac:dyDescent="0.25">
      <c r="A22">
        <v>1350</v>
      </c>
      <c r="B22">
        <v>240</v>
      </c>
      <c r="C22">
        <v>150</v>
      </c>
      <c r="D22" s="2">
        <v>1995.3449074074099</v>
      </c>
      <c r="E22" s="2"/>
      <c r="F22" s="2">
        <f>D22*(AVERAGE(C22:C23)-AVERAGE(C21:C22))</f>
        <v>49883.622685185248</v>
      </c>
    </row>
    <row r="23" spans="1:6" x14ac:dyDescent="0.25">
      <c r="A23">
        <v>1350</v>
      </c>
      <c r="B23">
        <v>240</v>
      </c>
      <c r="C23">
        <v>180</v>
      </c>
      <c r="D23" s="2">
        <v>2352.3592880978899</v>
      </c>
      <c r="E23" s="2"/>
      <c r="F23" s="2">
        <f>D23*(AVERAGE(C23:C24)-AVERAGE(C22:C23))</f>
        <v>141141.55728587339</v>
      </c>
    </row>
    <row r="24" spans="1:6" x14ac:dyDescent="0.25">
      <c r="A24">
        <v>1350</v>
      </c>
      <c r="B24">
        <v>240</v>
      </c>
      <c r="C24">
        <v>270</v>
      </c>
      <c r="D24" s="2">
        <v>2476.3644444444399</v>
      </c>
      <c r="E24" s="2"/>
      <c r="F24" s="2">
        <f>D24*(AVERAGE(C24:C25)-AVERAGE(C23:C24))</f>
        <v>160963.6888888886</v>
      </c>
    </row>
    <row r="25" spans="1:6" x14ac:dyDescent="0.25">
      <c r="A25">
        <v>1350</v>
      </c>
      <c r="B25">
        <v>240</v>
      </c>
      <c r="C25">
        <v>310</v>
      </c>
      <c r="D25" s="2">
        <v>2451.1088888888899</v>
      </c>
      <c r="E25" s="2"/>
      <c r="F25" s="2">
        <f>D25*(400-AVERAGE(C24:C25))</f>
        <v>269621.97777777788</v>
      </c>
    </row>
    <row r="26" spans="1:6" x14ac:dyDescent="0.25">
      <c r="E26" s="6">
        <f>SUM(E16:E25)</f>
        <v>77442.286748995612</v>
      </c>
      <c r="F26" s="6">
        <f>SUM(F16:F25)</f>
        <v>655044.71712245326</v>
      </c>
    </row>
    <row r="27" spans="1:6" x14ac:dyDescent="0.25">
      <c r="E27" s="3">
        <f>E26/SUM(E26:F26)</f>
        <v>0.10572513415212305</v>
      </c>
      <c r="F27" s="3">
        <f>F26/SUM(E26:F26)</f>
        <v>0.89427486584787685</v>
      </c>
    </row>
    <row r="29" spans="1:6" x14ac:dyDescent="0.25">
      <c r="A29" s="1" t="s">
        <v>15</v>
      </c>
      <c r="B29" s="1" t="s">
        <v>16</v>
      </c>
      <c r="C29" s="1" t="s">
        <v>17</v>
      </c>
      <c r="D29" s="1" t="s">
        <v>18</v>
      </c>
      <c r="E29" s="1" t="s">
        <v>0</v>
      </c>
      <c r="F29" s="1" t="s">
        <v>1</v>
      </c>
    </row>
    <row r="30" spans="1:6" x14ac:dyDescent="0.25">
      <c r="A30">
        <v>1450</v>
      </c>
      <c r="B30">
        <v>240</v>
      </c>
      <c r="C30">
        <v>5</v>
      </c>
      <c r="D30" s="2">
        <v>504.36388888888899</v>
      </c>
      <c r="E30" s="2">
        <f>D30*(AVERAGE(C30:C31)-0)</f>
        <v>8826.3680555555566</v>
      </c>
      <c r="F30" s="2"/>
    </row>
    <row r="31" spans="1:6" x14ac:dyDescent="0.25">
      <c r="A31">
        <v>1450</v>
      </c>
      <c r="B31">
        <v>240</v>
      </c>
      <c r="C31">
        <v>30</v>
      </c>
      <c r="D31" s="2">
        <v>668.05666666666696</v>
      </c>
      <c r="E31" s="2">
        <f>D31*(AVERAGE(C31:C32)-AVERAGE(C30:C31))</f>
        <v>21711.841666666674</v>
      </c>
      <c r="F31" s="2"/>
    </row>
    <row r="32" spans="1:6" x14ac:dyDescent="0.25">
      <c r="A32">
        <v>1450</v>
      </c>
      <c r="B32">
        <v>240</v>
      </c>
      <c r="C32">
        <v>70</v>
      </c>
      <c r="D32" s="2">
        <v>690.03185595567902</v>
      </c>
      <c r="E32" s="2">
        <f t="shared" ref="E32:E33" si="4">D32*(AVERAGE(C32:C33)-AVERAGE(C31:C32))</f>
        <v>22426.035318559567</v>
      </c>
      <c r="F32" s="2"/>
    </row>
    <row r="33" spans="1:6" x14ac:dyDescent="0.25">
      <c r="A33">
        <v>1450</v>
      </c>
      <c r="B33">
        <v>240</v>
      </c>
      <c r="C33">
        <v>95</v>
      </c>
      <c r="D33" s="2">
        <v>1194.02214452214</v>
      </c>
      <c r="E33" s="2">
        <f t="shared" si="4"/>
        <v>26865.498251748151</v>
      </c>
      <c r="F33" s="2"/>
    </row>
    <row r="34" spans="1:6" x14ac:dyDescent="0.25">
      <c r="A34">
        <v>1450</v>
      </c>
      <c r="B34">
        <v>240</v>
      </c>
      <c r="C34">
        <v>115</v>
      </c>
      <c r="D34" s="2">
        <v>1596.21052631579</v>
      </c>
      <c r="E34" s="2">
        <f>D34*(120-AVERAGE(C33:C34))</f>
        <v>23943.157894736851</v>
      </c>
      <c r="F34" s="2">
        <f>D34*(AVERAGE(C34:C35)-120)</f>
        <v>3990.5263157894751</v>
      </c>
    </row>
    <row r="35" spans="1:6" x14ac:dyDescent="0.25">
      <c r="A35">
        <v>1450</v>
      </c>
      <c r="B35">
        <v>240</v>
      </c>
      <c r="C35">
        <v>130</v>
      </c>
      <c r="D35" s="2">
        <v>1751.2101123595501</v>
      </c>
      <c r="E35" s="2"/>
      <c r="F35" s="2">
        <f t="shared" ref="F35" si="5">D35*(AVERAGE(C35:C36)-AVERAGE(C34:C35))</f>
        <v>30646.176966292125</v>
      </c>
    </row>
    <row r="36" spans="1:6" x14ac:dyDescent="0.25">
      <c r="A36">
        <v>1450</v>
      </c>
      <c r="B36">
        <v>240</v>
      </c>
      <c r="C36">
        <v>150</v>
      </c>
      <c r="D36" s="2">
        <v>2019.9021134594</v>
      </c>
      <c r="E36" s="2"/>
      <c r="F36" s="2">
        <f>D36*(AVERAGE(C36:C37)-AVERAGE(C35:C36))</f>
        <v>50497.552836484996</v>
      </c>
    </row>
    <row r="37" spans="1:6" x14ac:dyDescent="0.25">
      <c r="A37">
        <v>1450</v>
      </c>
      <c r="B37">
        <v>240</v>
      </c>
      <c r="C37">
        <v>180</v>
      </c>
      <c r="D37" s="2">
        <v>2373.76111111111</v>
      </c>
      <c r="E37" s="2"/>
      <c r="F37" s="2">
        <f>D37*(AVERAGE(C37:C38)-AVERAGE(C36:C37))</f>
        <v>142425.6666666666</v>
      </c>
    </row>
    <row r="38" spans="1:6" x14ac:dyDescent="0.25">
      <c r="A38">
        <v>1450</v>
      </c>
      <c r="B38">
        <v>240</v>
      </c>
      <c r="C38">
        <v>270</v>
      </c>
      <c r="D38" s="2">
        <v>2501.6977777777802</v>
      </c>
      <c r="E38" s="2"/>
      <c r="F38" s="2">
        <f>D38*(AVERAGE(C38:C39)-AVERAGE(C37:C38))</f>
        <v>162610.35555555573</v>
      </c>
    </row>
    <row r="39" spans="1:6" x14ac:dyDescent="0.25">
      <c r="A39">
        <v>1450</v>
      </c>
      <c r="B39">
        <v>240</v>
      </c>
      <c r="C39">
        <v>310</v>
      </c>
      <c r="D39" s="2">
        <v>2491.62</v>
      </c>
      <c r="E39" s="2"/>
      <c r="F39" s="2">
        <f>D39*(400-AVERAGE(C38:C39))</f>
        <v>274078.2</v>
      </c>
    </row>
    <row r="40" spans="1:6" x14ac:dyDescent="0.25">
      <c r="E40" s="6">
        <f>SUM(E30:E39)</f>
        <v>103772.90118726681</v>
      </c>
      <c r="F40" s="6">
        <f>SUM(F30:F39)</f>
        <v>664248.47834078898</v>
      </c>
    </row>
    <row r="41" spans="1:6" x14ac:dyDescent="0.25">
      <c r="E41" s="3">
        <f>E40/SUM(E40:F40)</f>
        <v>0.13511720370471272</v>
      </c>
      <c r="F41" s="3">
        <f>F40/SUM(E40:F40)</f>
        <v>0.8648827962952873</v>
      </c>
    </row>
    <row r="43" spans="1:6" x14ac:dyDescent="0.25">
      <c r="A43" s="1" t="s">
        <v>15</v>
      </c>
      <c r="B43" s="1" t="s">
        <v>16</v>
      </c>
      <c r="C43" s="1" t="s">
        <v>17</v>
      </c>
      <c r="D43" s="1" t="s">
        <v>18</v>
      </c>
      <c r="E43" s="1" t="s">
        <v>0</v>
      </c>
      <c r="F43" s="1" t="s">
        <v>1</v>
      </c>
    </row>
    <row r="44" spans="1:6" x14ac:dyDescent="0.25">
      <c r="A44">
        <v>1550</v>
      </c>
      <c r="B44">
        <v>240</v>
      </c>
      <c r="C44">
        <v>5</v>
      </c>
      <c r="D44" s="2">
        <v>459.84833333333302</v>
      </c>
      <c r="E44" s="2">
        <f>D44*(AVERAGE(C44:C45)-0)</f>
        <v>8047.3458333333274</v>
      </c>
      <c r="F44" s="2"/>
    </row>
    <row r="45" spans="1:6" x14ac:dyDescent="0.25">
      <c r="A45">
        <v>1550</v>
      </c>
      <c r="B45">
        <v>240</v>
      </c>
      <c r="C45">
        <v>30</v>
      </c>
      <c r="D45" s="2">
        <v>533.06777777777802</v>
      </c>
      <c r="E45" s="2">
        <f>D45*(AVERAGE(C45:C46)-AVERAGE(C44:C45))</f>
        <v>17324.702777777784</v>
      </c>
      <c r="F45" s="2"/>
    </row>
    <row r="46" spans="1:6" x14ac:dyDescent="0.25">
      <c r="A46">
        <v>1550</v>
      </c>
      <c r="B46">
        <v>240</v>
      </c>
      <c r="C46">
        <v>70</v>
      </c>
      <c r="D46" s="2">
        <v>786.231884057971</v>
      </c>
      <c r="E46" s="2">
        <f t="shared" ref="E46:E47" si="6">D46*(AVERAGE(C46:C47)-AVERAGE(C45:C46))</f>
        <v>25552.536231884056</v>
      </c>
      <c r="F46" s="2"/>
    </row>
    <row r="47" spans="1:6" x14ac:dyDescent="0.25">
      <c r="A47">
        <v>1550</v>
      </c>
      <c r="B47">
        <v>240</v>
      </c>
      <c r="C47">
        <v>95</v>
      </c>
      <c r="D47" s="2">
        <v>1182.21364653244</v>
      </c>
      <c r="E47" s="2">
        <f t="shared" si="6"/>
        <v>26599.807046979899</v>
      </c>
      <c r="F47" s="2"/>
    </row>
    <row r="48" spans="1:6" x14ac:dyDescent="0.25">
      <c r="A48">
        <v>1550</v>
      </c>
      <c r="B48">
        <v>240</v>
      </c>
      <c r="C48">
        <v>115</v>
      </c>
      <c r="D48" s="2">
        <v>1579.1318435754199</v>
      </c>
      <c r="E48" s="2">
        <f>D48*(120-AVERAGE(C47:C48))</f>
        <v>23686.9776536313</v>
      </c>
      <c r="F48" s="2">
        <f>D48*(AVERAGE(C48:C49)-120)</f>
        <v>3947.8296089385499</v>
      </c>
    </row>
    <row r="49" spans="1:6" x14ac:dyDescent="0.25">
      <c r="A49">
        <v>1550</v>
      </c>
      <c r="B49">
        <v>240</v>
      </c>
      <c r="C49">
        <v>130</v>
      </c>
      <c r="D49" s="2">
        <v>1692.46696528555</v>
      </c>
      <c r="E49" s="2"/>
      <c r="F49" s="2">
        <f t="shared" ref="F49" si="7">D49*(AVERAGE(C49:C50)-AVERAGE(C48:C49))</f>
        <v>29618.171892497125</v>
      </c>
    </row>
    <row r="50" spans="1:6" x14ac:dyDescent="0.25">
      <c r="A50">
        <v>1550</v>
      </c>
      <c r="B50">
        <v>240</v>
      </c>
      <c r="C50">
        <v>150</v>
      </c>
      <c r="D50" s="2">
        <v>1961.7122222222199</v>
      </c>
      <c r="E50" s="2"/>
      <c r="F50" s="2">
        <f>D50*(AVERAGE(C50:C51)-AVERAGE(C49:C50))</f>
        <v>49042.805555555497</v>
      </c>
    </row>
    <row r="51" spans="1:6" x14ac:dyDescent="0.25">
      <c r="A51">
        <v>1550</v>
      </c>
      <c r="B51">
        <v>240</v>
      </c>
      <c r="C51">
        <v>180</v>
      </c>
      <c r="D51" s="2">
        <v>2306.37222222222</v>
      </c>
      <c r="E51" s="2"/>
      <c r="F51" s="2">
        <f>D51*(AVERAGE(C51:C52)-AVERAGE(C50:C51))</f>
        <v>138382.3333333332</v>
      </c>
    </row>
    <row r="52" spans="1:6" x14ac:dyDescent="0.25">
      <c r="A52">
        <v>1550</v>
      </c>
      <c r="B52">
        <v>240</v>
      </c>
      <c r="C52">
        <v>270</v>
      </c>
      <c r="D52" s="2">
        <v>2499.7633333333301</v>
      </c>
      <c r="E52" s="2"/>
      <c r="F52" s="2">
        <f>D52*(AVERAGE(C52:C53)-AVERAGE(C51:C52))</f>
        <v>162484.61666666646</v>
      </c>
    </row>
    <row r="53" spans="1:6" x14ac:dyDescent="0.25">
      <c r="A53">
        <v>1550</v>
      </c>
      <c r="B53">
        <v>240</v>
      </c>
      <c r="C53">
        <v>310</v>
      </c>
      <c r="D53" s="2">
        <v>2479.7011111111101</v>
      </c>
      <c r="E53" s="2"/>
      <c r="F53" s="2">
        <f>D53*(400-AVERAGE(C52:C53))</f>
        <v>272767.1222222221</v>
      </c>
    </row>
    <row r="54" spans="1:6" x14ac:dyDescent="0.25">
      <c r="E54" s="6">
        <f>SUM(E44:E53)</f>
        <v>101211.36954360636</v>
      </c>
      <c r="F54" s="6">
        <f>SUM(F44:F53)</f>
        <v>656242.87927921303</v>
      </c>
    </row>
    <row r="55" spans="1:6" x14ac:dyDescent="0.25">
      <c r="E55" s="3">
        <f>E54/SUM(E54:F54)</f>
        <v>0.13362043938746365</v>
      </c>
      <c r="F55" s="3">
        <f>F54/SUM(E54:F54)</f>
        <v>0.86637956061253629</v>
      </c>
    </row>
    <row r="57" spans="1:6" x14ac:dyDescent="0.25">
      <c r="A57" s="1" t="s">
        <v>15</v>
      </c>
      <c r="B57" s="1" t="s">
        <v>16</v>
      </c>
      <c r="C57" s="1" t="s">
        <v>17</v>
      </c>
      <c r="D57" s="1" t="s">
        <v>18</v>
      </c>
      <c r="E57" s="1" t="s">
        <v>0</v>
      </c>
      <c r="F57" s="1" t="s">
        <v>1</v>
      </c>
    </row>
    <row r="58" spans="1:6" x14ac:dyDescent="0.25">
      <c r="A58">
        <v>1650</v>
      </c>
      <c r="B58">
        <v>240</v>
      </c>
      <c r="C58">
        <v>5</v>
      </c>
      <c r="D58" s="2">
        <v>168.485555555556</v>
      </c>
      <c r="E58" s="2">
        <f>D58*(AVERAGE(C58:C59)-0)</f>
        <v>2948.49722222223</v>
      </c>
      <c r="F58" s="2"/>
    </row>
    <row r="59" spans="1:6" x14ac:dyDescent="0.25">
      <c r="A59">
        <v>1650</v>
      </c>
      <c r="B59">
        <v>240</v>
      </c>
      <c r="C59">
        <v>30</v>
      </c>
      <c r="D59" s="2">
        <v>507.519466073415</v>
      </c>
      <c r="E59" s="2">
        <f>D59*(AVERAGE(C59:C60)-AVERAGE(C58:C59))</f>
        <v>16494.382647385988</v>
      </c>
      <c r="F59" s="2"/>
    </row>
    <row r="60" spans="1:6" x14ac:dyDescent="0.25">
      <c r="A60">
        <v>1650</v>
      </c>
      <c r="B60">
        <v>240</v>
      </c>
      <c r="C60">
        <v>70</v>
      </c>
      <c r="D60" s="2">
        <v>929.85810055865898</v>
      </c>
      <c r="E60" s="2">
        <f t="shared" ref="E60:E61" si="8">D60*(AVERAGE(C60:C61)-AVERAGE(C59:C60))</f>
        <v>30220.388268156417</v>
      </c>
      <c r="F60" s="2"/>
    </row>
    <row r="61" spans="1:6" x14ac:dyDescent="0.25">
      <c r="A61">
        <v>1650</v>
      </c>
      <c r="B61">
        <v>240</v>
      </c>
      <c r="C61">
        <v>95</v>
      </c>
      <c r="D61" s="2">
        <v>1268.32362821948</v>
      </c>
      <c r="E61" s="2">
        <f t="shared" si="8"/>
        <v>28537.281634938299</v>
      </c>
      <c r="F61" s="2"/>
    </row>
    <row r="62" spans="1:6" x14ac:dyDescent="0.25">
      <c r="A62">
        <v>1650</v>
      </c>
      <c r="B62">
        <v>240</v>
      </c>
      <c r="C62">
        <v>115</v>
      </c>
      <c r="D62" s="2">
        <v>1567.3808988763999</v>
      </c>
      <c r="E62" s="2">
        <f>D62*(120-AVERAGE(C61:C62))</f>
        <v>23510.713483145999</v>
      </c>
      <c r="F62" s="2">
        <f>D62*(AVERAGE(C62:C63)-120)</f>
        <v>3918.4522471909995</v>
      </c>
    </row>
    <row r="63" spans="1:6" x14ac:dyDescent="0.25">
      <c r="A63">
        <v>1650</v>
      </c>
      <c r="B63">
        <v>240</v>
      </c>
      <c r="C63">
        <v>130</v>
      </c>
      <c r="D63" s="2">
        <v>1740.6655328798199</v>
      </c>
      <c r="E63" s="2"/>
      <c r="F63" s="2">
        <f t="shared" ref="F63" si="9">D63*(AVERAGE(C63:C64)-AVERAGE(C62:C63))</f>
        <v>30461.646825396849</v>
      </c>
    </row>
    <row r="64" spans="1:6" x14ac:dyDescent="0.25">
      <c r="A64">
        <v>1650</v>
      </c>
      <c r="B64">
        <v>240</v>
      </c>
      <c r="C64">
        <v>150</v>
      </c>
      <c r="D64" s="2">
        <v>1924.2742474916399</v>
      </c>
      <c r="E64" s="2"/>
      <c r="F64" s="2">
        <f>D64*(AVERAGE(C64:C65)-AVERAGE(C63:C64))</f>
        <v>48106.856187291</v>
      </c>
    </row>
    <row r="65" spans="1:6" x14ac:dyDescent="0.25">
      <c r="A65">
        <v>1650</v>
      </c>
      <c r="B65">
        <v>240</v>
      </c>
      <c r="C65">
        <v>180</v>
      </c>
      <c r="D65" s="2">
        <v>2296.9944258639898</v>
      </c>
      <c r="E65" s="2"/>
      <c r="F65" s="2">
        <f>D65*(AVERAGE(C65:C66)-AVERAGE(C64:C65))</f>
        <v>137819.6655518394</v>
      </c>
    </row>
    <row r="66" spans="1:6" x14ac:dyDescent="0.25">
      <c r="A66">
        <v>1650</v>
      </c>
      <c r="B66">
        <v>240</v>
      </c>
      <c r="C66">
        <v>270</v>
      </c>
      <c r="D66" s="2">
        <v>2506.7933333333299</v>
      </c>
      <c r="E66" s="2"/>
      <c r="F66" s="2">
        <f>D66*(AVERAGE(C66:C67)-AVERAGE(C65:C66))</f>
        <v>162941.56666666645</v>
      </c>
    </row>
    <row r="67" spans="1:6" x14ac:dyDescent="0.25">
      <c r="A67">
        <v>1650</v>
      </c>
      <c r="B67">
        <v>240</v>
      </c>
      <c r="C67">
        <v>310</v>
      </c>
      <c r="D67" s="2">
        <v>2494.2911111111098</v>
      </c>
      <c r="E67" s="2"/>
      <c r="F67" s="2">
        <f>D67*(400-AVERAGE(C66:C67))</f>
        <v>274372.02222222206</v>
      </c>
    </row>
    <row r="68" spans="1:6" x14ac:dyDescent="0.25">
      <c r="E68" s="6">
        <f>SUM(E58:E67)</f>
        <v>101711.26325584894</v>
      </c>
      <c r="F68" s="6">
        <f>SUM(F58:F67)</f>
        <v>657620.20970060676</v>
      </c>
    </row>
    <row r="69" spans="1:6" x14ac:dyDescent="0.25">
      <c r="E69" s="3">
        <f>E68/SUM(E68:F68)</f>
        <v>0.13394843606289139</v>
      </c>
      <c r="F69" s="3">
        <f>F68/SUM(E68:F68)</f>
        <v>0.86605156393710869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83"/>
  <sheetViews>
    <sheetView workbookViewId="0"/>
  </sheetViews>
  <sheetFormatPr defaultRowHeight="15" x14ac:dyDescent="0.25"/>
  <sheetData>
    <row r="1" spans="1:6" x14ac:dyDescent="0.25">
      <c r="A1" s="1" t="s">
        <v>15</v>
      </c>
      <c r="B1" s="1" t="s">
        <v>16</v>
      </c>
      <c r="C1" s="1" t="s">
        <v>17</v>
      </c>
      <c r="D1" s="1" t="s">
        <v>18</v>
      </c>
      <c r="E1" s="1" t="s">
        <v>0</v>
      </c>
      <c r="F1" s="1" t="s">
        <v>1</v>
      </c>
    </row>
    <row r="2" spans="1:6" x14ac:dyDescent="0.25">
      <c r="A2">
        <v>1150</v>
      </c>
      <c r="B2">
        <v>240</v>
      </c>
      <c r="C2">
        <v>5</v>
      </c>
      <c r="D2" s="2">
        <v>568.21404682274294</v>
      </c>
      <c r="E2" s="2">
        <f>D2*(AVERAGE(C2:C3)-0)</f>
        <v>9943.7458193980019</v>
      </c>
      <c r="F2" s="2"/>
    </row>
    <row r="3" spans="1:6" x14ac:dyDescent="0.25">
      <c r="A3">
        <v>1150</v>
      </c>
      <c r="B3">
        <v>240</v>
      </c>
      <c r="C3">
        <v>30</v>
      </c>
      <c r="D3" s="2">
        <v>540.27912621359201</v>
      </c>
      <c r="E3" s="2">
        <f>D3*(AVERAGE(C3:C4)-AVERAGE(C2:C3))</f>
        <v>17559.071601941741</v>
      </c>
      <c r="F3" s="2"/>
    </row>
    <row r="4" spans="1:6" x14ac:dyDescent="0.25">
      <c r="A4">
        <v>1150</v>
      </c>
      <c r="B4">
        <v>240</v>
      </c>
      <c r="C4">
        <v>70</v>
      </c>
      <c r="D4" s="2">
        <v>536.158054711246</v>
      </c>
      <c r="E4" s="2">
        <f t="shared" ref="E4:E5" si="0">D4*(AVERAGE(C4:C5)-AVERAGE(C3:C4))</f>
        <v>17425.136778115495</v>
      </c>
      <c r="F4" s="2"/>
    </row>
    <row r="5" spans="1:6" x14ac:dyDescent="0.25">
      <c r="A5">
        <v>1150</v>
      </c>
      <c r="B5">
        <v>240</v>
      </c>
      <c r="C5">
        <v>95</v>
      </c>
      <c r="D5" s="2">
        <v>1357.1555806087899</v>
      </c>
      <c r="E5" s="2">
        <f t="shared" si="0"/>
        <v>30536.000563697773</v>
      </c>
      <c r="F5" s="2"/>
    </row>
    <row r="6" spans="1:6" x14ac:dyDescent="0.25">
      <c r="A6">
        <v>1150</v>
      </c>
      <c r="B6">
        <v>240</v>
      </c>
      <c r="C6">
        <v>115</v>
      </c>
      <c r="D6" s="2">
        <v>1569.62331838565</v>
      </c>
      <c r="E6" s="2">
        <f>D6*(110-AVERAGE(C5:C6))</f>
        <v>7848.1165919282503</v>
      </c>
      <c r="F6" s="2">
        <f>D6*(AVERAGE(C6:C7)-110)</f>
        <v>19620.291479820626</v>
      </c>
    </row>
    <row r="7" spans="1:6" x14ac:dyDescent="0.25">
      <c r="A7">
        <v>1150</v>
      </c>
      <c r="B7">
        <v>240</v>
      </c>
      <c r="C7">
        <v>130</v>
      </c>
      <c r="D7" s="2">
        <v>1741.1710982658999</v>
      </c>
      <c r="E7" s="2"/>
      <c r="F7" s="2">
        <f t="shared" ref="F7" si="1">D7*(AVERAGE(C7:C8)-AVERAGE(C6:C7))</f>
        <v>30470.494219653247</v>
      </c>
    </row>
    <row r="8" spans="1:6" x14ac:dyDescent="0.25">
      <c r="A8">
        <v>1150</v>
      </c>
      <c r="B8">
        <v>240</v>
      </c>
      <c r="C8">
        <v>150</v>
      </c>
      <c r="D8" s="2">
        <v>2097.3317647058798</v>
      </c>
      <c r="E8" s="2"/>
      <c r="F8" s="2">
        <f>D8*(AVERAGE(C8:C9)-AVERAGE(C7:C8))</f>
        <v>52433.294117646998</v>
      </c>
    </row>
    <row r="9" spans="1:6" x14ac:dyDescent="0.25">
      <c r="A9">
        <v>1150</v>
      </c>
      <c r="B9">
        <v>240</v>
      </c>
      <c r="C9">
        <v>180</v>
      </c>
      <c r="D9" s="2">
        <v>2407.3452115812902</v>
      </c>
      <c r="E9" s="2"/>
      <c r="F9" s="2">
        <f>D9*(AVERAGE(C9:C10)-AVERAGE(C8:C9))</f>
        <v>144440.71269487741</v>
      </c>
    </row>
    <row r="10" spans="1:6" x14ac:dyDescent="0.25">
      <c r="A10">
        <v>1150</v>
      </c>
      <c r="B10">
        <v>240</v>
      </c>
      <c r="C10">
        <v>270</v>
      </c>
      <c r="D10" s="2">
        <v>2430.5300000000002</v>
      </c>
      <c r="E10" s="2"/>
      <c r="F10" s="2">
        <f>D10*(AVERAGE(C10:C11)-AVERAGE(C9:C10))</f>
        <v>157984.45000000001</v>
      </c>
    </row>
    <row r="11" spans="1:6" x14ac:dyDescent="0.25">
      <c r="A11">
        <v>1150</v>
      </c>
      <c r="B11">
        <v>240</v>
      </c>
      <c r="C11">
        <v>310</v>
      </c>
      <c r="D11" s="2">
        <v>2418.4966666666701</v>
      </c>
      <c r="E11" s="2"/>
      <c r="F11" s="2">
        <f>D11*(400-AVERAGE(C10:C11))</f>
        <v>266034.63333333371</v>
      </c>
    </row>
    <row r="12" spans="1:6" x14ac:dyDescent="0.25">
      <c r="E12" s="6">
        <f>SUM(E2:E11)</f>
        <v>83312.071355081265</v>
      </c>
      <c r="F12" s="6">
        <f>SUM(F2:F11)</f>
        <v>670983.87584533193</v>
      </c>
    </row>
    <row r="13" spans="1:6" x14ac:dyDescent="0.25">
      <c r="E13" s="3">
        <f>E12/SUM(E12:F12)</f>
        <v>0.11045011134462002</v>
      </c>
      <c r="F13" s="3">
        <f>F12/SUM(E12:F12)</f>
        <v>0.88954988865537998</v>
      </c>
    </row>
    <row r="15" spans="1:6" x14ac:dyDescent="0.25">
      <c r="A15" s="1" t="s">
        <v>15</v>
      </c>
      <c r="B15" s="1" t="s">
        <v>16</v>
      </c>
      <c r="C15" s="1" t="s">
        <v>17</v>
      </c>
      <c r="D15" s="1" t="s">
        <v>18</v>
      </c>
      <c r="E15" s="1" t="s">
        <v>0</v>
      </c>
      <c r="F15" s="1" t="s">
        <v>1</v>
      </c>
    </row>
    <row r="16" spans="1:6" x14ac:dyDescent="0.25">
      <c r="A16">
        <v>1250</v>
      </c>
      <c r="B16">
        <v>240</v>
      </c>
      <c r="C16">
        <v>5</v>
      </c>
      <c r="D16" s="2">
        <v>414.079726651481</v>
      </c>
      <c r="E16" s="2">
        <f>D16*(AVERAGE(C16:C17)-0)</f>
        <v>7246.395216400917</v>
      </c>
      <c r="F16" s="2"/>
    </row>
    <row r="17" spans="1:6" x14ac:dyDescent="0.25">
      <c r="A17">
        <v>1250</v>
      </c>
      <c r="B17">
        <v>240</v>
      </c>
      <c r="C17">
        <v>30</v>
      </c>
      <c r="D17" s="2">
        <v>712.53448275862104</v>
      </c>
      <c r="E17" s="2">
        <f>D17*(AVERAGE(C17:C18)-AVERAGE(C16:C17))</f>
        <v>23157.370689655185</v>
      </c>
      <c r="F17" s="2"/>
    </row>
    <row r="18" spans="1:6" x14ac:dyDescent="0.25">
      <c r="A18">
        <v>1250</v>
      </c>
      <c r="B18">
        <v>240</v>
      </c>
      <c r="C18">
        <v>70</v>
      </c>
      <c r="D18" s="2">
        <v>1023.06241699867</v>
      </c>
      <c r="E18" s="2">
        <f t="shared" ref="E18:E19" si="2">D18*(AVERAGE(C18:C19)-AVERAGE(C17:C18))</f>
        <v>33249.528552456773</v>
      </c>
      <c r="F18" s="2"/>
    </row>
    <row r="19" spans="1:6" x14ac:dyDescent="0.25">
      <c r="A19">
        <v>1250</v>
      </c>
      <c r="B19">
        <v>240</v>
      </c>
      <c r="C19">
        <v>95</v>
      </c>
      <c r="D19" s="2">
        <v>1417.20333333333</v>
      </c>
      <c r="E19" s="2">
        <f t="shared" si="2"/>
        <v>31887.074999999924</v>
      </c>
      <c r="F19" s="2"/>
    </row>
    <row r="20" spans="1:6" x14ac:dyDescent="0.25">
      <c r="A20">
        <v>1250</v>
      </c>
      <c r="B20">
        <v>240</v>
      </c>
      <c r="C20">
        <v>115</v>
      </c>
      <c r="D20" s="2">
        <v>1554.4749163879601</v>
      </c>
      <c r="E20" s="2">
        <f>D20*(110-AVERAGE(C19:C20))</f>
        <v>7772.3745819398009</v>
      </c>
      <c r="F20" s="2">
        <f>D20*(AVERAGE(C20:C21)-110)</f>
        <v>19430.9364548495</v>
      </c>
    </row>
    <row r="21" spans="1:6" x14ac:dyDescent="0.25">
      <c r="A21">
        <v>1250</v>
      </c>
      <c r="B21">
        <v>240</v>
      </c>
      <c r="C21">
        <v>130</v>
      </c>
      <c r="D21" s="2">
        <v>1754.8304498269899</v>
      </c>
      <c r="E21" s="2"/>
      <c r="F21" s="2">
        <f t="shared" ref="F21" si="3">D21*(AVERAGE(C21:C22)-AVERAGE(C20:C21))</f>
        <v>30709.532871972326</v>
      </c>
    </row>
    <row r="22" spans="1:6" x14ac:dyDescent="0.25">
      <c r="A22">
        <v>1250</v>
      </c>
      <c r="B22">
        <v>240</v>
      </c>
      <c r="C22">
        <v>150</v>
      </c>
      <c r="D22" s="2">
        <v>1997.2441471571899</v>
      </c>
      <c r="E22" s="2"/>
      <c r="F22" s="2">
        <f>D22*(AVERAGE(C22:C23)-AVERAGE(C21:C22))</f>
        <v>49931.10367892975</v>
      </c>
    </row>
    <row r="23" spans="1:6" x14ac:dyDescent="0.25">
      <c r="A23">
        <v>1250</v>
      </c>
      <c r="B23">
        <v>240</v>
      </c>
      <c r="C23">
        <v>180</v>
      </c>
      <c r="D23" s="2">
        <v>2364.42</v>
      </c>
      <c r="E23" s="2"/>
      <c r="F23" s="2">
        <f>D23*(AVERAGE(C23:C24)-AVERAGE(C22:C23))</f>
        <v>141865.20000000001</v>
      </c>
    </row>
    <row r="24" spans="1:6" x14ac:dyDescent="0.25">
      <c r="A24">
        <v>1250</v>
      </c>
      <c r="B24">
        <v>240</v>
      </c>
      <c r="C24">
        <v>270</v>
      </c>
      <c r="D24" s="2">
        <v>2429.8244444444399</v>
      </c>
      <c r="E24" s="2"/>
      <c r="F24" s="2">
        <f>D24*(AVERAGE(C24:C25)-AVERAGE(C23:C24))</f>
        <v>157938.5888888886</v>
      </c>
    </row>
    <row r="25" spans="1:6" x14ac:dyDescent="0.25">
      <c r="A25">
        <v>1250</v>
      </c>
      <c r="B25">
        <v>240</v>
      </c>
      <c r="C25">
        <v>310</v>
      </c>
      <c r="D25" s="2">
        <v>2423.1388888888901</v>
      </c>
      <c r="E25" s="2"/>
      <c r="F25" s="2">
        <f>D25*(400-AVERAGE(C24:C25))</f>
        <v>266545.27777777793</v>
      </c>
    </row>
    <row r="26" spans="1:6" x14ac:dyDescent="0.25">
      <c r="E26" s="6">
        <f>SUM(E16:E25)</f>
        <v>103312.7440404526</v>
      </c>
      <c r="F26" s="6">
        <f>SUM(F16:F25)</f>
        <v>666420.63967241812</v>
      </c>
    </row>
    <row r="27" spans="1:6" x14ac:dyDescent="0.25">
      <c r="E27" s="3">
        <f>E26/SUM(E26:F26)</f>
        <v>0.13421886880118838</v>
      </c>
      <c r="F27" s="3">
        <f>F26/SUM(E26:F26)</f>
        <v>0.8657811311988115</v>
      </c>
    </row>
    <row r="29" spans="1:6" x14ac:dyDescent="0.25">
      <c r="A29" s="1" t="s">
        <v>15</v>
      </c>
      <c r="B29" s="1" t="s">
        <v>16</v>
      </c>
      <c r="C29" s="1" t="s">
        <v>17</v>
      </c>
      <c r="D29" s="1" t="s">
        <v>18</v>
      </c>
      <c r="E29" s="1" t="s">
        <v>0</v>
      </c>
      <c r="F29" s="1" t="s">
        <v>1</v>
      </c>
    </row>
    <row r="30" spans="1:6" x14ac:dyDescent="0.25">
      <c r="A30">
        <v>1350</v>
      </c>
      <c r="B30">
        <v>240</v>
      </c>
      <c r="C30">
        <v>5</v>
      </c>
      <c r="D30" s="2">
        <v>540.33185349611495</v>
      </c>
      <c r="E30" s="2">
        <f>D30*(AVERAGE(C30:C31)-0)</f>
        <v>9455.8074361820109</v>
      </c>
      <c r="F30" s="2"/>
    </row>
    <row r="31" spans="1:6" x14ac:dyDescent="0.25">
      <c r="A31">
        <v>1350</v>
      </c>
      <c r="B31">
        <v>240</v>
      </c>
      <c r="C31">
        <v>30</v>
      </c>
      <c r="D31" s="2">
        <v>819.130580357143</v>
      </c>
      <c r="E31" s="2">
        <f>D31*(AVERAGE(C31:C32)-AVERAGE(C30:C31))</f>
        <v>26621.743861607149</v>
      </c>
      <c r="F31" s="2"/>
    </row>
    <row r="32" spans="1:6" x14ac:dyDescent="0.25">
      <c r="A32">
        <v>1350</v>
      </c>
      <c r="B32">
        <v>240</v>
      </c>
      <c r="C32">
        <v>70</v>
      </c>
      <c r="D32" s="2">
        <v>346.258409785933</v>
      </c>
      <c r="E32" s="2">
        <f t="shared" ref="E32:E33" si="4">D32*(AVERAGE(C32:C33)-AVERAGE(C31:C32))</f>
        <v>11253.398318042822</v>
      </c>
      <c r="F32" s="2"/>
    </row>
    <row r="33" spans="1:6" x14ac:dyDescent="0.25">
      <c r="A33">
        <v>1350</v>
      </c>
      <c r="B33">
        <v>240</v>
      </c>
      <c r="C33">
        <v>95</v>
      </c>
      <c r="D33" s="2">
        <v>1371.9417249417299</v>
      </c>
      <c r="E33" s="2">
        <f t="shared" si="4"/>
        <v>30868.688811188924</v>
      </c>
      <c r="F33" s="2"/>
    </row>
    <row r="34" spans="1:6" x14ac:dyDescent="0.25">
      <c r="A34">
        <v>1350</v>
      </c>
      <c r="B34">
        <v>240</v>
      </c>
      <c r="C34">
        <v>115</v>
      </c>
      <c r="D34" s="2">
        <v>1594.46967071057</v>
      </c>
      <c r="E34" s="2">
        <f>D34*(110-AVERAGE(C33:C34))</f>
        <v>7972.3483535528503</v>
      </c>
      <c r="F34" s="2">
        <f>D34*(AVERAGE(C34:C35)-110)</f>
        <v>19930.870883882126</v>
      </c>
    </row>
    <row r="35" spans="1:6" x14ac:dyDescent="0.25">
      <c r="A35">
        <v>1350</v>
      </c>
      <c r="B35">
        <v>240</v>
      </c>
      <c r="C35">
        <v>130</v>
      </c>
      <c r="D35" s="2">
        <v>1798.3627232142901</v>
      </c>
      <c r="E35" s="2"/>
      <c r="F35" s="2">
        <f t="shared" ref="F35" si="5">D35*(AVERAGE(C35:C36)-AVERAGE(C34:C35))</f>
        <v>31471.347656250076</v>
      </c>
    </row>
    <row r="36" spans="1:6" x14ac:dyDescent="0.25">
      <c r="A36">
        <v>1350</v>
      </c>
      <c r="B36">
        <v>240</v>
      </c>
      <c r="C36">
        <v>150</v>
      </c>
      <c r="D36" s="2">
        <v>2069.9304152637501</v>
      </c>
      <c r="E36" s="2"/>
      <c r="F36" s="2">
        <f>D36*(AVERAGE(C36:C37)-AVERAGE(C35:C36))</f>
        <v>51748.260381593755</v>
      </c>
    </row>
    <row r="37" spans="1:6" x14ac:dyDescent="0.25">
      <c r="A37">
        <v>1350</v>
      </c>
      <c r="B37">
        <v>240</v>
      </c>
      <c r="C37">
        <v>180</v>
      </c>
      <c r="D37" s="2">
        <v>2348.23888888889</v>
      </c>
      <c r="E37" s="2"/>
      <c r="F37" s="2">
        <f>D37*(AVERAGE(C37:C38)-AVERAGE(C36:C37))</f>
        <v>140894.3333333334</v>
      </c>
    </row>
    <row r="38" spans="1:6" x14ac:dyDescent="0.25">
      <c r="A38">
        <v>1350</v>
      </c>
      <c r="B38">
        <v>240</v>
      </c>
      <c r="C38">
        <v>270</v>
      </c>
      <c r="D38" s="2">
        <v>2449.4055555555601</v>
      </c>
      <c r="E38" s="2"/>
      <c r="F38" s="2">
        <f>D38*(AVERAGE(C38:C39)-AVERAGE(C37:C38))</f>
        <v>159211.36111111142</v>
      </c>
    </row>
    <row r="39" spans="1:6" x14ac:dyDescent="0.25">
      <c r="A39">
        <v>1350</v>
      </c>
      <c r="B39">
        <v>240</v>
      </c>
      <c r="C39">
        <v>310</v>
      </c>
      <c r="D39" s="2">
        <v>2437.6388888888901</v>
      </c>
      <c r="E39" s="2"/>
      <c r="F39" s="2">
        <f>D39*(400-AVERAGE(C38:C39))</f>
        <v>268140.27777777793</v>
      </c>
    </row>
    <row r="40" spans="1:6" x14ac:dyDescent="0.25">
      <c r="E40" s="6">
        <f>SUM(E30:E39)</f>
        <v>86171.986780573759</v>
      </c>
      <c r="F40" s="6">
        <f>SUM(F30:F39)</f>
        <v>671396.45114394871</v>
      </c>
    </row>
    <row r="41" spans="1:6" x14ac:dyDescent="0.25">
      <c r="E41" s="3">
        <f>E40/SUM(E40:F40)</f>
        <v>0.11374812157784112</v>
      </c>
      <c r="F41" s="3">
        <f>F40/SUM(E40:F40)</f>
        <v>0.88625187842215891</v>
      </c>
    </row>
    <row r="43" spans="1:6" x14ac:dyDescent="0.25">
      <c r="A43" s="1" t="s">
        <v>15</v>
      </c>
      <c r="B43" s="1" t="s">
        <v>16</v>
      </c>
      <c r="C43" s="1" t="s">
        <v>17</v>
      </c>
      <c r="D43" s="1" t="s">
        <v>18</v>
      </c>
      <c r="E43" s="1" t="s">
        <v>0</v>
      </c>
      <c r="F43" s="1" t="s">
        <v>1</v>
      </c>
    </row>
    <row r="44" spans="1:6" x14ac:dyDescent="0.25">
      <c r="A44">
        <v>1450</v>
      </c>
      <c r="B44">
        <v>240</v>
      </c>
      <c r="C44">
        <v>5</v>
      </c>
      <c r="D44" s="2">
        <v>581.613333333333</v>
      </c>
      <c r="E44" s="2">
        <f>D44*(AVERAGE(C44:C45)-0)</f>
        <v>10178.233333333328</v>
      </c>
      <c r="F44" s="2"/>
    </row>
    <row r="45" spans="1:6" x14ac:dyDescent="0.25">
      <c r="A45">
        <v>1450</v>
      </c>
      <c r="B45">
        <v>240</v>
      </c>
      <c r="C45">
        <v>30</v>
      </c>
      <c r="D45" s="2">
        <v>878.08222222222196</v>
      </c>
      <c r="E45" s="2">
        <f>D45*(AVERAGE(C45:C46)-AVERAGE(C44:C45))</f>
        <v>28537.672222222212</v>
      </c>
      <c r="F45" s="2"/>
    </row>
    <row r="46" spans="1:6" x14ac:dyDescent="0.25">
      <c r="A46">
        <v>1450</v>
      </c>
      <c r="B46">
        <v>240</v>
      </c>
      <c r="C46">
        <v>70</v>
      </c>
      <c r="D46" s="2">
        <v>1094.6640625</v>
      </c>
      <c r="E46" s="2">
        <f t="shared" ref="E46:E47" si="6">D46*(AVERAGE(C46:C47)-AVERAGE(C45:C46))</f>
        <v>35576.58203125</v>
      </c>
      <c r="F46" s="2"/>
    </row>
    <row r="47" spans="1:6" x14ac:dyDescent="0.25">
      <c r="A47">
        <v>1450</v>
      </c>
      <c r="B47">
        <v>240</v>
      </c>
      <c r="C47">
        <v>95</v>
      </c>
      <c r="D47" s="2">
        <v>1436.4977728285101</v>
      </c>
      <c r="E47" s="2">
        <f t="shared" si="6"/>
        <v>32321.199888641477</v>
      </c>
      <c r="F47" s="2"/>
    </row>
    <row r="48" spans="1:6" x14ac:dyDescent="0.25">
      <c r="A48">
        <v>1450</v>
      </c>
      <c r="B48">
        <v>240</v>
      </c>
      <c r="C48">
        <v>115</v>
      </c>
      <c r="D48" s="2">
        <v>1688.30489335006</v>
      </c>
      <c r="E48" s="2">
        <f>D48*(110-AVERAGE(C47:C48))</f>
        <v>8441.5244667502993</v>
      </c>
      <c r="F48" s="2">
        <f>D48*(AVERAGE(C48:C49)-110)</f>
        <v>21103.811166875748</v>
      </c>
    </row>
    <row r="49" spans="1:6" x14ac:dyDescent="0.25">
      <c r="A49">
        <v>1450</v>
      </c>
      <c r="B49">
        <v>240</v>
      </c>
      <c r="C49">
        <v>130</v>
      </c>
      <c r="D49" s="2">
        <v>1812.8154362416101</v>
      </c>
      <c r="E49" s="2"/>
      <c r="F49" s="2">
        <f t="shared" ref="F49" si="7">D49*(AVERAGE(C49:C50)-AVERAGE(C48:C49))</f>
        <v>31724.270134228176</v>
      </c>
    </row>
    <row r="50" spans="1:6" x14ac:dyDescent="0.25">
      <c r="A50">
        <v>1450</v>
      </c>
      <c r="B50">
        <v>240</v>
      </c>
      <c r="C50">
        <v>150</v>
      </c>
      <c r="D50" s="2">
        <v>2020.9577777777799</v>
      </c>
      <c r="E50" s="2"/>
      <c r="F50" s="2">
        <f>D50*(AVERAGE(C50:C51)-AVERAGE(C49:C50))</f>
        <v>50523.944444444496</v>
      </c>
    </row>
    <row r="51" spans="1:6" x14ac:dyDescent="0.25">
      <c r="A51">
        <v>1450</v>
      </c>
      <c r="B51">
        <v>240</v>
      </c>
      <c r="C51">
        <v>180</v>
      </c>
      <c r="D51" s="2">
        <v>2336.3793103448302</v>
      </c>
      <c r="E51" s="2"/>
      <c r="F51" s="2">
        <f>D51*(AVERAGE(C51:C52)-AVERAGE(C50:C51))</f>
        <v>140182.7586206898</v>
      </c>
    </row>
    <row r="52" spans="1:6" x14ac:dyDescent="0.25">
      <c r="A52">
        <v>1450</v>
      </c>
      <c r="B52">
        <v>240</v>
      </c>
      <c r="C52">
        <v>270</v>
      </c>
      <c r="D52" s="2">
        <v>2450.3044444444399</v>
      </c>
      <c r="E52" s="2"/>
      <c r="F52" s="2">
        <f>D52*(AVERAGE(C52:C53)-AVERAGE(C51:C52))</f>
        <v>159269.78888888861</v>
      </c>
    </row>
    <row r="53" spans="1:6" x14ac:dyDescent="0.25">
      <c r="A53">
        <v>1450</v>
      </c>
      <c r="B53">
        <v>240</v>
      </c>
      <c r="C53">
        <v>310</v>
      </c>
      <c r="D53" s="2">
        <v>2450.3455555555602</v>
      </c>
      <c r="E53" s="2"/>
      <c r="F53" s="2">
        <f>D53*(400-AVERAGE(C52:C53))</f>
        <v>269538.01111111161</v>
      </c>
    </row>
    <row r="54" spans="1:6" x14ac:dyDescent="0.25">
      <c r="E54" s="6">
        <f>SUM(E44:E53)</f>
        <v>115055.21194219732</v>
      </c>
      <c r="F54" s="6">
        <f>SUM(F44:F53)</f>
        <v>672342.58436623844</v>
      </c>
    </row>
    <row r="55" spans="1:6" x14ac:dyDescent="0.25">
      <c r="E55" s="3">
        <f>E54/SUM(E54:F54)</f>
        <v>0.14612082035485965</v>
      </c>
      <c r="F55" s="3">
        <f>F54/SUM(E54:F54)</f>
        <v>0.85387917964514037</v>
      </c>
    </row>
    <row r="57" spans="1:6" x14ac:dyDescent="0.25">
      <c r="A57" s="1" t="s">
        <v>15</v>
      </c>
      <c r="B57" s="1" t="s">
        <v>16</v>
      </c>
      <c r="C57" s="1" t="s">
        <v>17</v>
      </c>
      <c r="D57" s="1" t="s">
        <v>18</v>
      </c>
      <c r="E57" s="1" t="s">
        <v>0</v>
      </c>
      <c r="F57" s="1" t="s">
        <v>1</v>
      </c>
    </row>
    <row r="58" spans="1:6" x14ac:dyDescent="0.25">
      <c r="A58">
        <v>1550</v>
      </c>
      <c r="B58">
        <v>240</v>
      </c>
      <c r="C58">
        <v>5</v>
      </c>
      <c r="D58" s="2">
        <v>665.58823529411802</v>
      </c>
      <c r="E58" s="2">
        <f>D58*(AVERAGE(C58:C59)-0)</f>
        <v>11647.794117647065</v>
      </c>
      <c r="F58" s="2"/>
    </row>
    <row r="59" spans="1:6" x14ac:dyDescent="0.25">
      <c r="A59">
        <v>1550</v>
      </c>
      <c r="B59">
        <v>240</v>
      </c>
      <c r="C59">
        <v>30</v>
      </c>
      <c r="D59" s="2">
        <v>822.96106785316999</v>
      </c>
      <c r="E59" s="2">
        <f>D59*(AVERAGE(C59:C60)-AVERAGE(C58:C59))</f>
        <v>26746.234705228024</v>
      </c>
      <c r="F59" s="2"/>
    </row>
    <row r="60" spans="1:6" x14ac:dyDescent="0.25">
      <c r="A60">
        <v>1550</v>
      </c>
      <c r="B60">
        <v>240</v>
      </c>
      <c r="C60">
        <v>70</v>
      </c>
      <c r="D60" s="2">
        <v>1144.8539576365699</v>
      </c>
      <c r="E60" s="2">
        <f t="shared" ref="E60:E61" si="8">D60*(AVERAGE(C60:C61)-AVERAGE(C59:C60))</f>
        <v>37207.753623188524</v>
      </c>
      <c r="F60" s="2"/>
    </row>
    <row r="61" spans="1:6" x14ac:dyDescent="0.25">
      <c r="A61">
        <v>1550</v>
      </c>
      <c r="B61">
        <v>240</v>
      </c>
      <c r="C61">
        <v>95</v>
      </c>
      <c r="D61" s="2">
        <v>1452.3370411568401</v>
      </c>
      <c r="E61" s="2">
        <f t="shared" si="8"/>
        <v>32677.583426028901</v>
      </c>
      <c r="F61" s="2"/>
    </row>
    <row r="62" spans="1:6" x14ac:dyDescent="0.25">
      <c r="A62">
        <v>1550</v>
      </c>
      <c r="B62">
        <v>240</v>
      </c>
      <c r="C62">
        <v>115</v>
      </c>
      <c r="D62" s="2">
        <v>1650.3400222965399</v>
      </c>
      <c r="E62" s="2">
        <f>D62*(110-AVERAGE(C61:C62))</f>
        <v>8251.7001114826999</v>
      </c>
      <c r="F62" s="2">
        <f>D62*(AVERAGE(C62:C63)-110)</f>
        <v>20629.25027870675</v>
      </c>
    </row>
    <row r="63" spans="1:6" x14ac:dyDescent="0.25">
      <c r="A63">
        <v>1550</v>
      </c>
      <c r="B63">
        <v>240</v>
      </c>
      <c r="C63">
        <v>130</v>
      </c>
      <c r="D63" s="2">
        <v>1827.24860022396</v>
      </c>
      <c r="E63" s="2"/>
      <c r="F63" s="2">
        <f t="shared" ref="F63" si="9">D63*(AVERAGE(C63:C64)-AVERAGE(C62:C63))</f>
        <v>31976.850503919301</v>
      </c>
    </row>
    <row r="64" spans="1:6" x14ac:dyDescent="0.25">
      <c r="A64">
        <v>1550</v>
      </c>
      <c r="B64">
        <v>240</v>
      </c>
      <c r="C64">
        <v>150</v>
      </c>
      <c r="D64" s="2">
        <v>2045.2380422691899</v>
      </c>
      <c r="E64" s="2"/>
      <c r="F64" s="2">
        <f>D64*(AVERAGE(C64:C65)-AVERAGE(C63:C64))</f>
        <v>51130.951056729748</v>
      </c>
    </row>
    <row r="65" spans="1:6" x14ac:dyDescent="0.25">
      <c r="A65">
        <v>1550</v>
      </c>
      <c r="B65">
        <v>240</v>
      </c>
      <c r="C65">
        <v>180</v>
      </c>
      <c r="D65" s="2">
        <v>2336.2011111111101</v>
      </c>
      <c r="E65" s="2"/>
      <c r="F65" s="2">
        <f>D65*(AVERAGE(C65:C66)-AVERAGE(C64:C65))</f>
        <v>140172.06666666659</v>
      </c>
    </row>
    <row r="66" spans="1:6" x14ac:dyDescent="0.25">
      <c r="A66">
        <v>1550</v>
      </c>
      <c r="B66">
        <v>240</v>
      </c>
      <c r="C66">
        <v>270</v>
      </c>
      <c r="D66" s="2">
        <v>2450.1</v>
      </c>
      <c r="E66" s="2"/>
      <c r="F66" s="2">
        <f>D66*(AVERAGE(C66:C67)-AVERAGE(C65:C66))</f>
        <v>159256.5</v>
      </c>
    </row>
    <row r="67" spans="1:6" x14ac:dyDescent="0.25">
      <c r="A67">
        <v>1550</v>
      </c>
      <c r="B67">
        <v>240</v>
      </c>
      <c r="C67">
        <v>310</v>
      </c>
      <c r="D67" s="2">
        <v>2451.1177777777798</v>
      </c>
      <c r="E67" s="2"/>
      <c r="F67" s="2">
        <f>D67*(400-AVERAGE(C66:C67))</f>
        <v>269622.95555555576</v>
      </c>
    </row>
    <row r="68" spans="1:6" x14ac:dyDescent="0.25">
      <c r="E68" s="6">
        <f>SUM(E58:E67)</f>
        <v>116531.06598357522</v>
      </c>
      <c r="F68" s="6">
        <f>SUM(F58:F67)</f>
        <v>672788.57406157814</v>
      </c>
    </row>
    <row r="69" spans="1:6" x14ac:dyDescent="0.25">
      <c r="E69" s="3">
        <f>E68/SUM(E68:F68)</f>
        <v>0.14763482380459836</v>
      </c>
      <c r="F69" s="3">
        <f>F68/SUM(E68:F68)</f>
        <v>0.85236517619540164</v>
      </c>
    </row>
    <row r="71" spans="1:6" x14ac:dyDescent="0.25">
      <c r="A71" s="1" t="s">
        <v>15</v>
      </c>
      <c r="B71" s="1" t="s">
        <v>16</v>
      </c>
      <c r="C71" s="1" t="s">
        <v>17</v>
      </c>
      <c r="D71" s="1" t="s">
        <v>18</v>
      </c>
      <c r="E71" s="1" t="s">
        <v>0</v>
      </c>
      <c r="F71" s="1" t="s">
        <v>1</v>
      </c>
    </row>
    <row r="72" spans="1:6" x14ac:dyDescent="0.25">
      <c r="A72">
        <v>1650</v>
      </c>
      <c r="B72">
        <v>240</v>
      </c>
      <c r="C72">
        <v>5</v>
      </c>
      <c r="D72" s="2">
        <v>273.563063063063</v>
      </c>
      <c r="E72" s="2">
        <f>D72*(AVERAGE(C72:C73)-0)</f>
        <v>4787.3536036036021</v>
      </c>
      <c r="F72" s="2"/>
    </row>
    <row r="73" spans="1:6" x14ac:dyDescent="0.25">
      <c r="A73">
        <v>1650</v>
      </c>
      <c r="B73">
        <v>240</v>
      </c>
      <c r="C73">
        <v>30</v>
      </c>
      <c r="D73" s="2">
        <v>738.30985915493</v>
      </c>
      <c r="E73" s="2">
        <f>D73*(AVERAGE(C73:C74)-AVERAGE(C72:C73))</f>
        <v>23995.070422535224</v>
      </c>
      <c r="F73" s="2"/>
    </row>
    <row r="74" spans="1:6" x14ac:dyDescent="0.25">
      <c r="A74">
        <v>1650</v>
      </c>
      <c r="B74">
        <v>240</v>
      </c>
      <c r="C74">
        <v>70</v>
      </c>
      <c r="D74" s="2">
        <v>1157.57111111111</v>
      </c>
      <c r="E74" s="2">
        <f>D74*(80-AVERAGE(C73:C74))</f>
        <v>34727.133333333302</v>
      </c>
      <c r="F74" s="2">
        <f>D74*(AVERAGE(C74:C75)-80)</f>
        <v>2893.9277777777752</v>
      </c>
    </row>
    <row r="75" spans="1:6" x14ac:dyDescent="0.25">
      <c r="A75">
        <v>1650</v>
      </c>
      <c r="B75">
        <v>240</v>
      </c>
      <c r="C75">
        <v>95</v>
      </c>
      <c r="D75" s="2">
        <v>1435.5707602339201</v>
      </c>
      <c r="E75" s="2"/>
      <c r="F75" s="2">
        <f t="shared" ref="F75:F77" si="10">D75*(AVERAGE(C75:C76)-AVERAGE(C74:C75))</f>
        <v>32300.3421052632</v>
      </c>
    </row>
    <row r="76" spans="1:6" x14ac:dyDescent="0.25">
      <c r="A76">
        <v>1650</v>
      </c>
      <c r="B76">
        <v>240</v>
      </c>
      <c r="C76">
        <v>115</v>
      </c>
      <c r="D76" s="2">
        <v>1666.0316384180801</v>
      </c>
      <c r="E76" s="2"/>
      <c r="F76" s="2">
        <f t="shared" si="10"/>
        <v>29155.5536723164</v>
      </c>
    </row>
    <row r="77" spans="1:6" x14ac:dyDescent="0.25">
      <c r="A77">
        <v>1650</v>
      </c>
      <c r="B77">
        <v>240</v>
      </c>
      <c r="C77">
        <v>130</v>
      </c>
      <c r="D77" s="2">
        <v>1820.0168918918901</v>
      </c>
      <c r="E77" s="2"/>
      <c r="F77" s="2">
        <f t="shared" si="10"/>
        <v>31850.295608108077</v>
      </c>
    </row>
    <row r="78" spans="1:6" x14ac:dyDescent="0.25">
      <c r="A78">
        <v>1650</v>
      </c>
      <c r="B78">
        <v>240</v>
      </c>
      <c r="C78">
        <v>150</v>
      </c>
      <c r="D78" s="2">
        <v>2026.872909699</v>
      </c>
      <c r="E78" s="2"/>
      <c r="F78" s="2">
        <f>D78*(AVERAGE(C78:C79)-AVERAGE(C77:C78))</f>
        <v>50671.822742475</v>
      </c>
    </row>
    <row r="79" spans="1:6" x14ac:dyDescent="0.25">
      <c r="A79">
        <v>1650</v>
      </c>
      <c r="B79">
        <v>240</v>
      </c>
      <c r="C79">
        <v>180</v>
      </c>
      <c r="D79" s="2">
        <v>2354.2157953281398</v>
      </c>
      <c r="E79" s="2"/>
      <c r="F79" s="2">
        <f>D79*(AVERAGE(C79:C80)-AVERAGE(C78:C79))</f>
        <v>141252.94771968838</v>
      </c>
    </row>
    <row r="80" spans="1:6" x14ac:dyDescent="0.25">
      <c r="A80">
        <v>1650</v>
      </c>
      <c r="B80">
        <v>240</v>
      </c>
      <c r="C80">
        <v>270</v>
      </c>
      <c r="D80" s="2">
        <v>2464.6577777777802</v>
      </c>
      <c r="E80" s="2"/>
      <c r="F80" s="2">
        <f>D80*(AVERAGE(C80:C81)-AVERAGE(C79:C80))</f>
        <v>160202.75555555572</v>
      </c>
    </row>
    <row r="81" spans="1:6" x14ac:dyDescent="0.25">
      <c r="A81">
        <v>1650</v>
      </c>
      <c r="B81">
        <v>240</v>
      </c>
      <c r="C81">
        <v>310</v>
      </c>
      <c r="D81" s="2">
        <v>2450.74444444444</v>
      </c>
      <c r="E81" s="2"/>
      <c r="F81" s="2">
        <f>D81*(400-AVERAGE(C80:C81))</f>
        <v>269581.88888888841</v>
      </c>
    </row>
    <row r="82" spans="1:6" x14ac:dyDescent="0.25">
      <c r="E82" s="6">
        <f>SUM(E72:E81)</f>
        <v>63509.557359472128</v>
      </c>
      <c r="F82" s="6">
        <f>SUM(F72:F81)</f>
        <v>717909.53407007293</v>
      </c>
    </row>
    <row r="83" spans="1:6" x14ac:dyDescent="0.25">
      <c r="E83" s="3">
        <f>E82/SUM(E82:F82)</f>
        <v>8.1274642577885275E-2</v>
      </c>
      <c r="F83" s="3">
        <f>F82/SUM(E82:F82)</f>
        <v>0.9187253574221147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11"/>
  <sheetViews>
    <sheetView topLeftCell="A85" workbookViewId="0"/>
  </sheetViews>
  <sheetFormatPr defaultRowHeight="15" x14ac:dyDescent="0.25"/>
  <sheetData>
    <row r="1" spans="1:6" x14ac:dyDescent="0.25">
      <c r="A1" s="1" t="s">
        <v>15</v>
      </c>
      <c r="B1" s="1" t="s">
        <v>16</v>
      </c>
      <c r="C1" s="1" t="s">
        <v>17</v>
      </c>
      <c r="D1" s="1" t="s">
        <v>18</v>
      </c>
      <c r="E1" s="1" t="s">
        <v>0</v>
      </c>
      <c r="F1" s="1" t="s">
        <v>1</v>
      </c>
    </row>
    <row r="2" spans="1:6" x14ac:dyDescent="0.25">
      <c r="A2">
        <v>950</v>
      </c>
      <c r="B2">
        <v>240</v>
      </c>
      <c r="C2">
        <v>5</v>
      </c>
      <c r="D2" s="2">
        <v>40.680678686256897</v>
      </c>
      <c r="E2" s="2">
        <f>D2*(AVERAGE(C2:C3)-0)</f>
        <v>711.9118770094957</v>
      </c>
      <c r="F2" s="2"/>
    </row>
    <row r="3" spans="1:6" x14ac:dyDescent="0.25">
      <c r="A3">
        <v>950</v>
      </c>
      <c r="B3">
        <v>240</v>
      </c>
      <c r="C3">
        <v>30</v>
      </c>
      <c r="D3" s="2">
        <v>-323.97606010398198</v>
      </c>
      <c r="E3" s="2">
        <f>D3*(AVERAGE(C3:C4)-AVERAGE(C2:C3))</f>
        <v>-10529.221953379414</v>
      </c>
      <c r="F3" s="2"/>
    </row>
    <row r="4" spans="1:6" x14ac:dyDescent="0.25">
      <c r="A4">
        <v>950</v>
      </c>
      <c r="B4">
        <v>240</v>
      </c>
      <c r="C4">
        <v>70</v>
      </c>
      <c r="D4" s="2">
        <v>916.67031144951204</v>
      </c>
      <c r="E4" s="2">
        <f t="shared" ref="E4:E5" si="0">D4*(AVERAGE(C4:C5)-AVERAGE(C3:C4))</f>
        <v>29791.785122109141</v>
      </c>
      <c r="F4" s="2"/>
    </row>
    <row r="5" spans="1:6" x14ac:dyDescent="0.25">
      <c r="A5">
        <v>950</v>
      </c>
      <c r="B5">
        <v>240</v>
      </c>
      <c r="C5">
        <v>95</v>
      </c>
      <c r="D5" s="2">
        <v>950.04391514326596</v>
      </c>
      <c r="E5" s="2">
        <f t="shared" si="0"/>
        <v>21375.988090723484</v>
      </c>
      <c r="F5" s="2"/>
    </row>
    <row r="6" spans="1:6" x14ac:dyDescent="0.25">
      <c r="A6">
        <v>950</v>
      </c>
      <c r="B6">
        <v>240</v>
      </c>
      <c r="C6">
        <v>115</v>
      </c>
      <c r="D6" s="2">
        <v>910.82753234920006</v>
      </c>
      <c r="E6" s="2">
        <f>D6*(115-AVERAGE(C5:C6))</f>
        <v>9108.2753234920001</v>
      </c>
      <c r="F6" s="2">
        <f>D6*(AVERAGE(C6:C7)-115)</f>
        <v>6831.2064926190005</v>
      </c>
    </row>
    <row r="7" spans="1:6" x14ac:dyDescent="0.25">
      <c r="A7">
        <v>950</v>
      </c>
      <c r="B7">
        <v>240</v>
      </c>
      <c r="C7">
        <v>130</v>
      </c>
      <c r="D7" s="2">
        <v>1467.3041045953501</v>
      </c>
      <c r="E7" s="2"/>
      <c r="F7" s="2">
        <f t="shared" ref="F7" si="1">D7*(AVERAGE(C7:C8)-AVERAGE(C6:C7))</f>
        <v>25677.821830418627</v>
      </c>
    </row>
    <row r="8" spans="1:6" x14ac:dyDescent="0.25">
      <c r="A8">
        <v>950</v>
      </c>
      <c r="B8">
        <v>240</v>
      </c>
      <c r="C8">
        <v>150</v>
      </c>
      <c r="D8" s="2">
        <v>2220.1952311660002</v>
      </c>
      <c r="E8" s="2"/>
      <c r="F8" s="2">
        <f>D8*(AVERAGE(C8:C9)-AVERAGE(C7:C8))</f>
        <v>55504.880779150008</v>
      </c>
    </row>
    <row r="9" spans="1:6" x14ac:dyDescent="0.25">
      <c r="A9">
        <v>950</v>
      </c>
      <c r="B9">
        <v>240</v>
      </c>
      <c r="C9">
        <v>180</v>
      </c>
      <c r="D9" s="2">
        <v>2521.0815861711699</v>
      </c>
      <c r="E9" s="2"/>
      <c r="F9" s="2">
        <f>D9*(AVERAGE(C9:C10)-AVERAGE(C8:C9))</f>
        <v>151264.8951702702</v>
      </c>
    </row>
    <row r="10" spans="1:6" x14ac:dyDescent="0.25">
      <c r="A10">
        <v>950</v>
      </c>
      <c r="B10">
        <v>240</v>
      </c>
      <c r="C10">
        <v>270</v>
      </c>
      <c r="D10" s="2">
        <v>2615.8551073977201</v>
      </c>
      <c r="E10" s="2"/>
      <c r="F10" s="2">
        <f>D10*(AVERAGE(C10:C11)-AVERAGE(C9:C10))</f>
        <v>170030.5819808518</v>
      </c>
    </row>
    <row r="11" spans="1:6" x14ac:dyDescent="0.25">
      <c r="A11">
        <v>950</v>
      </c>
      <c r="B11">
        <v>240</v>
      </c>
      <c r="C11">
        <v>310</v>
      </c>
      <c r="D11" s="2">
        <v>2547.15710700926</v>
      </c>
      <c r="E11" s="2"/>
      <c r="F11" s="2">
        <f>D11*(400-AVERAGE(C10:C11))</f>
        <v>280187.28177101858</v>
      </c>
    </row>
    <row r="12" spans="1:6" x14ac:dyDescent="0.25">
      <c r="E12" s="6">
        <f>SUM(E2:E11)</f>
        <v>50458.738459954708</v>
      </c>
      <c r="F12" s="6">
        <f>SUM(F2:F11)</f>
        <v>689496.6680243283</v>
      </c>
    </row>
    <row r="13" spans="1:6" x14ac:dyDescent="0.25">
      <c r="E13" s="3">
        <f>E12/SUM(E12:F12)</f>
        <v>6.8191593733596803E-2</v>
      </c>
      <c r="F13" s="3">
        <f>F12/SUM(E12:F12)</f>
        <v>0.93180840626640316</v>
      </c>
    </row>
    <row r="15" spans="1:6" x14ac:dyDescent="0.25">
      <c r="A15" s="1" t="s">
        <v>15</v>
      </c>
      <c r="B15" s="1" t="s">
        <v>16</v>
      </c>
      <c r="C15" s="1" t="s">
        <v>17</v>
      </c>
      <c r="D15" s="1" t="s">
        <v>18</v>
      </c>
      <c r="E15" s="1" t="s">
        <v>0</v>
      </c>
      <c r="F15" s="1" t="s">
        <v>1</v>
      </c>
    </row>
    <row r="16" spans="1:6" x14ac:dyDescent="0.25">
      <c r="A16">
        <v>1050</v>
      </c>
      <c r="B16">
        <v>240</v>
      </c>
      <c r="C16">
        <v>5</v>
      </c>
      <c r="D16" s="2">
        <v>92.213419412461704</v>
      </c>
      <c r="E16" s="2">
        <f>D16*(AVERAGE(C16:C17)-0)</f>
        <v>1613.7348397180799</v>
      </c>
      <c r="F16" s="2"/>
    </row>
    <row r="17" spans="1:6" x14ac:dyDescent="0.25">
      <c r="A17">
        <v>1050</v>
      </c>
      <c r="B17">
        <v>240</v>
      </c>
      <c r="C17">
        <v>30</v>
      </c>
      <c r="D17" s="2">
        <v>491.31730528527999</v>
      </c>
      <c r="E17" s="2">
        <f>D17*(AVERAGE(C17:C18)-AVERAGE(C16:C17))</f>
        <v>15967.812421771599</v>
      </c>
      <c r="F17" s="2"/>
    </row>
    <row r="18" spans="1:6" x14ac:dyDescent="0.25">
      <c r="A18">
        <v>1050</v>
      </c>
      <c r="B18">
        <v>240</v>
      </c>
      <c r="C18">
        <v>70</v>
      </c>
      <c r="D18" s="2">
        <v>162.240908239693</v>
      </c>
      <c r="E18" s="2">
        <f t="shared" ref="E18:E19" si="2">D18*(AVERAGE(C18:C19)-AVERAGE(C17:C18))</f>
        <v>5272.8295177900227</v>
      </c>
      <c r="F18" s="2"/>
    </row>
    <row r="19" spans="1:6" x14ac:dyDescent="0.25">
      <c r="A19">
        <v>1050</v>
      </c>
      <c r="B19">
        <v>240</v>
      </c>
      <c r="C19">
        <v>95</v>
      </c>
      <c r="D19" s="2">
        <v>510.33311037955099</v>
      </c>
      <c r="E19" s="2">
        <f t="shared" si="2"/>
        <v>11482.494983539897</v>
      </c>
      <c r="F19" s="2"/>
    </row>
    <row r="20" spans="1:6" x14ac:dyDescent="0.25">
      <c r="A20">
        <v>1050</v>
      </c>
      <c r="B20">
        <v>240</v>
      </c>
      <c r="C20">
        <v>115</v>
      </c>
      <c r="D20" s="2">
        <v>1560.09305001182</v>
      </c>
      <c r="E20" s="2">
        <f>D20*(115-AVERAGE(C19:C20))</f>
        <v>15600.9305001182</v>
      </c>
      <c r="F20" s="2">
        <f>D20*(AVERAGE(C20:C21)-115)</f>
        <v>11700.69787508865</v>
      </c>
    </row>
    <row r="21" spans="1:6" x14ac:dyDescent="0.25">
      <c r="A21">
        <v>1050</v>
      </c>
      <c r="B21">
        <v>240</v>
      </c>
      <c r="C21">
        <v>130</v>
      </c>
      <c r="D21" s="2">
        <v>1849.4133213008299</v>
      </c>
      <c r="E21" s="2"/>
      <c r="F21" s="2">
        <f t="shared" ref="F21" si="3">D21*(AVERAGE(C21:C22)-AVERAGE(C20:C21))</f>
        <v>32364.733122764523</v>
      </c>
    </row>
    <row r="22" spans="1:6" x14ac:dyDescent="0.25">
      <c r="A22">
        <v>1050</v>
      </c>
      <c r="B22">
        <v>240</v>
      </c>
      <c r="C22">
        <v>150</v>
      </c>
      <c r="D22" s="2">
        <v>2279.1449597195001</v>
      </c>
      <c r="E22" s="2"/>
      <c r="F22" s="2">
        <f>D22*(AVERAGE(C22:C23)-AVERAGE(C21:C22))</f>
        <v>56978.623992987501</v>
      </c>
    </row>
    <row r="23" spans="1:6" x14ac:dyDescent="0.25">
      <c r="A23">
        <v>1050</v>
      </c>
      <c r="B23">
        <v>240</v>
      </c>
      <c r="C23">
        <v>180</v>
      </c>
      <c r="D23" s="2">
        <v>2505.6288582955699</v>
      </c>
      <c r="E23" s="2"/>
      <c r="F23" s="2">
        <f>D23*(AVERAGE(C23:C24)-AVERAGE(C22:C23))</f>
        <v>150337.7314977342</v>
      </c>
    </row>
    <row r="24" spans="1:6" x14ac:dyDescent="0.25">
      <c r="A24">
        <v>1050</v>
      </c>
      <c r="B24">
        <v>240</v>
      </c>
      <c r="C24">
        <v>270</v>
      </c>
      <c r="D24" s="2">
        <v>2604.9565682643802</v>
      </c>
      <c r="E24" s="2"/>
      <c r="F24" s="2">
        <f>D24*(AVERAGE(C24:C25)-AVERAGE(C23:C24))</f>
        <v>169322.1769371847</v>
      </c>
    </row>
    <row r="25" spans="1:6" x14ac:dyDescent="0.25">
      <c r="A25">
        <v>1050</v>
      </c>
      <c r="B25">
        <v>240</v>
      </c>
      <c r="C25">
        <v>310</v>
      </c>
      <c r="D25" s="2">
        <v>2571.7061758301802</v>
      </c>
      <c r="E25" s="2"/>
      <c r="F25" s="2">
        <f>D25*(400-AVERAGE(C24:C25))</f>
        <v>282887.67934131983</v>
      </c>
    </row>
    <row r="26" spans="1:6" x14ac:dyDescent="0.25">
      <c r="E26" s="6">
        <f>SUM(E16:E25)</f>
        <v>49937.802262937796</v>
      </c>
      <c r="F26" s="6">
        <f>SUM(F16:F25)</f>
        <v>703591.64276707941</v>
      </c>
    </row>
    <row r="27" spans="1:6" x14ac:dyDescent="0.25">
      <c r="E27" s="3">
        <f>E26/SUM(E26:F26)</f>
        <v>6.6271865807378635E-2</v>
      </c>
      <c r="F27" s="3">
        <f>F26/SUM(E26:F26)</f>
        <v>0.93372813419262135</v>
      </c>
    </row>
    <row r="29" spans="1:6" x14ac:dyDescent="0.25">
      <c r="A29" s="1" t="s">
        <v>15</v>
      </c>
      <c r="B29" s="1" t="s">
        <v>16</v>
      </c>
      <c r="C29" s="1" t="s">
        <v>17</v>
      </c>
      <c r="D29" s="1" t="s">
        <v>18</v>
      </c>
      <c r="E29" s="1" t="s">
        <v>0</v>
      </c>
      <c r="F29" s="1" t="s">
        <v>1</v>
      </c>
    </row>
    <row r="30" spans="1:6" x14ac:dyDescent="0.25">
      <c r="A30">
        <v>1150</v>
      </c>
      <c r="B30">
        <v>240</v>
      </c>
      <c r="C30">
        <v>5</v>
      </c>
      <c r="D30" s="2">
        <v>86.828311121413094</v>
      </c>
      <c r="E30" s="2">
        <f>D30*(AVERAGE(C30:C31)-0)</f>
        <v>1519.4954446247291</v>
      </c>
      <c r="F30" s="2"/>
    </row>
    <row r="31" spans="1:6" x14ac:dyDescent="0.25">
      <c r="A31">
        <v>1150</v>
      </c>
      <c r="B31">
        <v>240</v>
      </c>
      <c r="C31">
        <v>30</v>
      </c>
      <c r="D31" s="2">
        <v>589.49826133725105</v>
      </c>
      <c r="E31" s="2">
        <f>D31*(AVERAGE(C31:C32)-AVERAGE(C30:C31))</f>
        <v>19158.693493460658</v>
      </c>
      <c r="F31" s="2"/>
    </row>
    <row r="32" spans="1:6" x14ac:dyDescent="0.25">
      <c r="A32">
        <v>1150</v>
      </c>
      <c r="B32">
        <v>240</v>
      </c>
      <c r="C32">
        <v>70</v>
      </c>
      <c r="D32" s="2">
        <v>778.90453997569898</v>
      </c>
      <c r="E32" s="2">
        <f t="shared" ref="E32:E33" si="4">D32*(AVERAGE(C32:C33)-AVERAGE(C31:C32))</f>
        <v>25314.397549210218</v>
      </c>
      <c r="F32" s="2"/>
    </row>
    <row r="33" spans="1:6" x14ac:dyDescent="0.25">
      <c r="A33">
        <v>1150</v>
      </c>
      <c r="B33">
        <v>240</v>
      </c>
      <c r="C33">
        <v>95</v>
      </c>
      <c r="D33" s="2">
        <v>812.41864798038</v>
      </c>
      <c r="E33" s="2">
        <f t="shared" si="4"/>
        <v>18279.419579558551</v>
      </c>
      <c r="F33" s="2"/>
    </row>
    <row r="34" spans="1:6" x14ac:dyDescent="0.25">
      <c r="A34">
        <v>1150</v>
      </c>
      <c r="B34">
        <v>240</v>
      </c>
      <c r="C34">
        <v>115</v>
      </c>
      <c r="D34" s="2">
        <v>1022.4053731099</v>
      </c>
      <c r="E34" s="2">
        <f>D34*(115-AVERAGE(C33:C34))</f>
        <v>10224.053731099</v>
      </c>
      <c r="F34" s="2">
        <f>D34*(AVERAGE(C34:C35)-115)</f>
        <v>7668.0402983242502</v>
      </c>
    </row>
    <row r="35" spans="1:6" x14ac:dyDescent="0.25">
      <c r="A35">
        <v>1150</v>
      </c>
      <c r="B35">
        <v>240</v>
      </c>
      <c r="C35">
        <v>130</v>
      </c>
      <c r="D35" s="2">
        <v>1435.22431502675</v>
      </c>
      <c r="E35" s="2"/>
      <c r="F35" s="2">
        <f t="shared" ref="F35" si="5">D35*(AVERAGE(C35:C36)-AVERAGE(C34:C35))</f>
        <v>25116.425512968126</v>
      </c>
    </row>
    <row r="36" spans="1:6" x14ac:dyDescent="0.25">
      <c r="A36">
        <v>1150</v>
      </c>
      <c r="B36">
        <v>240</v>
      </c>
      <c r="C36">
        <v>150</v>
      </c>
      <c r="D36" s="2">
        <v>1917.6441005772599</v>
      </c>
      <c r="E36" s="2"/>
      <c r="F36" s="2">
        <f>D36*(AVERAGE(C36:C37)-AVERAGE(C35:C36))</f>
        <v>47941.102514431499</v>
      </c>
    </row>
    <row r="37" spans="1:6" x14ac:dyDescent="0.25">
      <c r="A37">
        <v>1150</v>
      </c>
      <c r="B37">
        <v>240</v>
      </c>
      <c r="C37">
        <v>180</v>
      </c>
      <c r="D37" s="2">
        <v>2523.0588406012598</v>
      </c>
      <c r="E37" s="2"/>
      <c r="F37" s="2">
        <f>D37*(AVERAGE(C37:C38)-AVERAGE(C36:C37))</f>
        <v>151383.53043607558</v>
      </c>
    </row>
    <row r="38" spans="1:6" x14ac:dyDescent="0.25">
      <c r="A38">
        <v>1150</v>
      </c>
      <c r="B38">
        <v>240</v>
      </c>
      <c r="C38">
        <v>270</v>
      </c>
      <c r="D38" s="2">
        <v>2627.3127984886</v>
      </c>
      <c r="E38" s="2"/>
      <c r="F38" s="2">
        <f>D38*(AVERAGE(C38:C39)-AVERAGE(C37:C38))</f>
        <v>170775.331901759</v>
      </c>
    </row>
    <row r="39" spans="1:6" x14ac:dyDescent="0.25">
      <c r="A39">
        <v>1150</v>
      </c>
      <c r="B39">
        <v>240</v>
      </c>
      <c r="C39">
        <v>310</v>
      </c>
      <c r="D39" s="2">
        <v>2571.9775450776801</v>
      </c>
      <c r="E39" s="2"/>
      <c r="F39" s="2">
        <f>D39*(400-AVERAGE(C38:C39))</f>
        <v>282917.52995854482</v>
      </c>
    </row>
    <row r="40" spans="1:6" x14ac:dyDescent="0.25">
      <c r="E40" s="6">
        <f>SUM(E30:E39)</f>
        <v>74496.059797953159</v>
      </c>
      <c r="F40" s="6">
        <f>SUM(F30:F39)</f>
        <v>685801.96062210319</v>
      </c>
    </row>
    <row r="41" spans="1:6" x14ac:dyDescent="0.25">
      <c r="E41" s="3">
        <f>E40/SUM(E40:F40)</f>
        <v>9.7982709144494293E-2</v>
      </c>
      <c r="F41" s="3">
        <f>F40/SUM(E40:F40)</f>
        <v>0.90201729085550575</v>
      </c>
    </row>
    <row r="43" spans="1:6" x14ac:dyDescent="0.25">
      <c r="A43" s="1" t="s">
        <v>15</v>
      </c>
      <c r="B43" s="1" t="s">
        <v>16</v>
      </c>
      <c r="C43" s="1" t="s">
        <v>17</v>
      </c>
      <c r="D43" s="1" t="s">
        <v>18</v>
      </c>
      <c r="E43" s="1" t="s">
        <v>0</v>
      </c>
      <c r="F43" s="1" t="s">
        <v>1</v>
      </c>
    </row>
    <row r="44" spans="1:6" x14ac:dyDescent="0.25">
      <c r="A44">
        <v>1250</v>
      </c>
      <c r="B44">
        <v>240</v>
      </c>
      <c r="C44">
        <v>5</v>
      </c>
      <c r="D44" s="2">
        <v>391.67695255622601</v>
      </c>
      <c r="E44" s="2">
        <f>D44*(AVERAGE(C44:C45)-0)</f>
        <v>6854.3466697339554</v>
      </c>
      <c r="F44" s="2"/>
    </row>
    <row r="45" spans="1:6" x14ac:dyDescent="0.25">
      <c r="A45">
        <v>1250</v>
      </c>
      <c r="B45">
        <v>240</v>
      </c>
      <c r="C45">
        <v>30</v>
      </c>
      <c r="D45" s="2">
        <v>567.55455613846595</v>
      </c>
      <c r="E45" s="2">
        <f>D45*(AVERAGE(C45:C46)-AVERAGE(C44:C45))</f>
        <v>18445.523074500143</v>
      </c>
      <c r="F45" s="2"/>
    </row>
    <row r="46" spans="1:6" x14ac:dyDescent="0.25">
      <c r="A46">
        <v>1250</v>
      </c>
      <c r="B46">
        <v>240</v>
      </c>
      <c r="C46">
        <v>70</v>
      </c>
      <c r="D46" s="2">
        <v>657.17753281676005</v>
      </c>
      <c r="E46" s="2">
        <f t="shared" ref="E46:E47" si="6">D46*(AVERAGE(C46:C47)-AVERAGE(C45:C46))</f>
        <v>21358.2698165447</v>
      </c>
      <c r="F46" s="2"/>
    </row>
    <row r="47" spans="1:6" x14ac:dyDescent="0.25">
      <c r="A47">
        <v>1250</v>
      </c>
      <c r="B47">
        <v>240</v>
      </c>
      <c r="C47">
        <v>95</v>
      </c>
      <c r="D47" s="2">
        <v>783.30238122835999</v>
      </c>
      <c r="E47" s="2">
        <f t="shared" si="6"/>
        <v>17624.3035776381</v>
      </c>
      <c r="F47" s="2"/>
    </row>
    <row r="48" spans="1:6" x14ac:dyDescent="0.25">
      <c r="A48">
        <v>1250</v>
      </c>
      <c r="B48">
        <v>240</v>
      </c>
      <c r="C48">
        <v>115</v>
      </c>
      <c r="D48" s="2">
        <v>1132.07634700788</v>
      </c>
      <c r="E48" s="2">
        <f>D48*(115-AVERAGE(C47:C48))</f>
        <v>11320.7634700788</v>
      </c>
      <c r="F48" s="2">
        <f>D48*(AVERAGE(C48:C49)-115)</f>
        <v>8490.5726025590993</v>
      </c>
    </row>
    <row r="49" spans="1:6" x14ac:dyDescent="0.25">
      <c r="A49">
        <v>1250</v>
      </c>
      <c r="B49">
        <v>240</v>
      </c>
      <c r="C49">
        <v>130</v>
      </c>
      <c r="D49" s="2">
        <v>1409.44048003682</v>
      </c>
      <c r="E49" s="2"/>
      <c r="F49" s="2">
        <f t="shared" ref="F49" si="7">D49*(AVERAGE(C49:C50)-AVERAGE(C48:C49))</f>
        <v>24665.208400644351</v>
      </c>
    </row>
    <row r="50" spans="1:6" x14ac:dyDescent="0.25">
      <c r="A50">
        <v>1250</v>
      </c>
      <c r="B50">
        <v>240</v>
      </c>
      <c r="C50">
        <v>150</v>
      </c>
      <c r="D50" s="2">
        <v>1888.05482356635</v>
      </c>
      <c r="E50" s="2"/>
      <c r="F50" s="2">
        <f>D50*(AVERAGE(C50:C51)-AVERAGE(C49:C50))</f>
        <v>47201.370589158752</v>
      </c>
    </row>
    <row r="51" spans="1:6" x14ac:dyDescent="0.25">
      <c r="A51">
        <v>1250</v>
      </c>
      <c r="B51">
        <v>240</v>
      </c>
      <c r="C51">
        <v>180</v>
      </c>
      <c r="D51" s="2">
        <v>2451.8573083255201</v>
      </c>
      <c r="E51" s="2"/>
      <c r="F51" s="2">
        <f>D51*(AVERAGE(C51:C52)-AVERAGE(C50:C51))</f>
        <v>147111.43849953121</v>
      </c>
    </row>
    <row r="52" spans="1:6" x14ac:dyDescent="0.25">
      <c r="A52">
        <v>1250</v>
      </c>
      <c r="B52">
        <v>240</v>
      </c>
      <c r="C52">
        <v>270</v>
      </c>
      <c r="D52" s="2">
        <v>2650.05091527481</v>
      </c>
      <c r="E52" s="2"/>
      <c r="F52" s="2">
        <f>D52*(AVERAGE(C52:C53)-AVERAGE(C51:C52))</f>
        <v>172253.30949286264</v>
      </c>
    </row>
    <row r="53" spans="1:6" x14ac:dyDescent="0.25">
      <c r="A53">
        <v>1250</v>
      </c>
      <c r="B53">
        <v>240</v>
      </c>
      <c r="C53">
        <v>310</v>
      </c>
      <c r="D53" s="2">
        <v>2588.81338073084</v>
      </c>
      <c r="E53" s="2"/>
      <c r="F53" s="2">
        <f>D53*(400-AVERAGE(C52:C53))</f>
        <v>284769.4718803924</v>
      </c>
    </row>
    <row r="54" spans="1:6" x14ac:dyDescent="0.25">
      <c r="E54" s="6">
        <f>SUM(E44:E53)</f>
        <v>75603.206608495704</v>
      </c>
      <c r="F54" s="6">
        <f>SUM(F44:F53)</f>
        <v>684491.3714651484</v>
      </c>
    </row>
    <row r="55" spans="1:6" x14ac:dyDescent="0.25">
      <c r="E55" s="3">
        <f>E54/SUM(E54:F54)</f>
        <v>9.9465525461452056E-2</v>
      </c>
      <c r="F55" s="3">
        <f>F54/SUM(E54:F54)</f>
        <v>0.90053447453854796</v>
      </c>
    </row>
    <row r="57" spans="1:6" x14ac:dyDescent="0.25">
      <c r="A57" s="1" t="s">
        <v>15</v>
      </c>
      <c r="B57" s="1" t="s">
        <v>16</v>
      </c>
      <c r="C57" s="1" t="s">
        <v>17</v>
      </c>
      <c r="D57" s="1" t="s">
        <v>18</v>
      </c>
      <c r="E57" s="1" t="s">
        <v>0</v>
      </c>
      <c r="F57" s="1" t="s">
        <v>1</v>
      </c>
    </row>
    <row r="58" spans="1:6" x14ac:dyDescent="0.25">
      <c r="A58">
        <v>1350</v>
      </c>
      <c r="B58">
        <v>240</v>
      </c>
      <c r="C58">
        <v>5</v>
      </c>
      <c r="D58" s="2">
        <v>372.89783823380299</v>
      </c>
      <c r="E58" s="2">
        <f>D58*(AVERAGE(C58:C59)-0)</f>
        <v>6525.7121690915519</v>
      </c>
      <c r="F58" s="2"/>
    </row>
    <row r="59" spans="1:6" x14ac:dyDescent="0.25">
      <c r="A59">
        <v>1350</v>
      </c>
      <c r="B59">
        <v>240</v>
      </c>
      <c r="C59">
        <v>30</v>
      </c>
      <c r="D59" s="2">
        <v>469.24448084776702</v>
      </c>
      <c r="E59" s="2">
        <f>D59*(AVERAGE(C59:C60)-AVERAGE(C58:C59))</f>
        <v>15250.445627552428</v>
      </c>
      <c r="F59" s="2"/>
    </row>
    <row r="60" spans="1:6" x14ac:dyDescent="0.25">
      <c r="A60">
        <v>1350</v>
      </c>
      <c r="B60">
        <v>240</v>
      </c>
      <c r="C60">
        <v>70</v>
      </c>
      <c r="D60" s="2">
        <v>661.65512540045495</v>
      </c>
      <c r="E60" s="2">
        <f t="shared" ref="E60:E61" si="8">D60*(AVERAGE(C60:C61)-AVERAGE(C59:C60))</f>
        <v>21503.791575514784</v>
      </c>
      <c r="F60" s="2"/>
    </row>
    <row r="61" spans="1:6" x14ac:dyDescent="0.25">
      <c r="A61">
        <v>1350</v>
      </c>
      <c r="B61">
        <v>240</v>
      </c>
      <c r="C61">
        <v>95</v>
      </c>
      <c r="D61" s="2">
        <v>857.69525330555996</v>
      </c>
      <c r="E61" s="2">
        <f t="shared" si="8"/>
        <v>19298.143199375099</v>
      </c>
      <c r="F61" s="2"/>
    </row>
    <row r="62" spans="1:6" x14ac:dyDescent="0.25">
      <c r="A62">
        <v>1350</v>
      </c>
      <c r="B62">
        <v>240</v>
      </c>
      <c r="C62">
        <v>115</v>
      </c>
      <c r="D62" s="2">
        <v>1243.4427512960101</v>
      </c>
      <c r="E62" s="2">
        <f>D62*(115-AVERAGE(C61:C62))</f>
        <v>12434.427512960101</v>
      </c>
      <c r="F62" s="2">
        <f>D62*(AVERAGE(C62:C63)-115)</f>
        <v>9325.8206347200758</v>
      </c>
    </row>
    <row r="63" spans="1:6" x14ac:dyDescent="0.25">
      <c r="A63">
        <v>1350</v>
      </c>
      <c r="B63">
        <v>240</v>
      </c>
      <c r="C63">
        <v>130</v>
      </c>
      <c r="D63" s="2">
        <v>1442.36006965609</v>
      </c>
      <c r="E63" s="2"/>
      <c r="F63" s="2">
        <f t="shared" ref="F63" si="9">D63*(AVERAGE(C63:C64)-AVERAGE(C62:C63))</f>
        <v>25241.301218981574</v>
      </c>
    </row>
    <row r="64" spans="1:6" x14ac:dyDescent="0.25">
      <c r="A64">
        <v>1350</v>
      </c>
      <c r="B64">
        <v>240</v>
      </c>
      <c r="C64">
        <v>150</v>
      </c>
      <c r="D64" s="2">
        <v>1844.2237116946501</v>
      </c>
      <c r="E64" s="2"/>
      <c r="F64" s="2">
        <f>D64*(AVERAGE(C64:C65)-AVERAGE(C63:C64))</f>
        <v>46105.592792366253</v>
      </c>
    </row>
    <row r="65" spans="1:6" x14ac:dyDescent="0.25">
      <c r="A65">
        <v>1350</v>
      </c>
      <c r="B65">
        <v>240</v>
      </c>
      <c r="C65">
        <v>180</v>
      </c>
      <c r="D65" s="2">
        <v>2382.8962001616901</v>
      </c>
      <c r="E65" s="2"/>
      <c r="F65" s="2">
        <f>D65*(AVERAGE(C65:C66)-AVERAGE(C64:C65))</f>
        <v>142973.77200970141</v>
      </c>
    </row>
    <row r="66" spans="1:6" x14ac:dyDescent="0.25">
      <c r="A66">
        <v>1350</v>
      </c>
      <c r="B66">
        <v>240</v>
      </c>
      <c r="C66">
        <v>270</v>
      </c>
      <c r="D66" s="2">
        <v>2650.1942595144201</v>
      </c>
      <c r="E66" s="2"/>
      <c r="F66" s="2">
        <f>D66*(AVERAGE(C66:C67)-AVERAGE(C65:C66))</f>
        <v>172262.62686843731</v>
      </c>
    </row>
    <row r="67" spans="1:6" x14ac:dyDescent="0.25">
      <c r="A67">
        <v>1350</v>
      </c>
      <c r="B67">
        <v>240</v>
      </c>
      <c r="C67">
        <v>310</v>
      </c>
      <c r="D67" s="2">
        <v>2588.0255345284299</v>
      </c>
      <c r="E67" s="2"/>
      <c r="F67" s="2">
        <f>D67*(400-AVERAGE(C66:C67))</f>
        <v>284682.80879812728</v>
      </c>
    </row>
    <row r="68" spans="1:6" x14ac:dyDescent="0.25">
      <c r="E68" s="6">
        <f>SUM(E58:E67)</f>
        <v>75012.520084493968</v>
      </c>
      <c r="F68" s="6">
        <f>SUM(F58:F67)</f>
        <v>680591.92232233391</v>
      </c>
    </row>
    <row r="69" spans="1:6" x14ac:dyDescent="0.25">
      <c r="E69" s="3">
        <f>E68/SUM(E68:F68)</f>
        <v>9.9274853183176762E-2</v>
      </c>
      <c r="F69" s="3">
        <f>F68/SUM(E68:F68)</f>
        <v>0.90072514681682336</v>
      </c>
    </row>
    <row r="71" spans="1:6" x14ac:dyDescent="0.25">
      <c r="A71" s="1" t="s">
        <v>15</v>
      </c>
      <c r="B71" s="1" t="s">
        <v>16</v>
      </c>
      <c r="C71" s="1" t="s">
        <v>17</v>
      </c>
      <c r="D71" s="1" t="s">
        <v>18</v>
      </c>
      <c r="E71" s="1" t="s">
        <v>0</v>
      </c>
      <c r="F71" s="1" t="s">
        <v>1</v>
      </c>
    </row>
    <row r="72" spans="1:6" x14ac:dyDescent="0.25">
      <c r="A72">
        <v>1450</v>
      </c>
      <c r="B72">
        <v>240</v>
      </c>
      <c r="C72">
        <v>5</v>
      </c>
      <c r="D72" s="2">
        <v>421.97755247742998</v>
      </c>
      <c r="E72" s="2">
        <f>D72*(AVERAGE(C72:C73)-0)</f>
        <v>7384.6071683550244</v>
      </c>
      <c r="F72" s="2"/>
    </row>
    <row r="73" spans="1:6" x14ac:dyDescent="0.25">
      <c r="A73">
        <v>1450</v>
      </c>
      <c r="B73">
        <v>240</v>
      </c>
      <c r="C73">
        <v>30</v>
      </c>
      <c r="D73" s="2">
        <v>488.42634741477201</v>
      </c>
      <c r="E73" s="2">
        <f>D73*(AVERAGE(C73:C74)-AVERAGE(C72:C73))</f>
        <v>15873.856290980091</v>
      </c>
      <c r="F73" s="2"/>
    </row>
    <row r="74" spans="1:6" x14ac:dyDescent="0.25">
      <c r="A74">
        <v>1450</v>
      </c>
      <c r="B74">
        <v>240</v>
      </c>
      <c r="C74">
        <v>70</v>
      </c>
      <c r="D74" s="2">
        <v>696.145154787514</v>
      </c>
      <c r="E74" s="2">
        <f t="shared" ref="E74:E75" si="10">D74*(AVERAGE(C74:C75)-AVERAGE(C73:C74))</f>
        <v>22624.717530594204</v>
      </c>
      <c r="F74" s="2"/>
    </row>
    <row r="75" spans="1:6" x14ac:dyDescent="0.25">
      <c r="A75">
        <v>1450</v>
      </c>
      <c r="B75">
        <v>240</v>
      </c>
      <c r="C75">
        <v>95</v>
      </c>
      <c r="D75" s="2">
        <v>914.18892177894804</v>
      </c>
      <c r="E75" s="2">
        <f t="shared" si="10"/>
        <v>20569.250740026331</v>
      </c>
      <c r="F75" s="2"/>
    </row>
    <row r="76" spans="1:6" x14ac:dyDescent="0.25">
      <c r="A76">
        <v>1450</v>
      </c>
      <c r="B76">
        <v>240</v>
      </c>
      <c r="C76">
        <v>115</v>
      </c>
      <c r="D76" s="2">
        <v>1224.34025661651</v>
      </c>
      <c r="E76" s="2">
        <f>D76*(115-AVERAGE(C75:C76))</f>
        <v>12243.402566165099</v>
      </c>
      <c r="F76" s="2">
        <f>D76*(AVERAGE(C76:C77)-115)</f>
        <v>9182.5519246238255</v>
      </c>
    </row>
    <row r="77" spans="1:6" x14ac:dyDescent="0.25">
      <c r="A77">
        <v>1450</v>
      </c>
      <c r="B77">
        <v>240</v>
      </c>
      <c r="C77">
        <v>130</v>
      </c>
      <c r="D77" s="2">
        <v>1486.8935551258601</v>
      </c>
      <c r="E77" s="2"/>
      <c r="F77" s="2">
        <f t="shared" ref="F77" si="11">D77*(AVERAGE(C77:C78)-AVERAGE(C76:C77))</f>
        <v>26020.63721470255</v>
      </c>
    </row>
    <row r="78" spans="1:6" x14ac:dyDescent="0.25">
      <c r="A78">
        <v>1450</v>
      </c>
      <c r="B78">
        <v>240</v>
      </c>
      <c r="C78">
        <v>150</v>
      </c>
      <c r="D78" s="2">
        <v>1857.0481965424499</v>
      </c>
      <c r="E78" s="2"/>
      <c r="F78" s="2">
        <f>D78*(AVERAGE(C78:C79)-AVERAGE(C77:C78))</f>
        <v>46426.204913561247</v>
      </c>
    </row>
    <row r="79" spans="1:6" x14ac:dyDescent="0.25">
      <c r="A79">
        <v>1450</v>
      </c>
      <c r="B79">
        <v>240</v>
      </c>
      <c r="C79">
        <v>180</v>
      </c>
      <c r="D79" s="2">
        <v>2305.9857371354801</v>
      </c>
      <c r="E79" s="2"/>
      <c r="F79" s="2">
        <f>D79*(AVERAGE(C79:C80)-AVERAGE(C78:C79))</f>
        <v>138359.1442281288</v>
      </c>
    </row>
    <row r="80" spans="1:6" x14ac:dyDescent="0.25">
      <c r="A80">
        <v>1450</v>
      </c>
      <c r="B80">
        <v>240</v>
      </c>
      <c r="C80">
        <v>270</v>
      </c>
      <c r="D80" s="2">
        <v>2656.8942349274098</v>
      </c>
      <c r="E80" s="2"/>
      <c r="F80" s="2">
        <f>D80*(AVERAGE(C80:C81)-AVERAGE(C79:C80))</f>
        <v>172698.12527028163</v>
      </c>
    </row>
    <row r="81" spans="1:6" x14ac:dyDescent="0.25">
      <c r="A81">
        <v>1450</v>
      </c>
      <c r="B81">
        <v>240</v>
      </c>
      <c r="C81">
        <v>310</v>
      </c>
      <c r="D81" s="2">
        <v>2589.2237172946002</v>
      </c>
      <c r="E81" s="2"/>
      <c r="F81" s="2">
        <f>D81*(400-AVERAGE(C80:C81))</f>
        <v>284814.60890240601</v>
      </c>
    </row>
    <row r="82" spans="1:6" x14ac:dyDescent="0.25">
      <c r="E82" s="6">
        <f>SUM(E72:E81)</f>
        <v>78695.834296120738</v>
      </c>
      <c r="F82" s="6">
        <f>SUM(F72:F81)</f>
        <v>677501.27245370415</v>
      </c>
    </row>
    <row r="83" spans="1:6" x14ac:dyDescent="0.25">
      <c r="E83" s="3">
        <f>E82/SUM(E82:F82)</f>
        <v>0.10406788599649579</v>
      </c>
      <c r="F83" s="3">
        <f>F82/SUM(E82:F82)</f>
        <v>0.89593211400350414</v>
      </c>
    </row>
    <row r="85" spans="1:6" x14ac:dyDescent="0.25">
      <c r="A85" s="1" t="s">
        <v>15</v>
      </c>
      <c r="B85" s="1" t="s">
        <v>16</v>
      </c>
      <c r="C85" s="1" t="s">
        <v>17</v>
      </c>
      <c r="D85" s="1" t="s">
        <v>18</v>
      </c>
      <c r="E85" s="1" t="s">
        <v>0</v>
      </c>
      <c r="F85" s="1" t="s">
        <v>1</v>
      </c>
    </row>
    <row r="86" spans="1:6" x14ac:dyDescent="0.25">
      <c r="A86">
        <v>1550</v>
      </c>
      <c r="B86">
        <v>240</v>
      </c>
      <c r="C86">
        <v>5</v>
      </c>
      <c r="D86" s="2">
        <v>456.30574831944199</v>
      </c>
      <c r="E86" s="2">
        <f>D86*(AVERAGE(C86:C87)-0)</f>
        <v>7985.3505955902347</v>
      </c>
      <c r="F86" s="2"/>
    </row>
    <row r="87" spans="1:6" x14ac:dyDescent="0.25">
      <c r="A87">
        <v>1550</v>
      </c>
      <c r="B87">
        <v>240</v>
      </c>
      <c r="C87">
        <v>30</v>
      </c>
      <c r="D87" s="2">
        <v>503.112019473857</v>
      </c>
      <c r="E87" s="2">
        <f>D87*(AVERAGE(C87:C88)-AVERAGE(C86:C87))</f>
        <v>16351.140632900353</v>
      </c>
      <c r="F87" s="2"/>
    </row>
    <row r="88" spans="1:6" x14ac:dyDescent="0.25">
      <c r="A88">
        <v>1550</v>
      </c>
      <c r="B88">
        <v>240</v>
      </c>
      <c r="C88">
        <v>70</v>
      </c>
      <c r="D88" s="2">
        <v>124.125169189659</v>
      </c>
      <c r="E88" s="2">
        <f t="shared" ref="E88:E89" si="12">D88*(AVERAGE(C88:C89)-AVERAGE(C87:C88))</f>
        <v>4034.0679986639175</v>
      </c>
      <c r="F88" s="2"/>
    </row>
    <row r="89" spans="1:6" x14ac:dyDescent="0.25">
      <c r="A89">
        <v>1550</v>
      </c>
      <c r="B89">
        <v>240</v>
      </c>
      <c r="C89">
        <v>95</v>
      </c>
      <c r="D89" s="2">
        <v>931.25417060369398</v>
      </c>
      <c r="E89" s="2">
        <f t="shared" si="12"/>
        <v>20953.218838583114</v>
      </c>
      <c r="F89" s="2"/>
    </row>
    <row r="90" spans="1:6" x14ac:dyDescent="0.25">
      <c r="A90">
        <v>1550</v>
      </c>
      <c r="B90">
        <v>240</v>
      </c>
      <c r="C90">
        <v>115</v>
      </c>
      <c r="D90" s="2">
        <v>1223.6571187770501</v>
      </c>
      <c r="E90" s="2">
        <f>D90*(115-AVERAGE(C89:C90))</f>
        <v>12236.5711877705</v>
      </c>
      <c r="F90" s="2">
        <f>D90*(AVERAGE(C90:C91)-115)</f>
        <v>9177.4283908278758</v>
      </c>
    </row>
    <row r="91" spans="1:6" x14ac:dyDescent="0.25">
      <c r="A91">
        <v>1550</v>
      </c>
      <c r="B91">
        <v>240</v>
      </c>
      <c r="C91">
        <v>130</v>
      </c>
      <c r="D91" s="2">
        <v>1412.23196275125</v>
      </c>
      <c r="E91" s="2"/>
      <c r="F91" s="2">
        <f t="shared" ref="F91" si="13">D91*(AVERAGE(C91:C92)-AVERAGE(C90:C91))</f>
        <v>24714.059348146875</v>
      </c>
    </row>
    <row r="92" spans="1:6" x14ac:dyDescent="0.25">
      <c r="A92">
        <v>1550</v>
      </c>
      <c r="B92">
        <v>240</v>
      </c>
      <c r="C92">
        <v>150</v>
      </c>
      <c r="D92" s="2">
        <v>1785.4474005076599</v>
      </c>
      <c r="E92" s="2"/>
      <c r="F92" s="2">
        <f>D92*(AVERAGE(C92:C93)-AVERAGE(C91:C92))</f>
        <v>44636.185012691501</v>
      </c>
    </row>
    <row r="93" spans="1:6" x14ac:dyDescent="0.25">
      <c r="A93">
        <v>1550</v>
      </c>
      <c r="B93">
        <v>240</v>
      </c>
      <c r="C93">
        <v>180</v>
      </c>
      <c r="D93" s="2">
        <v>2245.1204099350298</v>
      </c>
      <c r="E93" s="2"/>
      <c r="F93" s="2">
        <f>D93*(AVERAGE(C93:C94)-AVERAGE(C92:C93))</f>
        <v>134707.22459610179</v>
      </c>
    </row>
    <row r="94" spans="1:6" x14ac:dyDescent="0.25">
      <c r="A94">
        <v>1550</v>
      </c>
      <c r="B94">
        <v>240</v>
      </c>
      <c r="C94">
        <v>270</v>
      </c>
      <c r="D94" s="2">
        <v>2663.6150007263</v>
      </c>
      <c r="E94" s="2"/>
      <c r="F94" s="2">
        <f>D94*(AVERAGE(C94:C95)-AVERAGE(C93:C94))</f>
        <v>173134.9750472095</v>
      </c>
    </row>
    <row r="95" spans="1:6" x14ac:dyDescent="0.25">
      <c r="A95">
        <v>1550</v>
      </c>
      <c r="B95">
        <v>240</v>
      </c>
      <c r="C95">
        <v>310</v>
      </c>
      <c r="D95" s="2">
        <v>2597.04199662268</v>
      </c>
      <c r="E95" s="2"/>
      <c r="F95" s="2">
        <f>D95*(400-AVERAGE(C94:C95))</f>
        <v>285674.61962849478</v>
      </c>
    </row>
    <row r="96" spans="1:6" x14ac:dyDescent="0.25">
      <c r="E96" s="6">
        <f>SUM(E86:E95)</f>
        <v>61560.349253508117</v>
      </c>
      <c r="F96" s="6">
        <f>SUM(F86:F95)</f>
        <v>672044.49202347232</v>
      </c>
    </row>
    <row r="97" spans="4:6" x14ac:dyDescent="0.25">
      <c r="E97" s="3">
        <f>E96/SUM(E96:F96)</f>
        <v>8.3914862320633651E-2</v>
      </c>
      <c r="F97" s="3">
        <f>F96/SUM(E96:F96)</f>
        <v>0.91608513767936628</v>
      </c>
    </row>
    <row r="107" spans="4:6" x14ac:dyDescent="0.25">
      <c r="D107" s="2"/>
      <c r="E107" s="2"/>
      <c r="F107" s="2"/>
    </row>
    <row r="108" spans="4:6" x14ac:dyDescent="0.25">
      <c r="D108" s="2"/>
      <c r="E108" s="2"/>
      <c r="F108" s="2"/>
    </row>
    <row r="109" spans="4:6" x14ac:dyDescent="0.25">
      <c r="D109" s="2"/>
      <c r="E109" s="2"/>
      <c r="F109" s="2"/>
    </row>
    <row r="110" spans="4:6" x14ac:dyDescent="0.25">
      <c r="D110" s="2"/>
      <c r="E110" s="4"/>
      <c r="F110" s="4"/>
    </row>
    <row r="111" spans="4:6" x14ac:dyDescent="0.25">
      <c r="D111" s="2"/>
      <c r="E111" s="3"/>
      <c r="F111" s="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25"/>
  <sheetViews>
    <sheetView workbookViewId="0"/>
  </sheetViews>
  <sheetFormatPr defaultRowHeight="15" x14ac:dyDescent="0.25"/>
  <sheetData>
    <row r="1" spans="1:6" x14ac:dyDescent="0.25">
      <c r="A1" s="1" t="s">
        <v>15</v>
      </c>
      <c r="B1" s="1" t="s">
        <v>16</v>
      </c>
      <c r="C1" s="1" t="s">
        <v>17</v>
      </c>
      <c r="D1" s="1" t="s">
        <v>18</v>
      </c>
      <c r="E1" s="1" t="s">
        <v>0</v>
      </c>
      <c r="F1" s="1" t="s">
        <v>1</v>
      </c>
    </row>
    <row r="2" spans="1:6" x14ac:dyDescent="0.25">
      <c r="A2">
        <v>750</v>
      </c>
      <c r="B2">
        <v>240</v>
      </c>
      <c r="C2">
        <v>5</v>
      </c>
      <c r="D2" s="2">
        <v>-15.1916728796143</v>
      </c>
      <c r="E2" s="2">
        <f>D2*(AVERAGE(C2:C3)-0)</f>
        <v>-265.85427539325025</v>
      </c>
      <c r="F2" s="2"/>
    </row>
    <row r="3" spans="1:6" x14ac:dyDescent="0.25">
      <c r="A3">
        <v>750</v>
      </c>
      <c r="B3">
        <v>240</v>
      </c>
      <c r="C3">
        <v>30</v>
      </c>
      <c r="D3" s="2">
        <v>953.15730965701005</v>
      </c>
      <c r="E3" s="2">
        <f>D3*(AVERAGE(C3:C4)-AVERAGE(C2:C3))</f>
        <v>30977.612563852825</v>
      </c>
      <c r="F3" s="2"/>
    </row>
    <row r="4" spans="1:6" x14ac:dyDescent="0.25">
      <c r="A4">
        <v>750</v>
      </c>
      <c r="B4">
        <v>240</v>
      </c>
      <c r="C4">
        <v>70</v>
      </c>
      <c r="D4" s="2">
        <v>1147.59398140094</v>
      </c>
      <c r="E4" s="2">
        <f t="shared" ref="E4:E5" si="0">D4*(AVERAGE(C4:C5)-AVERAGE(C3:C4))</f>
        <v>37296.804395530555</v>
      </c>
      <c r="F4" s="2"/>
    </row>
    <row r="5" spans="1:6" x14ac:dyDescent="0.25">
      <c r="A5">
        <v>750</v>
      </c>
      <c r="B5">
        <v>240</v>
      </c>
      <c r="C5">
        <v>95</v>
      </c>
      <c r="D5" s="2">
        <v>62.615424079197098</v>
      </c>
      <c r="E5" s="2">
        <f t="shared" si="0"/>
        <v>1408.8470417819346</v>
      </c>
      <c r="F5" s="2"/>
    </row>
    <row r="6" spans="1:6" x14ac:dyDescent="0.25">
      <c r="A6">
        <v>750</v>
      </c>
      <c r="B6">
        <v>240</v>
      </c>
      <c r="C6">
        <v>115</v>
      </c>
      <c r="D6" s="2">
        <v>1755.6037163982501</v>
      </c>
      <c r="E6" s="2">
        <f>D6*(115-AVERAGE(C5:C6))</f>
        <v>17556.037163982503</v>
      </c>
      <c r="F6" s="2">
        <f>D6*(AVERAGE(C6:C7)-115)</f>
        <v>13167.027872986875</v>
      </c>
    </row>
    <row r="7" spans="1:6" x14ac:dyDescent="0.25">
      <c r="A7">
        <v>750</v>
      </c>
      <c r="B7">
        <v>240</v>
      </c>
      <c r="C7">
        <v>130</v>
      </c>
      <c r="D7" s="2">
        <v>2078.70375505641</v>
      </c>
      <c r="E7" s="2"/>
      <c r="F7" s="2">
        <f t="shared" ref="F7" si="1">D7*(AVERAGE(C7:C8)-AVERAGE(C6:C7))</f>
        <v>36377.315713487173</v>
      </c>
    </row>
    <row r="8" spans="1:6" x14ac:dyDescent="0.25">
      <c r="A8">
        <v>750</v>
      </c>
      <c r="B8">
        <v>240</v>
      </c>
      <c r="C8">
        <v>150</v>
      </c>
      <c r="D8" s="2">
        <v>2344.4409964367201</v>
      </c>
      <c r="E8" s="2"/>
      <c r="F8" s="2">
        <f>D8*(AVERAGE(C8:C9)-AVERAGE(C7:C8))</f>
        <v>58611.024910918</v>
      </c>
    </row>
    <row r="9" spans="1:6" x14ac:dyDescent="0.25">
      <c r="A9">
        <v>750</v>
      </c>
      <c r="B9">
        <v>240</v>
      </c>
      <c r="C9">
        <v>180</v>
      </c>
      <c r="D9" s="2">
        <v>2494.1061499315001</v>
      </c>
      <c r="E9" s="2"/>
      <c r="F9" s="2">
        <f>D9*(AVERAGE(C9:C10)-AVERAGE(C8:C9))</f>
        <v>149646.36899589002</v>
      </c>
    </row>
    <row r="10" spans="1:6" x14ac:dyDescent="0.25">
      <c r="A10">
        <v>750</v>
      </c>
      <c r="B10">
        <v>240</v>
      </c>
      <c r="C10">
        <v>270</v>
      </c>
      <c r="D10" s="2">
        <v>2531.8061426014801</v>
      </c>
      <c r="E10" s="2"/>
      <c r="F10" s="2">
        <f>D10*(AVERAGE(C10:C11)-AVERAGE(C9:C10))</f>
        <v>164567.3992690962</v>
      </c>
    </row>
    <row r="11" spans="1:6" x14ac:dyDescent="0.25">
      <c r="A11">
        <v>750</v>
      </c>
      <c r="B11">
        <v>240</v>
      </c>
      <c r="C11">
        <v>310</v>
      </c>
      <c r="D11" s="2">
        <v>2470.4416772804502</v>
      </c>
      <c r="E11" s="2"/>
      <c r="F11" s="2">
        <f>D11*(400-AVERAGE(C10:C11))</f>
        <v>271748.58450084954</v>
      </c>
    </row>
    <row r="12" spans="1:6" x14ac:dyDescent="0.25">
      <c r="E12" s="6">
        <f>SUM(E2:E11)</f>
        <v>86973.446889754574</v>
      </c>
      <c r="F12" s="6">
        <f>SUM(F2:F11)</f>
        <v>694117.72126322775</v>
      </c>
    </row>
    <row r="13" spans="1:6" x14ac:dyDescent="0.25">
      <c r="E13" s="3">
        <f>E12/SUM(E12:F12)</f>
        <v>0.11134864972986123</v>
      </c>
      <c r="F13" s="3">
        <f>F12/SUM(E12:F12)</f>
        <v>0.88865135027013875</v>
      </c>
    </row>
    <row r="15" spans="1:6" x14ac:dyDescent="0.25">
      <c r="A15" s="1" t="s">
        <v>15</v>
      </c>
      <c r="B15" s="1" t="s">
        <v>16</v>
      </c>
      <c r="C15" s="1" t="s">
        <v>17</v>
      </c>
      <c r="D15" s="1" t="s">
        <v>18</v>
      </c>
      <c r="E15" s="1" t="s">
        <v>0</v>
      </c>
      <c r="F15" s="1" t="s">
        <v>1</v>
      </c>
    </row>
    <row r="16" spans="1:6" x14ac:dyDescent="0.25">
      <c r="A16">
        <v>950</v>
      </c>
      <c r="B16">
        <v>240</v>
      </c>
      <c r="C16">
        <v>5</v>
      </c>
      <c r="D16" s="2">
        <v>538.19470448023696</v>
      </c>
      <c r="E16" s="2">
        <f>D16*(AVERAGE(C16:C17)-0)</f>
        <v>9418.407328404146</v>
      </c>
      <c r="F16" s="2"/>
    </row>
    <row r="17" spans="1:6" x14ac:dyDescent="0.25">
      <c r="A17">
        <v>950</v>
      </c>
      <c r="B17">
        <v>240</v>
      </c>
      <c r="C17">
        <v>30</v>
      </c>
      <c r="D17" s="2">
        <v>714.07644209329601</v>
      </c>
      <c r="E17" s="2">
        <f>D17*(AVERAGE(C17:C18)-AVERAGE(C16:C17))</f>
        <v>23207.484368032121</v>
      </c>
      <c r="F17" s="2"/>
    </row>
    <row r="18" spans="1:6" x14ac:dyDescent="0.25">
      <c r="A18">
        <v>950</v>
      </c>
      <c r="B18">
        <v>240</v>
      </c>
      <c r="C18">
        <v>70</v>
      </c>
      <c r="D18" s="2">
        <v>917.63597703116795</v>
      </c>
      <c r="E18" s="2">
        <f t="shared" ref="E18:E19" si="2">D18*(AVERAGE(C18:C19)-AVERAGE(C17:C18))</f>
        <v>29823.169253512959</v>
      </c>
      <c r="F18" s="2"/>
    </row>
    <row r="19" spans="1:6" x14ac:dyDescent="0.25">
      <c r="A19">
        <v>950</v>
      </c>
      <c r="B19">
        <v>240</v>
      </c>
      <c r="C19">
        <v>95</v>
      </c>
      <c r="D19" s="2">
        <v>1187.9504269696799</v>
      </c>
      <c r="E19" s="2">
        <f t="shared" si="2"/>
        <v>26728.884606817799</v>
      </c>
      <c r="F19" s="2"/>
    </row>
    <row r="20" spans="1:6" x14ac:dyDescent="0.25">
      <c r="A20">
        <v>950</v>
      </c>
      <c r="B20">
        <v>240</v>
      </c>
      <c r="C20">
        <v>115</v>
      </c>
      <c r="D20" s="2">
        <v>1352.5106244245301</v>
      </c>
      <c r="E20" s="2">
        <f>D20*(115-AVERAGE(C19:C20))</f>
        <v>13525.1062442453</v>
      </c>
      <c r="F20" s="2">
        <f>D20*(AVERAGE(C20:C21)-115)</f>
        <v>10143.829683183976</v>
      </c>
    </row>
    <row r="21" spans="1:6" x14ac:dyDescent="0.25">
      <c r="A21">
        <v>950</v>
      </c>
      <c r="B21">
        <v>240</v>
      </c>
      <c r="C21">
        <v>130</v>
      </c>
      <c r="D21" s="2">
        <v>1721.2529384503</v>
      </c>
      <c r="E21" s="2"/>
      <c r="F21" s="2">
        <f t="shared" ref="F21" si="3">D21*(AVERAGE(C21:C22)-AVERAGE(C20:C21))</f>
        <v>30121.926422880249</v>
      </c>
    </row>
    <row r="22" spans="1:6" x14ac:dyDescent="0.25">
      <c r="A22">
        <v>950</v>
      </c>
      <c r="B22">
        <v>240</v>
      </c>
      <c r="C22">
        <v>150</v>
      </c>
      <c r="D22" s="2">
        <v>2276.9554038153001</v>
      </c>
      <c r="E22" s="2"/>
      <c r="F22" s="2">
        <f>D22*(AVERAGE(C22:C23)-AVERAGE(C21:C22))</f>
        <v>56923.885095382502</v>
      </c>
    </row>
    <row r="23" spans="1:6" x14ac:dyDescent="0.25">
      <c r="A23">
        <v>950</v>
      </c>
      <c r="B23">
        <v>240</v>
      </c>
      <c r="C23">
        <v>180</v>
      </c>
      <c r="D23" s="2">
        <v>2500.7124791463698</v>
      </c>
      <c r="E23" s="2"/>
      <c r="F23" s="2">
        <f>D23*(AVERAGE(C23:C24)-AVERAGE(C22:C23))</f>
        <v>150042.74874878218</v>
      </c>
    </row>
    <row r="24" spans="1:6" x14ac:dyDescent="0.25">
      <c r="A24">
        <v>950</v>
      </c>
      <c r="B24">
        <v>240</v>
      </c>
      <c r="C24">
        <v>270</v>
      </c>
      <c r="D24" s="2">
        <v>2580.8506629323201</v>
      </c>
      <c r="E24" s="2"/>
      <c r="F24" s="2">
        <f>D24*(AVERAGE(C24:C25)-AVERAGE(C23:C24))</f>
        <v>167755.29309060081</v>
      </c>
    </row>
    <row r="25" spans="1:6" x14ac:dyDescent="0.25">
      <c r="A25">
        <v>950</v>
      </c>
      <c r="B25">
        <v>240</v>
      </c>
      <c r="C25">
        <v>310</v>
      </c>
      <c r="D25" s="2">
        <v>2494.34514990772</v>
      </c>
      <c r="E25" s="2"/>
      <c r="F25" s="2">
        <f>D25*(400-AVERAGE(C24:C25))</f>
        <v>274377.9664898492</v>
      </c>
    </row>
    <row r="26" spans="1:6" x14ac:dyDescent="0.25">
      <c r="E26" s="6">
        <f>SUM(E16:E25)</f>
        <v>102703.05180101232</v>
      </c>
      <c r="F26" s="6">
        <f>SUM(F16:F25)</f>
        <v>689365.64953067899</v>
      </c>
    </row>
    <row r="27" spans="1:6" x14ac:dyDescent="0.25">
      <c r="E27" s="3">
        <f>E26/SUM(E26:F26)</f>
        <v>0.12966432284010146</v>
      </c>
      <c r="F27" s="3">
        <f>F26/SUM(E26:F26)</f>
        <v>0.87033567715989846</v>
      </c>
    </row>
    <row r="29" spans="1:6" x14ac:dyDescent="0.25">
      <c r="A29" s="1" t="s">
        <v>15</v>
      </c>
      <c r="B29" s="1" t="s">
        <v>16</v>
      </c>
      <c r="C29" s="1" t="s">
        <v>17</v>
      </c>
      <c r="D29" s="1" t="s">
        <v>18</v>
      </c>
      <c r="E29" s="1" t="s">
        <v>0</v>
      </c>
      <c r="F29" s="1" t="s">
        <v>1</v>
      </c>
    </row>
    <row r="30" spans="1:6" x14ac:dyDescent="0.25">
      <c r="A30">
        <v>1050</v>
      </c>
      <c r="B30">
        <v>240</v>
      </c>
      <c r="C30">
        <v>5</v>
      </c>
      <c r="D30" s="2">
        <v>88.821789603808099</v>
      </c>
      <c r="E30" s="2">
        <f>D30*(AVERAGE(C30:C31)-0)</f>
        <v>1554.3813180666418</v>
      </c>
      <c r="F30" s="2"/>
    </row>
    <row r="31" spans="1:6" x14ac:dyDescent="0.25">
      <c r="A31">
        <v>1050</v>
      </c>
      <c r="B31">
        <v>240</v>
      </c>
      <c r="C31">
        <v>30</v>
      </c>
      <c r="D31" s="2">
        <v>669.98112783675595</v>
      </c>
      <c r="E31" s="2">
        <f>D31*(AVERAGE(C31:C32)-AVERAGE(C30:C31))</f>
        <v>21774.386654694568</v>
      </c>
      <c r="F31" s="2"/>
    </row>
    <row r="32" spans="1:6" x14ac:dyDescent="0.25">
      <c r="A32">
        <v>1050</v>
      </c>
      <c r="B32">
        <v>240</v>
      </c>
      <c r="C32">
        <v>70</v>
      </c>
      <c r="D32" s="2">
        <v>154.31390374283001</v>
      </c>
      <c r="E32" s="2">
        <f t="shared" ref="E32:E33" si="4">D32*(AVERAGE(C32:C33)-AVERAGE(C31:C32))</f>
        <v>5015.2018716419752</v>
      </c>
      <c r="F32" s="2"/>
    </row>
    <row r="33" spans="1:6" x14ac:dyDescent="0.25">
      <c r="A33">
        <v>1050</v>
      </c>
      <c r="B33">
        <v>240</v>
      </c>
      <c r="C33">
        <v>95</v>
      </c>
      <c r="D33" s="2">
        <v>1094.7341828650999</v>
      </c>
      <c r="E33" s="2">
        <f t="shared" si="4"/>
        <v>24631.519114464747</v>
      </c>
      <c r="F33" s="2"/>
    </row>
    <row r="34" spans="1:6" x14ac:dyDescent="0.25">
      <c r="A34">
        <v>1050</v>
      </c>
      <c r="B34">
        <v>240</v>
      </c>
      <c r="C34">
        <v>115</v>
      </c>
      <c r="D34" s="2">
        <v>1445.51772738458</v>
      </c>
      <c r="E34" s="2">
        <f>D34*(115-AVERAGE(C33:C34))</f>
        <v>14455.1772738458</v>
      </c>
      <c r="F34" s="2">
        <f>D34*(AVERAGE(C34:C35)-115)</f>
        <v>10841.38295538435</v>
      </c>
    </row>
    <row r="35" spans="1:6" x14ac:dyDescent="0.25">
      <c r="A35">
        <v>1050</v>
      </c>
      <c r="B35">
        <v>240</v>
      </c>
      <c r="C35">
        <v>130</v>
      </c>
      <c r="D35" s="2">
        <v>1788.9098780414499</v>
      </c>
      <c r="E35" s="2"/>
      <c r="F35" s="2">
        <f t="shared" ref="F35" si="5">D35*(AVERAGE(C35:C36)-AVERAGE(C34:C35))</f>
        <v>31305.922865725373</v>
      </c>
    </row>
    <row r="36" spans="1:6" x14ac:dyDescent="0.25">
      <c r="A36">
        <v>1050</v>
      </c>
      <c r="B36">
        <v>240</v>
      </c>
      <c r="C36">
        <v>150</v>
      </c>
      <c r="D36" s="2">
        <v>2234.9222725724298</v>
      </c>
      <c r="E36" s="2"/>
      <c r="F36" s="2">
        <f>D36*(AVERAGE(C36:C37)-AVERAGE(C35:C36))</f>
        <v>55873.056814310745</v>
      </c>
    </row>
    <row r="37" spans="1:6" x14ac:dyDescent="0.25">
      <c r="A37">
        <v>1050</v>
      </c>
      <c r="B37">
        <v>240</v>
      </c>
      <c r="C37">
        <v>180</v>
      </c>
      <c r="D37" s="2">
        <v>2502.5879908004399</v>
      </c>
      <c r="E37" s="2"/>
      <c r="F37" s="2">
        <f>D37*(AVERAGE(C37:C38)-AVERAGE(C36:C37))</f>
        <v>150155.27944802638</v>
      </c>
    </row>
    <row r="38" spans="1:6" x14ac:dyDescent="0.25">
      <c r="A38">
        <v>1050</v>
      </c>
      <c r="B38">
        <v>240</v>
      </c>
      <c r="C38">
        <v>270</v>
      </c>
      <c r="D38" s="2">
        <v>2576.9212799978</v>
      </c>
      <c r="E38" s="2"/>
      <c r="F38" s="2">
        <f>D38*(AVERAGE(C38:C39)-AVERAGE(C37:C38))</f>
        <v>167499.88319985699</v>
      </c>
    </row>
    <row r="39" spans="1:6" x14ac:dyDescent="0.25">
      <c r="A39">
        <v>1050</v>
      </c>
      <c r="B39">
        <v>240</v>
      </c>
      <c r="C39">
        <v>310</v>
      </c>
      <c r="D39" s="2">
        <v>2526.9882442275798</v>
      </c>
      <c r="E39" s="2"/>
      <c r="F39" s="2">
        <f>D39*(400-AVERAGE(C38:C39))</f>
        <v>277968.70686503378</v>
      </c>
    </row>
    <row r="40" spans="1:6" x14ac:dyDescent="0.25">
      <c r="E40" s="6">
        <f>SUM(E30:E39)</f>
        <v>67430.666232713731</v>
      </c>
      <c r="F40" s="6">
        <f>SUM(F30:F39)</f>
        <v>693644.23214833764</v>
      </c>
    </row>
    <row r="41" spans="1:6" x14ac:dyDescent="0.25">
      <c r="E41" s="3">
        <f>E40/SUM(E40:F40)</f>
        <v>8.8599251369545051E-2</v>
      </c>
      <c r="F41" s="3">
        <f>F40/SUM(E40:F40)</f>
        <v>0.91140074863045495</v>
      </c>
    </row>
    <row r="43" spans="1:6" x14ac:dyDescent="0.25">
      <c r="A43" s="1" t="s">
        <v>15</v>
      </c>
      <c r="B43" s="1" t="s">
        <v>16</v>
      </c>
      <c r="C43" s="1" t="s">
        <v>17</v>
      </c>
      <c r="D43" s="1" t="s">
        <v>18</v>
      </c>
      <c r="E43" s="1" t="s">
        <v>0</v>
      </c>
      <c r="F43" s="1" t="s">
        <v>1</v>
      </c>
    </row>
    <row r="44" spans="1:6" x14ac:dyDescent="0.25">
      <c r="A44">
        <v>1150</v>
      </c>
      <c r="B44">
        <v>240</v>
      </c>
      <c r="C44">
        <v>5</v>
      </c>
      <c r="D44" s="2">
        <v>497.80499991595798</v>
      </c>
      <c r="E44" s="2">
        <f>D44*(AVERAGE(C44:C45)-0)</f>
        <v>8711.5874985292648</v>
      </c>
      <c r="F44" s="2"/>
    </row>
    <row r="45" spans="1:6" x14ac:dyDescent="0.25">
      <c r="A45">
        <v>1150</v>
      </c>
      <c r="B45">
        <v>240</v>
      </c>
      <c r="C45">
        <v>30</v>
      </c>
      <c r="D45" s="2">
        <v>642.46997614094096</v>
      </c>
      <c r="E45" s="2">
        <f>D45*(AVERAGE(C45:C46)-AVERAGE(C44:C45))</f>
        <v>20880.274224580582</v>
      </c>
      <c r="F45" s="2"/>
    </row>
    <row r="46" spans="1:6" x14ac:dyDescent="0.25">
      <c r="A46">
        <v>1150</v>
      </c>
      <c r="B46">
        <v>240</v>
      </c>
      <c r="C46">
        <v>70</v>
      </c>
      <c r="D46" s="2">
        <v>162.47905424613799</v>
      </c>
      <c r="E46" s="2">
        <f t="shared" ref="E46:E47" si="6">D46*(AVERAGE(C46:C47)-AVERAGE(C45:C46))</f>
        <v>5280.5692629994846</v>
      </c>
      <c r="F46" s="2"/>
    </row>
    <row r="47" spans="1:6" x14ac:dyDescent="0.25">
      <c r="A47">
        <v>1150</v>
      </c>
      <c r="B47">
        <v>240</v>
      </c>
      <c r="C47">
        <v>95</v>
      </c>
      <c r="D47" s="2">
        <v>1111.1376180156699</v>
      </c>
      <c r="E47" s="2">
        <f t="shared" si="6"/>
        <v>25000.596405352571</v>
      </c>
      <c r="F47" s="2"/>
    </row>
    <row r="48" spans="1:6" x14ac:dyDescent="0.25">
      <c r="A48">
        <v>1150</v>
      </c>
      <c r="B48">
        <v>240</v>
      </c>
      <c r="C48">
        <v>115</v>
      </c>
      <c r="D48" s="2">
        <v>1534.41181376191</v>
      </c>
      <c r="E48" s="2">
        <f>D48*(115-AVERAGE(C47:C48))</f>
        <v>15344.1181376191</v>
      </c>
      <c r="F48" s="2">
        <f>D48*(AVERAGE(C48:C49)-115)</f>
        <v>11508.088603214324</v>
      </c>
    </row>
    <row r="49" spans="1:6" x14ac:dyDescent="0.25">
      <c r="A49">
        <v>1150</v>
      </c>
      <c r="B49">
        <v>240</v>
      </c>
      <c r="C49">
        <v>130</v>
      </c>
      <c r="D49" s="2">
        <v>1846.56195765196</v>
      </c>
      <c r="E49" s="2"/>
      <c r="F49" s="2">
        <f t="shared" ref="F49" si="7">D49*(AVERAGE(C49:C50)-AVERAGE(C48:C49))</f>
        <v>32314.834258909301</v>
      </c>
    </row>
    <row r="50" spans="1:6" x14ac:dyDescent="0.25">
      <c r="A50">
        <v>1150</v>
      </c>
      <c r="B50">
        <v>240</v>
      </c>
      <c r="C50">
        <v>150</v>
      </c>
      <c r="D50" s="2">
        <v>2217.5944996083199</v>
      </c>
      <c r="E50" s="2"/>
      <c r="F50" s="2">
        <f>D50*(AVERAGE(C50:C51)-AVERAGE(C49:C50))</f>
        <v>55439.862490207997</v>
      </c>
    </row>
    <row r="51" spans="1:6" x14ac:dyDescent="0.25">
      <c r="A51">
        <v>1150</v>
      </c>
      <c r="B51">
        <v>240</v>
      </c>
      <c r="C51">
        <v>180</v>
      </c>
      <c r="D51" s="2">
        <v>2566.0617473334601</v>
      </c>
      <c r="E51" s="2"/>
      <c r="F51" s="2">
        <f>D51*(AVERAGE(C51:C52)-AVERAGE(C50:C51))</f>
        <v>153963.70484000762</v>
      </c>
    </row>
    <row r="52" spans="1:6" x14ac:dyDescent="0.25">
      <c r="A52">
        <v>1150</v>
      </c>
      <c r="B52">
        <v>240</v>
      </c>
      <c r="C52">
        <v>270</v>
      </c>
      <c r="D52" s="2">
        <v>2638.8448972763699</v>
      </c>
      <c r="E52" s="2"/>
      <c r="F52" s="2">
        <f>D52*(AVERAGE(C52:C53)-AVERAGE(C51:C52))</f>
        <v>171524.91832296405</v>
      </c>
    </row>
    <row r="53" spans="1:6" x14ac:dyDescent="0.25">
      <c r="A53">
        <v>1150</v>
      </c>
      <c r="B53">
        <v>240</v>
      </c>
      <c r="C53">
        <v>310</v>
      </c>
      <c r="D53" s="2">
        <v>2572.7566374334001</v>
      </c>
      <c r="E53" s="2"/>
      <c r="F53" s="2">
        <f>D53*(400-AVERAGE(C52:C53))</f>
        <v>283003.23011767399</v>
      </c>
    </row>
    <row r="54" spans="1:6" x14ac:dyDescent="0.25">
      <c r="E54" s="6">
        <f>SUM(E44:E53)</f>
        <v>75217.145529080997</v>
      </c>
      <c r="F54" s="6">
        <f>SUM(F44:F53)</f>
        <v>707754.63863297726</v>
      </c>
    </row>
    <row r="55" spans="1:6" x14ac:dyDescent="0.25">
      <c r="E55" s="3">
        <f>E54/SUM(E54:F54)</f>
        <v>9.6066227481720681E-2</v>
      </c>
      <c r="F55" s="3">
        <f>F54/SUM(E54:F54)</f>
        <v>0.90393377251827933</v>
      </c>
    </row>
    <row r="57" spans="1:6" x14ac:dyDescent="0.25">
      <c r="A57" s="1" t="s">
        <v>15</v>
      </c>
      <c r="B57" s="1" t="s">
        <v>16</v>
      </c>
      <c r="C57" s="1" t="s">
        <v>17</v>
      </c>
      <c r="D57" s="1" t="s">
        <v>18</v>
      </c>
      <c r="E57" s="1" t="s">
        <v>0</v>
      </c>
      <c r="F57" s="1" t="s">
        <v>1</v>
      </c>
    </row>
    <row r="58" spans="1:6" x14ac:dyDescent="0.25">
      <c r="A58">
        <v>1250</v>
      </c>
      <c r="B58">
        <v>240</v>
      </c>
      <c r="C58">
        <v>5</v>
      </c>
      <c r="D58" s="2">
        <v>472.01256303196902</v>
      </c>
      <c r="E58" s="2">
        <f>D58*(AVERAGE(C58:C59)-0)</f>
        <v>8260.2198530594578</v>
      </c>
      <c r="F58" s="2"/>
    </row>
    <row r="59" spans="1:6" x14ac:dyDescent="0.25">
      <c r="A59">
        <v>1250</v>
      </c>
      <c r="B59">
        <v>240</v>
      </c>
      <c r="C59">
        <v>30</v>
      </c>
      <c r="D59" s="2">
        <v>622.55825760587095</v>
      </c>
      <c r="E59" s="2">
        <f>D59*(AVERAGE(C59:C60)-AVERAGE(C58:C59))</f>
        <v>20233.143372190807</v>
      </c>
      <c r="F59" s="2"/>
    </row>
    <row r="60" spans="1:6" x14ac:dyDescent="0.25">
      <c r="A60">
        <v>1250</v>
      </c>
      <c r="B60">
        <v>240</v>
      </c>
      <c r="C60">
        <v>70</v>
      </c>
      <c r="D60" s="2">
        <v>825.41880664885502</v>
      </c>
      <c r="E60" s="2">
        <f t="shared" ref="E60:E61" si="8">D60*(AVERAGE(C60:C61)-AVERAGE(C59:C60))</f>
        <v>26826.111216087789</v>
      </c>
      <c r="F60" s="2"/>
    </row>
    <row r="61" spans="1:6" x14ac:dyDescent="0.25">
      <c r="A61">
        <v>1250</v>
      </c>
      <c r="B61">
        <v>240</v>
      </c>
      <c r="C61">
        <v>95</v>
      </c>
      <c r="D61" s="2">
        <v>1074.3299545602199</v>
      </c>
      <c r="E61" s="2">
        <f t="shared" si="8"/>
        <v>24172.423977604947</v>
      </c>
      <c r="F61" s="2"/>
    </row>
    <row r="62" spans="1:6" x14ac:dyDescent="0.25">
      <c r="A62">
        <v>1250</v>
      </c>
      <c r="B62">
        <v>240</v>
      </c>
      <c r="C62">
        <v>115</v>
      </c>
      <c r="D62" s="2">
        <v>1482.30803708741</v>
      </c>
      <c r="E62" s="2">
        <f>D62*(115-AVERAGE(C61:C62))</f>
        <v>14823.0803708741</v>
      </c>
      <c r="F62" s="2">
        <f>D62*(AVERAGE(C62:C63)-115)</f>
        <v>11117.310278155575</v>
      </c>
    </row>
    <row r="63" spans="1:6" x14ac:dyDescent="0.25">
      <c r="A63">
        <v>1250</v>
      </c>
      <c r="B63">
        <v>240</v>
      </c>
      <c r="C63">
        <v>130</v>
      </c>
      <c r="D63" s="2">
        <v>1811.2703564037299</v>
      </c>
      <c r="E63" s="2"/>
      <c r="F63" s="2">
        <f t="shared" ref="F63" si="9">D63*(AVERAGE(C63:C64)-AVERAGE(C62:C63))</f>
        <v>31697.231237065273</v>
      </c>
    </row>
    <row r="64" spans="1:6" x14ac:dyDescent="0.25">
      <c r="A64">
        <v>1250</v>
      </c>
      <c r="B64">
        <v>240</v>
      </c>
      <c r="C64">
        <v>150</v>
      </c>
      <c r="D64" s="2">
        <v>2148.2257112648899</v>
      </c>
      <c r="E64" s="2"/>
      <c r="F64" s="2">
        <f>D64*(AVERAGE(C64:C65)-AVERAGE(C63:C64))</f>
        <v>53705.642781622249</v>
      </c>
    </row>
    <row r="65" spans="1:6" x14ac:dyDescent="0.25">
      <c r="A65">
        <v>1250</v>
      </c>
      <c r="B65">
        <v>240</v>
      </c>
      <c r="C65">
        <v>180</v>
      </c>
      <c r="D65" s="2">
        <v>2542.4625110451998</v>
      </c>
      <c r="E65" s="2"/>
      <c r="F65" s="2">
        <f>D65*(AVERAGE(C65:C66)-AVERAGE(C64:C65))</f>
        <v>152547.75066271197</v>
      </c>
    </row>
    <row r="66" spans="1:6" x14ac:dyDescent="0.25">
      <c r="A66">
        <v>1250</v>
      </c>
      <c r="B66">
        <v>240</v>
      </c>
      <c r="C66">
        <v>270</v>
      </c>
      <c r="D66" s="2">
        <v>2627.5382100409602</v>
      </c>
      <c r="E66" s="2"/>
      <c r="F66" s="2">
        <f>D66*(AVERAGE(C66:C67)-AVERAGE(C65:C66))</f>
        <v>170789.9836526624</v>
      </c>
    </row>
    <row r="67" spans="1:6" x14ac:dyDescent="0.25">
      <c r="A67">
        <v>1250</v>
      </c>
      <c r="B67">
        <v>240</v>
      </c>
      <c r="C67">
        <v>310</v>
      </c>
      <c r="D67" s="2">
        <v>2577.1554453968502</v>
      </c>
      <c r="E67" s="2"/>
      <c r="F67" s="2">
        <f>D67*(400-AVERAGE(C66:C67))</f>
        <v>283487.09899365349</v>
      </c>
    </row>
    <row r="68" spans="1:6" x14ac:dyDescent="0.25">
      <c r="E68" s="6">
        <f>SUM(E58:E67)</f>
        <v>94314.978789817105</v>
      </c>
      <c r="F68" s="6">
        <f>SUM(F58:F67)</f>
        <v>703345.01760587096</v>
      </c>
    </row>
    <row r="69" spans="1:6" x14ac:dyDescent="0.25">
      <c r="E69" s="3">
        <f>E68/SUM(E68:F68)</f>
        <v>0.11823957477620718</v>
      </c>
      <c r="F69" s="3">
        <f>F68/SUM(E68:F68)</f>
        <v>0.88176042522379283</v>
      </c>
    </row>
    <row r="71" spans="1:6" x14ac:dyDescent="0.25">
      <c r="A71" s="1" t="s">
        <v>15</v>
      </c>
      <c r="B71" s="1" t="s">
        <v>16</v>
      </c>
      <c r="C71" s="1" t="s">
        <v>17</v>
      </c>
      <c r="D71" s="1" t="s">
        <v>18</v>
      </c>
      <c r="E71" s="1" t="s">
        <v>0</v>
      </c>
      <c r="F71" s="1" t="s">
        <v>1</v>
      </c>
    </row>
    <row r="72" spans="1:6" x14ac:dyDescent="0.25">
      <c r="A72">
        <v>1350</v>
      </c>
      <c r="B72">
        <v>240</v>
      </c>
      <c r="C72">
        <v>5</v>
      </c>
      <c r="D72" s="2">
        <v>502.93349672492701</v>
      </c>
      <c r="E72" s="2">
        <f>D72*(AVERAGE(C72:C73)-0)</f>
        <v>8801.3361926862235</v>
      </c>
      <c r="F72" s="2"/>
    </row>
    <row r="73" spans="1:6" x14ac:dyDescent="0.25">
      <c r="A73">
        <v>1350</v>
      </c>
      <c r="B73">
        <v>240</v>
      </c>
      <c r="C73">
        <v>30</v>
      </c>
      <c r="D73" s="2">
        <v>622.90184608858794</v>
      </c>
      <c r="E73" s="2">
        <f>D73*(AVERAGE(C73:C74)-AVERAGE(C72:C73))</f>
        <v>20244.309997879107</v>
      </c>
      <c r="F73" s="2"/>
    </row>
    <row r="74" spans="1:6" x14ac:dyDescent="0.25">
      <c r="A74">
        <v>1350</v>
      </c>
      <c r="B74">
        <v>240</v>
      </c>
      <c r="C74">
        <v>70</v>
      </c>
      <c r="D74" s="2">
        <v>801.98147635800206</v>
      </c>
      <c r="E74" s="2">
        <f t="shared" ref="E74:E75" si="10">D74*(AVERAGE(C74:C75)-AVERAGE(C73:C74))</f>
        <v>26064.397981635066</v>
      </c>
      <c r="F74" s="2"/>
    </row>
    <row r="75" spans="1:6" x14ac:dyDescent="0.25">
      <c r="A75">
        <v>1350</v>
      </c>
      <c r="B75">
        <v>240</v>
      </c>
      <c r="C75">
        <v>95</v>
      </c>
      <c r="D75" s="2">
        <v>1146.1385643102301</v>
      </c>
      <c r="E75" s="2">
        <f t="shared" si="10"/>
        <v>25788.117696980178</v>
      </c>
      <c r="F75" s="2"/>
    </row>
    <row r="76" spans="1:6" x14ac:dyDescent="0.25">
      <c r="A76">
        <v>1350</v>
      </c>
      <c r="B76">
        <v>240</v>
      </c>
      <c r="C76">
        <v>115</v>
      </c>
      <c r="D76" s="2">
        <v>1437.565423649</v>
      </c>
      <c r="E76" s="2">
        <f>D76*(115-AVERAGE(C75:C76))</f>
        <v>14375.65423649</v>
      </c>
      <c r="F76" s="2">
        <f>D76*(AVERAGE(C76:C77)-115)</f>
        <v>10781.740677367499</v>
      </c>
    </row>
    <row r="77" spans="1:6" x14ac:dyDescent="0.25">
      <c r="A77">
        <v>1350</v>
      </c>
      <c r="B77">
        <v>240</v>
      </c>
      <c r="C77">
        <v>130</v>
      </c>
      <c r="D77" s="2">
        <v>1772.5891075900199</v>
      </c>
      <c r="E77" s="2"/>
      <c r="F77" s="2">
        <f t="shared" ref="F77" si="11">D77*(AVERAGE(C77:C78)-AVERAGE(C76:C77))</f>
        <v>31020.309382825348</v>
      </c>
    </row>
    <row r="78" spans="1:6" x14ac:dyDescent="0.25">
      <c r="A78">
        <v>1350</v>
      </c>
      <c r="B78">
        <v>240</v>
      </c>
      <c r="C78">
        <v>150</v>
      </c>
      <c r="D78" s="2">
        <v>2099.1893278989301</v>
      </c>
      <c r="E78" s="2"/>
      <c r="F78" s="2">
        <f>D78*(AVERAGE(C78:C79)-AVERAGE(C77:C78))</f>
        <v>52479.733197473251</v>
      </c>
    </row>
    <row r="79" spans="1:6" x14ac:dyDescent="0.25">
      <c r="A79">
        <v>1350</v>
      </c>
      <c r="B79">
        <v>240</v>
      </c>
      <c r="C79">
        <v>180</v>
      </c>
      <c r="D79" s="2">
        <v>2437.9541026506799</v>
      </c>
      <c r="E79" s="2"/>
      <c r="F79" s="2">
        <f>D79*(AVERAGE(C79:C80)-AVERAGE(C78:C79))</f>
        <v>146277.24615904081</v>
      </c>
    </row>
    <row r="80" spans="1:6" x14ac:dyDescent="0.25">
      <c r="A80">
        <v>1350</v>
      </c>
      <c r="B80">
        <v>240</v>
      </c>
      <c r="C80">
        <v>270</v>
      </c>
      <c r="D80" s="2">
        <v>2633.5335007951298</v>
      </c>
      <c r="E80" s="2"/>
      <c r="F80" s="2">
        <f>D80*(AVERAGE(C80:C81)-AVERAGE(C79:C80))</f>
        <v>171179.67755168345</v>
      </c>
    </row>
    <row r="81" spans="1:6" x14ac:dyDescent="0.25">
      <c r="A81">
        <v>1350</v>
      </c>
      <c r="B81">
        <v>240</v>
      </c>
      <c r="C81">
        <v>310</v>
      </c>
      <c r="D81" s="2">
        <v>2562.5408983421498</v>
      </c>
      <c r="E81" s="2"/>
      <c r="F81" s="2">
        <f>D81*(400-AVERAGE(C80:C81))</f>
        <v>281879.49881763646</v>
      </c>
    </row>
    <row r="82" spans="1:6" x14ac:dyDescent="0.25">
      <c r="E82" s="6">
        <f>SUM(E72:E81)</f>
        <v>95273.816105670572</v>
      </c>
      <c r="F82" s="6">
        <f>SUM(F72:F81)</f>
        <v>693618.20578602678</v>
      </c>
    </row>
    <row r="83" spans="1:6" x14ac:dyDescent="0.25">
      <c r="E83" s="3">
        <f>E82/SUM(E82:F82)</f>
        <v>0.12076914642540294</v>
      </c>
      <c r="F83" s="3">
        <f>F82/SUM(E82:F82)</f>
        <v>0.87923085357459707</v>
      </c>
    </row>
    <row r="85" spans="1:6" x14ac:dyDescent="0.25">
      <c r="A85" s="1" t="s">
        <v>15</v>
      </c>
      <c r="B85" s="1" t="s">
        <v>16</v>
      </c>
      <c r="C85" s="1" t="s">
        <v>17</v>
      </c>
      <c r="D85" s="1" t="s">
        <v>18</v>
      </c>
      <c r="E85" s="1" t="s">
        <v>0</v>
      </c>
      <c r="F85" s="1" t="s">
        <v>1</v>
      </c>
    </row>
    <row r="86" spans="1:6" x14ac:dyDescent="0.25">
      <c r="A86">
        <v>1450</v>
      </c>
      <c r="B86">
        <v>240</v>
      </c>
      <c r="C86">
        <v>5</v>
      </c>
      <c r="D86" s="2">
        <v>457.67983931915097</v>
      </c>
      <c r="E86" s="2">
        <f>D86*(AVERAGE(C86:C87)-0)</f>
        <v>8009.3971880851423</v>
      </c>
      <c r="F86" s="2"/>
    </row>
    <row r="87" spans="1:6" x14ac:dyDescent="0.25">
      <c r="A87">
        <v>1450</v>
      </c>
      <c r="B87">
        <v>240</v>
      </c>
      <c r="C87">
        <v>30</v>
      </c>
      <c r="D87" s="2">
        <v>634.719539124736</v>
      </c>
      <c r="E87" s="2">
        <f>D87*(AVERAGE(C87:C88)-AVERAGE(C86:C87))</f>
        <v>20628.385021553921</v>
      </c>
      <c r="F87" s="2"/>
    </row>
    <row r="88" spans="1:6" x14ac:dyDescent="0.25">
      <c r="A88">
        <v>1450</v>
      </c>
      <c r="B88">
        <v>240</v>
      </c>
      <c r="C88">
        <v>70</v>
      </c>
      <c r="D88" s="2">
        <v>160.52256829298901</v>
      </c>
      <c r="E88" s="2">
        <f t="shared" ref="E88:E89" si="12">D88*(AVERAGE(C88:C89)-AVERAGE(C87:C88))</f>
        <v>5216.9834695221425</v>
      </c>
      <c r="F88" s="2"/>
    </row>
    <row r="89" spans="1:6" x14ac:dyDescent="0.25">
      <c r="A89">
        <v>1450</v>
      </c>
      <c r="B89">
        <v>240</v>
      </c>
      <c r="C89">
        <v>95</v>
      </c>
      <c r="D89" s="2">
        <v>1081.23456331132</v>
      </c>
      <c r="E89" s="2">
        <f t="shared" si="12"/>
        <v>24327.777674504701</v>
      </c>
      <c r="F89" s="2"/>
    </row>
    <row r="90" spans="1:6" x14ac:dyDescent="0.25">
      <c r="A90">
        <v>1450</v>
      </c>
      <c r="B90">
        <v>240</v>
      </c>
      <c r="C90">
        <v>115</v>
      </c>
      <c r="D90" s="2">
        <v>1393.9613017991101</v>
      </c>
      <c r="E90" s="2">
        <f>D90*(115-AVERAGE(C89:C90))</f>
        <v>13939.613017991102</v>
      </c>
      <c r="F90" s="2">
        <f>D90*(AVERAGE(C90:C91)-115)</f>
        <v>10454.709763493325</v>
      </c>
    </row>
    <row r="91" spans="1:6" x14ac:dyDescent="0.25">
      <c r="A91">
        <v>1450</v>
      </c>
      <c r="B91">
        <v>240</v>
      </c>
      <c r="C91">
        <v>130</v>
      </c>
      <c r="D91" s="2">
        <v>1689.2508506071599</v>
      </c>
      <c r="E91" s="2"/>
      <c r="F91" s="2">
        <f t="shared" ref="F91" si="13">D91*(AVERAGE(C91:C92)-AVERAGE(C90:C91))</f>
        <v>29561.8898856253</v>
      </c>
    </row>
    <row r="92" spans="1:6" x14ac:dyDescent="0.25">
      <c r="A92">
        <v>1450</v>
      </c>
      <c r="B92">
        <v>240</v>
      </c>
      <c r="C92">
        <v>150</v>
      </c>
      <c r="D92" s="2">
        <v>2034.3844066010199</v>
      </c>
      <c r="E92" s="2"/>
      <c r="F92" s="2">
        <f>D92*(AVERAGE(C92:C93)-AVERAGE(C91:C92))</f>
        <v>50859.6101650255</v>
      </c>
    </row>
    <row r="93" spans="1:6" x14ac:dyDescent="0.25">
      <c r="A93">
        <v>1450</v>
      </c>
      <c r="B93">
        <v>240</v>
      </c>
      <c r="C93">
        <v>180</v>
      </c>
      <c r="D93" s="2">
        <v>2455.5780591337302</v>
      </c>
      <c r="E93" s="2"/>
      <c r="F93" s="2">
        <f>D93*(AVERAGE(C93:C94)-AVERAGE(C92:C93))</f>
        <v>147334.68354802381</v>
      </c>
    </row>
    <row r="94" spans="1:6" x14ac:dyDescent="0.25">
      <c r="A94">
        <v>1450</v>
      </c>
      <c r="B94">
        <v>240</v>
      </c>
      <c r="C94">
        <v>270</v>
      </c>
      <c r="D94" s="2">
        <v>2623.6591617249301</v>
      </c>
      <c r="E94" s="2"/>
      <c r="F94" s="2">
        <f>D94*(AVERAGE(C94:C95)-AVERAGE(C93:C94))</f>
        <v>170537.84551212046</v>
      </c>
    </row>
    <row r="95" spans="1:6" x14ac:dyDescent="0.25">
      <c r="A95">
        <v>1450</v>
      </c>
      <c r="B95">
        <v>240</v>
      </c>
      <c r="C95">
        <v>310</v>
      </c>
      <c r="D95" s="2">
        <v>2570.2081738147699</v>
      </c>
      <c r="E95" s="2"/>
      <c r="F95" s="2">
        <f>D95*(400-AVERAGE(C94:C95))</f>
        <v>282722.89911962469</v>
      </c>
    </row>
    <row r="96" spans="1:6" x14ac:dyDescent="0.25">
      <c r="E96" s="6">
        <f>SUM(E86:E95)</f>
        <v>72122.156371657009</v>
      </c>
      <c r="F96" s="6">
        <f>SUM(F86:F95)</f>
        <v>691471.63799391314</v>
      </c>
    </row>
    <row r="97" spans="1:6" x14ac:dyDescent="0.25">
      <c r="E97" s="3">
        <f>E96/SUM(E96:F96)</f>
        <v>9.4450946175616196E-2</v>
      </c>
      <c r="F97" s="3">
        <f>F96/SUM(E96:F96)</f>
        <v>0.90554905382438378</v>
      </c>
    </row>
    <row r="99" spans="1:6" x14ac:dyDescent="0.25">
      <c r="A99" s="1" t="s">
        <v>15</v>
      </c>
      <c r="B99" s="1" t="s">
        <v>16</v>
      </c>
      <c r="C99" s="1" t="s">
        <v>17</v>
      </c>
      <c r="D99" s="1" t="s">
        <v>18</v>
      </c>
      <c r="E99" s="1" t="s">
        <v>0</v>
      </c>
      <c r="F99" s="1" t="s">
        <v>1</v>
      </c>
    </row>
    <row r="100" spans="1:6" x14ac:dyDescent="0.25">
      <c r="A100">
        <v>1550</v>
      </c>
      <c r="B100">
        <v>240</v>
      </c>
      <c r="C100">
        <v>5</v>
      </c>
      <c r="D100" s="2">
        <v>96.3317059379808</v>
      </c>
      <c r="E100" s="2">
        <f>D100*(AVERAGE(C100:C101)-0)</f>
        <v>1685.8048539146639</v>
      </c>
      <c r="F100" s="2"/>
    </row>
    <row r="101" spans="1:6" x14ac:dyDescent="0.25">
      <c r="A101">
        <v>1550</v>
      </c>
      <c r="B101">
        <v>240</v>
      </c>
      <c r="C101">
        <v>30</v>
      </c>
      <c r="D101" s="2">
        <v>672.28010682462002</v>
      </c>
      <c r="E101" s="2">
        <f>D101*(AVERAGE(C101:C102)-AVERAGE(C100:C101))</f>
        <v>21849.10347180015</v>
      </c>
      <c r="F101" s="2"/>
    </row>
    <row r="102" spans="1:6" x14ac:dyDescent="0.25">
      <c r="A102">
        <v>1550</v>
      </c>
      <c r="B102">
        <v>240</v>
      </c>
      <c r="C102">
        <v>70</v>
      </c>
      <c r="D102" s="2">
        <v>173.90849517251999</v>
      </c>
      <c r="E102" s="2">
        <f t="shared" ref="E102:E103" si="14">D102*(AVERAGE(C102:C103)-AVERAGE(C101:C102))</f>
        <v>5652.0260931068997</v>
      </c>
      <c r="F102" s="2"/>
    </row>
    <row r="103" spans="1:6" x14ac:dyDescent="0.25">
      <c r="A103">
        <v>1550</v>
      </c>
      <c r="B103">
        <v>240</v>
      </c>
      <c r="C103">
        <v>95</v>
      </c>
      <c r="D103" s="2">
        <v>1124.6438885549201</v>
      </c>
      <c r="E103" s="2">
        <f t="shared" si="14"/>
        <v>25304.487492485703</v>
      </c>
      <c r="F103" s="2"/>
    </row>
    <row r="104" spans="1:6" x14ac:dyDescent="0.25">
      <c r="A104">
        <v>1550</v>
      </c>
      <c r="B104">
        <v>240</v>
      </c>
      <c r="C104">
        <v>115</v>
      </c>
      <c r="D104" s="2">
        <v>1420.10815031021</v>
      </c>
      <c r="E104" s="2">
        <f>D104*(115-AVERAGE(C103:C104))</f>
        <v>14201.081503102101</v>
      </c>
      <c r="F104" s="2">
        <f>D104*(AVERAGE(C104:C105)-115)</f>
        <v>10650.811127326575</v>
      </c>
    </row>
    <row r="105" spans="1:6" x14ac:dyDescent="0.25">
      <c r="A105">
        <v>1550</v>
      </c>
      <c r="B105">
        <v>240</v>
      </c>
      <c r="C105">
        <v>130</v>
      </c>
      <c r="D105" s="2">
        <v>1613.35938433825</v>
      </c>
      <c r="E105" s="2"/>
      <c r="F105" s="2">
        <f t="shared" ref="F105" si="15">D105*(AVERAGE(C105:C106)-AVERAGE(C104:C105))</f>
        <v>28233.789225919376</v>
      </c>
    </row>
    <row r="106" spans="1:6" x14ac:dyDescent="0.25">
      <c r="A106">
        <v>1550</v>
      </c>
      <c r="B106">
        <v>240</v>
      </c>
      <c r="C106">
        <v>150</v>
      </c>
      <c r="D106" s="2">
        <v>1965.3260479519299</v>
      </c>
      <c r="E106" s="2"/>
      <c r="F106" s="2">
        <f>D106*(AVERAGE(C106:C107)-AVERAGE(C105:C106))</f>
        <v>49133.151198798245</v>
      </c>
    </row>
    <row r="107" spans="1:6" x14ac:dyDescent="0.25">
      <c r="A107">
        <v>1550</v>
      </c>
      <c r="B107">
        <v>240</v>
      </c>
      <c r="C107">
        <v>180</v>
      </c>
      <c r="D107" s="2">
        <v>2394.5600514491798</v>
      </c>
      <c r="E107" s="2"/>
      <c r="F107" s="2">
        <f>D107*(AVERAGE(C107:C108)-AVERAGE(C106:C107))</f>
        <v>143673.60308695078</v>
      </c>
    </row>
    <row r="108" spans="1:6" x14ac:dyDescent="0.25">
      <c r="A108">
        <v>1550</v>
      </c>
      <c r="B108">
        <v>240</v>
      </c>
      <c r="C108">
        <v>270</v>
      </c>
      <c r="D108" s="2">
        <v>2647.5484093513301</v>
      </c>
      <c r="E108" s="2"/>
      <c r="F108" s="2">
        <f>D108*(AVERAGE(C108:C109)-AVERAGE(C107:C108))</f>
        <v>172090.64660783645</v>
      </c>
    </row>
    <row r="109" spans="1:6" x14ac:dyDescent="0.25">
      <c r="A109">
        <v>1550</v>
      </c>
      <c r="B109">
        <v>240</v>
      </c>
      <c r="C109">
        <v>310</v>
      </c>
      <c r="D109" s="2">
        <v>2579.1327205187299</v>
      </c>
      <c r="E109" s="2"/>
      <c r="F109" s="2">
        <f>D109*(400-AVERAGE(C108:C109))</f>
        <v>283704.59925706027</v>
      </c>
    </row>
    <row r="110" spans="1:6" x14ac:dyDescent="0.25">
      <c r="E110" s="6">
        <f>SUM(E100:E109)</f>
        <v>68692.503414409526</v>
      </c>
      <c r="F110" s="6">
        <f>SUM(F100:F109)</f>
        <v>687486.60050389171</v>
      </c>
    </row>
    <row r="111" spans="1:6" x14ac:dyDescent="0.25">
      <c r="E111" s="3">
        <f>E110/SUM(E110:F110)</f>
        <v>9.0841578481162547E-2</v>
      </c>
      <c r="F111" s="3">
        <f>F110/SUM(E110:F110)</f>
        <v>0.90915842151883752</v>
      </c>
    </row>
    <row r="113" spans="1:6" x14ac:dyDescent="0.25">
      <c r="A113" s="1" t="s">
        <v>15</v>
      </c>
      <c r="B113" s="1" t="s">
        <v>16</v>
      </c>
      <c r="C113" s="1" t="s">
        <v>17</v>
      </c>
      <c r="D113" s="1" t="s">
        <v>18</v>
      </c>
      <c r="E113" s="1" t="s">
        <v>0</v>
      </c>
      <c r="F113" s="1" t="s">
        <v>1</v>
      </c>
    </row>
    <row r="114" spans="1:6" x14ac:dyDescent="0.25">
      <c r="A114">
        <v>1650</v>
      </c>
      <c r="B114">
        <v>240</v>
      </c>
      <c r="C114">
        <v>5</v>
      </c>
      <c r="D114" s="2">
        <v>635.47182282495203</v>
      </c>
      <c r="E114" s="2">
        <f>D114*(AVERAGE(C114:C115)-0)</f>
        <v>11120.756899436661</v>
      </c>
      <c r="F114" s="2"/>
    </row>
    <row r="115" spans="1:6" x14ac:dyDescent="0.25">
      <c r="A115">
        <v>1650</v>
      </c>
      <c r="B115">
        <v>240</v>
      </c>
      <c r="C115">
        <v>30</v>
      </c>
      <c r="D115" s="2">
        <v>723.22749458045303</v>
      </c>
      <c r="E115" s="2">
        <f>D115*(AVERAGE(C115:C116)-AVERAGE(C114:C115))</f>
        <v>23504.893573864723</v>
      </c>
      <c r="F115" s="2"/>
    </row>
    <row r="116" spans="1:6" x14ac:dyDescent="0.25">
      <c r="A116">
        <v>1650</v>
      </c>
      <c r="B116">
        <v>240</v>
      </c>
      <c r="C116">
        <v>70</v>
      </c>
      <c r="D116" s="2">
        <v>169.32449298203599</v>
      </c>
      <c r="E116" s="2">
        <f t="shared" ref="E116:E117" si="16">D116*(AVERAGE(C116:C117)-AVERAGE(C115:C116))</f>
        <v>5503.0460219161696</v>
      </c>
      <c r="F116" s="2"/>
    </row>
    <row r="117" spans="1:6" x14ac:dyDescent="0.25">
      <c r="A117">
        <v>1650</v>
      </c>
      <c r="B117">
        <v>240</v>
      </c>
      <c r="C117">
        <v>95</v>
      </c>
      <c r="D117" s="2">
        <v>1081.99952438782</v>
      </c>
      <c r="E117" s="2">
        <f t="shared" si="16"/>
        <v>24344.989298725948</v>
      </c>
      <c r="F117" s="2"/>
    </row>
    <row r="118" spans="1:6" x14ac:dyDescent="0.25">
      <c r="A118">
        <v>1650</v>
      </c>
      <c r="B118">
        <v>240</v>
      </c>
      <c r="C118">
        <v>115</v>
      </c>
      <c r="D118" s="2">
        <v>1272.1674092640601</v>
      </c>
      <c r="E118" s="2">
        <f>D118*(105-AVERAGE(C117:C118))</f>
        <v>0</v>
      </c>
      <c r="F118" s="2">
        <f>D118*(AVERAGE(C118:C119)-105)</f>
        <v>22262.929662121052</v>
      </c>
    </row>
    <row r="119" spans="1:6" x14ac:dyDescent="0.25">
      <c r="A119">
        <v>1650</v>
      </c>
      <c r="B119">
        <v>240</v>
      </c>
      <c r="C119">
        <v>130</v>
      </c>
      <c r="D119" s="2">
        <v>1459.0460527647101</v>
      </c>
      <c r="E119" s="2"/>
      <c r="F119" s="2">
        <f t="shared" ref="F119" si="17">D119*(AVERAGE(C119:C120)-AVERAGE(C118:C119))</f>
        <v>25533.305923382428</v>
      </c>
    </row>
    <row r="120" spans="1:6" x14ac:dyDescent="0.25">
      <c r="A120">
        <v>1650</v>
      </c>
      <c r="B120">
        <v>240</v>
      </c>
      <c r="C120">
        <v>150</v>
      </c>
      <c r="D120" s="2">
        <v>1816.4884242484</v>
      </c>
      <c r="E120" s="2"/>
      <c r="F120" s="2">
        <f>D120*(AVERAGE(C120:C121)-AVERAGE(C119:C120))</f>
        <v>45412.210606209999</v>
      </c>
    </row>
    <row r="121" spans="1:6" x14ac:dyDescent="0.25">
      <c r="A121">
        <v>1650</v>
      </c>
      <c r="B121">
        <v>240</v>
      </c>
      <c r="C121">
        <v>180</v>
      </c>
      <c r="D121" s="2">
        <v>2170.96870766337</v>
      </c>
      <c r="E121" s="2"/>
      <c r="F121" s="2">
        <f>D121*(AVERAGE(C121:C122)-AVERAGE(C120:C121))</f>
        <v>130258.12245980219</v>
      </c>
    </row>
    <row r="122" spans="1:6" x14ac:dyDescent="0.25">
      <c r="A122">
        <v>1650</v>
      </c>
      <c r="B122">
        <v>240</v>
      </c>
      <c r="C122">
        <v>270</v>
      </c>
      <c r="D122" s="2">
        <v>2608.6145819514099</v>
      </c>
      <c r="E122" s="2"/>
      <c r="F122" s="2">
        <f>D122*(AVERAGE(C122:C123)-AVERAGE(C121:C122))</f>
        <v>169559.94782684164</v>
      </c>
    </row>
    <row r="123" spans="1:6" x14ac:dyDescent="0.25">
      <c r="A123">
        <v>1650</v>
      </c>
      <c r="B123">
        <v>240</v>
      </c>
      <c r="C123">
        <v>310</v>
      </c>
      <c r="D123" s="2">
        <v>2551.3775553463302</v>
      </c>
      <c r="E123" s="2"/>
      <c r="F123" s="2">
        <f>D123*(400-AVERAGE(C122:C123))</f>
        <v>280651.53108809632</v>
      </c>
    </row>
    <row r="124" spans="1:6" x14ac:dyDescent="0.25">
      <c r="E124" s="6">
        <f>SUM(E114:E123)</f>
        <v>64473.685793943499</v>
      </c>
      <c r="F124" s="6">
        <f>SUM(F114:F123)</f>
        <v>673678.04756645369</v>
      </c>
    </row>
    <row r="125" spans="1:6" x14ac:dyDescent="0.25">
      <c r="E125" s="3">
        <f>E124/SUM(E124:F124)</f>
        <v>8.7344759729047053E-2</v>
      </c>
      <c r="F125" s="3">
        <f>F124/SUM(E124:F124)</f>
        <v>0.91265524027095302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39"/>
  <sheetViews>
    <sheetView workbookViewId="0">
      <selection activeCell="I12" sqref="I12"/>
    </sheetView>
  </sheetViews>
  <sheetFormatPr defaultRowHeight="15" x14ac:dyDescent="0.25"/>
  <cols>
    <col min="4" max="4" width="9.28515625" bestFit="1" customWidth="1"/>
    <col min="5" max="6" width="9.5703125" bestFit="1" customWidth="1"/>
  </cols>
  <sheetData>
    <row r="1" spans="1:6" x14ac:dyDescent="0.25">
      <c r="A1" s="1" t="s">
        <v>15</v>
      </c>
      <c r="B1" s="1" t="s">
        <v>16</v>
      </c>
      <c r="C1" s="1" t="s">
        <v>17</v>
      </c>
      <c r="D1" s="1" t="s">
        <v>18</v>
      </c>
      <c r="E1" s="1" t="s">
        <v>0</v>
      </c>
      <c r="F1" s="1" t="s">
        <v>1</v>
      </c>
    </row>
    <row r="2" spans="1:6" x14ac:dyDescent="0.25">
      <c r="A2">
        <v>550</v>
      </c>
      <c r="B2">
        <v>240</v>
      </c>
      <c r="C2">
        <v>5</v>
      </c>
      <c r="D2" s="2">
        <v>-0.96841250740157203</v>
      </c>
      <c r="E2" s="2">
        <f>D2*(AVERAGE(C2:C3)-0)</f>
        <v>-16.947218879527512</v>
      </c>
      <c r="F2" s="2"/>
    </row>
    <row r="3" spans="1:6" x14ac:dyDescent="0.25">
      <c r="A3">
        <v>550</v>
      </c>
      <c r="B3">
        <v>240</v>
      </c>
      <c r="C3">
        <v>30</v>
      </c>
      <c r="D3" s="2">
        <v>866.37840844578704</v>
      </c>
      <c r="E3" s="2">
        <f>D3*(AVERAGE(C3:C4)-AVERAGE(C2:C3))</f>
        <v>28157.298274488079</v>
      </c>
      <c r="F3" s="2"/>
    </row>
    <row r="4" spans="1:6" x14ac:dyDescent="0.25">
      <c r="A4">
        <v>550</v>
      </c>
      <c r="B4">
        <v>240</v>
      </c>
      <c r="C4">
        <v>70</v>
      </c>
      <c r="D4" s="2">
        <v>884.32630147805799</v>
      </c>
      <c r="E4" s="2">
        <f t="shared" ref="E4:E5" si="0">D4*(AVERAGE(C4:C5)-AVERAGE(C3:C4))</f>
        <v>28740.604798036886</v>
      </c>
      <c r="F4" s="2"/>
    </row>
    <row r="5" spans="1:6" x14ac:dyDescent="0.25">
      <c r="A5">
        <v>550</v>
      </c>
      <c r="B5">
        <v>240</v>
      </c>
      <c r="C5">
        <v>95</v>
      </c>
      <c r="D5" s="2">
        <v>1862.4140277700201</v>
      </c>
      <c r="E5" s="2">
        <f t="shared" si="0"/>
        <v>41904.315624825453</v>
      </c>
      <c r="F5" s="2"/>
    </row>
    <row r="6" spans="1:6" x14ac:dyDescent="0.25">
      <c r="A6">
        <v>550</v>
      </c>
      <c r="B6">
        <v>240</v>
      </c>
      <c r="C6">
        <v>115</v>
      </c>
      <c r="D6" s="2">
        <v>2143.73219650596</v>
      </c>
      <c r="E6" s="2">
        <f>D6*(115-AVERAGE(C5:C6))</f>
        <v>21437.3219650596</v>
      </c>
      <c r="F6" s="2">
        <f>D6*(AVERAGE(C6:C7)-115)</f>
        <v>16077.9914737947</v>
      </c>
    </row>
    <row r="7" spans="1:6" x14ac:dyDescent="0.25">
      <c r="A7">
        <v>550</v>
      </c>
      <c r="B7">
        <v>240</v>
      </c>
      <c r="C7">
        <v>130</v>
      </c>
      <c r="D7" s="2">
        <v>2240.58804909738</v>
      </c>
      <c r="E7" s="2"/>
      <c r="F7" s="2">
        <f t="shared" ref="F7" si="1">D7*(AVERAGE(C7:C8)-AVERAGE(C6:C7))</f>
        <v>39210.290859204149</v>
      </c>
    </row>
    <row r="8" spans="1:6" x14ac:dyDescent="0.25">
      <c r="A8">
        <v>550</v>
      </c>
      <c r="B8">
        <v>240</v>
      </c>
      <c r="C8">
        <v>150</v>
      </c>
      <c r="D8" s="2">
        <v>2369.4058729755802</v>
      </c>
      <c r="E8" s="2"/>
      <c r="F8" s="2">
        <f>D8*(AVERAGE(C8:C9)-AVERAGE(C7:C8))</f>
        <v>59235.146824389507</v>
      </c>
    </row>
    <row r="9" spans="1:6" x14ac:dyDescent="0.25">
      <c r="A9">
        <v>550</v>
      </c>
      <c r="B9">
        <v>240</v>
      </c>
      <c r="C9">
        <v>180</v>
      </c>
      <c r="D9" s="2">
        <v>2418.2424894474502</v>
      </c>
      <c r="E9" s="2"/>
      <c r="F9" s="2">
        <f>D9*(AVERAGE(C9:C10)-AVERAGE(C8:C9))</f>
        <v>145094.549366847</v>
      </c>
    </row>
    <row r="10" spans="1:6" x14ac:dyDescent="0.25">
      <c r="A10">
        <v>550</v>
      </c>
      <c r="B10">
        <v>240</v>
      </c>
      <c r="C10">
        <v>270</v>
      </c>
      <c r="D10" s="2">
        <v>2439.0055195734599</v>
      </c>
      <c r="E10" s="2"/>
      <c r="F10" s="2">
        <f>D10*(AVERAGE(C10:C11)-AVERAGE(C9:C10))</f>
        <v>158535.35877227489</v>
      </c>
    </row>
    <row r="11" spans="1:6" x14ac:dyDescent="0.25">
      <c r="A11">
        <v>550</v>
      </c>
      <c r="B11">
        <v>240</v>
      </c>
      <c r="C11">
        <v>310</v>
      </c>
      <c r="D11" s="2">
        <v>2369.72210568738</v>
      </c>
      <c r="E11" s="2"/>
      <c r="F11" s="2">
        <f>D11*(400-AVERAGE(C10:C11))</f>
        <v>260669.43162561179</v>
      </c>
    </row>
    <row r="12" spans="1:6" x14ac:dyDescent="0.25">
      <c r="E12" s="5">
        <f>SUM(E2:E11)</f>
        <v>120222.5934435305</v>
      </c>
      <c r="F12" s="5">
        <f>SUM(F2:F11)</f>
        <v>678822.76892212196</v>
      </c>
    </row>
    <row r="13" spans="1:6" x14ac:dyDescent="0.25">
      <c r="E13" s="3">
        <f>E12/SUM(E12:F12)</f>
        <v>0.15045778263151377</v>
      </c>
      <c r="F13" s="3">
        <f>F12/SUM(E12:F12)</f>
        <v>0.84954221736848623</v>
      </c>
    </row>
    <row r="15" spans="1:6" x14ac:dyDescent="0.25">
      <c r="A15" s="1" t="s">
        <v>15</v>
      </c>
      <c r="B15" s="1" t="s">
        <v>16</v>
      </c>
      <c r="C15" s="1" t="s">
        <v>17</v>
      </c>
      <c r="D15" s="1" t="s">
        <v>18</v>
      </c>
      <c r="E15" s="1" t="s">
        <v>0</v>
      </c>
      <c r="F15" s="1" t="s">
        <v>1</v>
      </c>
    </row>
    <row r="16" spans="1:6" x14ac:dyDescent="0.25">
      <c r="A16">
        <v>750</v>
      </c>
      <c r="B16">
        <v>240</v>
      </c>
      <c r="C16">
        <v>5</v>
      </c>
      <c r="D16" s="2">
        <v>-5.6651038666617897</v>
      </c>
      <c r="E16" s="2">
        <f>D16*(AVERAGE(C16:C17)-0)</f>
        <v>-99.13931766658132</v>
      </c>
      <c r="F16" s="2"/>
    </row>
    <row r="17" spans="1:6" x14ac:dyDescent="0.25">
      <c r="A17">
        <v>750</v>
      </c>
      <c r="B17">
        <v>240</v>
      </c>
      <c r="C17">
        <v>30</v>
      </c>
      <c r="D17" s="2">
        <v>982.51717124185404</v>
      </c>
      <c r="E17" s="2">
        <f>D17*(AVERAGE(C17:C18)-AVERAGE(C16:C17))</f>
        <v>31931.808065360256</v>
      </c>
      <c r="F17" s="2"/>
    </row>
    <row r="18" spans="1:6" x14ac:dyDescent="0.25">
      <c r="A18">
        <v>750</v>
      </c>
      <c r="B18">
        <v>240</v>
      </c>
      <c r="C18">
        <v>70</v>
      </c>
      <c r="D18" s="2">
        <v>872.80653553833804</v>
      </c>
      <c r="E18" s="2">
        <f t="shared" ref="E18:E19" si="2">D18*(AVERAGE(C18:C19)-AVERAGE(C17:C18))</f>
        <v>28366.212404995986</v>
      </c>
      <c r="F18" s="2"/>
    </row>
    <row r="19" spans="1:6" x14ac:dyDescent="0.25">
      <c r="A19">
        <v>750</v>
      </c>
      <c r="B19">
        <v>240</v>
      </c>
      <c r="C19">
        <v>95</v>
      </c>
      <c r="D19" s="2">
        <v>1487.0574890129501</v>
      </c>
      <c r="E19" s="2">
        <f t="shared" si="2"/>
        <v>33458.793502791377</v>
      </c>
      <c r="F19" s="2"/>
    </row>
    <row r="20" spans="1:6" x14ac:dyDescent="0.25">
      <c r="A20">
        <v>750</v>
      </c>
      <c r="B20">
        <v>240</v>
      </c>
      <c r="C20">
        <v>115</v>
      </c>
      <c r="D20" s="2">
        <v>1934.4587917784099</v>
      </c>
      <c r="E20" s="2">
        <f>D20*(115-AVERAGE(C19:C20))</f>
        <v>19344.587917784098</v>
      </c>
      <c r="F20" s="2">
        <f>D20*(AVERAGE(C20:C21)-115)</f>
        <v>14508.440938338075</v>
      </c>
    </row>
    <row r="21" spans="1:6" x14ac:dyDescent="0.25">
      <c r="A21">
        <v>750</v>
      </c>
      <c r="B21">
        <v>240</v>
      </c>
      <c r="C21">
        <v>130</v>
      </c>
      <c r="D21" s="2">
        <v>2214.0417230676499</v>
      </c>
      <c r="E21" s="2"/>
      <c r="F21" s="2">
        <f t="shared" ref="F21" si="3">D21*(AVERAGE(C21:C22)-AVERAGE(C20:C21))</f>
        <v>38745.730153683871</v>
      </c>
    </row>
    <row r="22" spans="1:6" x14ac:dyDescent="0.25">
      <c r="A22">
        <v>750</v>
      </c>
      <c r="B22">
        <v>240</v>
      </c>
      <c r="C22">
        <v>150</v>
      </c>
      <c r="D22" s="2">
        <v>2365.3878573432899</v>
      </c>
      <c r="E22" s="2"/>
      <c r="F22" s="2">
        <f>D22*(AVERAGE(C22:C23)-AVERAGE(C21:C22))</f>
        <v>59134.696433582249</v>
      </c>
    </row>
    <row r="23" spans="1:6" x14ac:dyDescent="0.25">
      <c r="A23">
        <v>750</v>
      </c>
      <c r="B23">
        <v>240</v>
      </c>
      <c r="C23">
        <v>180</v>
      </c>
      <c r="D23" s="2">
        <v>2477.57082118976</v>
      </c>
      <c r="E23" s="2"/>
      <c r="F23" s="2">
        <f>D23*(AVERAGE(C23:C24)-AVERAGE(C22:C23))</f>
        <v>148654.2492713856</v>
      </c>
    </row>
    <row r="24" spans="1:6" x14ac:dyDescent="0.25">
      <c r="A24">
        <v>750</v>
      </c>
      <c r="B24">
        <v>240</v>
      </c>
      <c r="C24">
        <v>270</v>
      </c>
      <c r="D24" s="2">
        <v>2494.5979172309999</v>
      </c>
      <c r="E24" s="2"/>
      <c r="F24" s="2">
        <f>D24*(AVERAGE(C24:C25)-AVERAGE(C23:C24))</f>
        <v>162148.864620015</v>
      </c>
    </row>
    <row r="25" spans="1:6" x14ac:dyDescent="0.25">
      <c r="A25">
        <v>750</v>
      </c>
      <c r="B25">
        <v>240</v>
      </c>
      <c r="C25">
        <v>310</v>
      </c>
      <c r="D25" s="2">
        <v>2420.6180645938798</v>
      </c>
      <c r="E25" s="2"/>
      <c r="F25" s="2">
        <f>D25*(400-AVERAGE(C24:C25))</f>
        <v>266267.98710532679</v>
      </c>
    </row>
    <row r="26" spans="1:6" x14ac:dyDescent="0.25">
      <c r="E26" s="5">
        <f>SUM(E16:E25)</f>
        <v>113002.26257326514</v>
      </c>
      <c r="F26" s="5">
        <f>SUM(F16:F25)</f>
        <v>689459.96852233168</v>
      </c>
    </row>
    <row r="27" spans="1:6" x14ac:dyDescent="0.25">
      <c r="E27" s="3">
        <f>E26/SUM(E26:F26)</f>
        <v>0.14081941578606613</v>
      </c>
      <c r="F27" s="3">
        <f>F26/SUM(E26:F26)</f>
        <v>0.85918058421393384</v>
      </c>
    </row>
    <row r="29" spans="1:6" x14ac:dyDescent="0.25">
      <c r="A29" s="1" t="s">
        <v>15</v>
      </c>
      <c r="B29" s="1" t="s">
        <v>16</v>
      </c>
      <c r="C29" s="1" t="s">
        <v>17</v>
      </c>
      <c r="D29" s="1" t="s">
        <v>18</v>
      </c>
      <c r="E29" s="1" t="s">
        <v>0</v>
      </c>
      <c r="F29" s="1" t="s">
        <v>1</v>
      </c>
    </row>
    <row r="30" spans="1:6" x14ac:dyDescent="0.25">
      <c r="A30">
        <v>950</v>
      </c>
      <c r="B30">
        <v>240</v>
      </c>
      <c r="C30">
        <v>5</v>
      </c>
      <c r="D30" s="2">
        <v>557.10246318649604</v>
      </c>
      <c r="E30" s="2">
        <f>D30*(AVERAGE(C30:C31)-0)</f>
        <v>9749.2931057636815</v>
      </c>
      <c r="F30" s="2"/>
    </row>
    <row r="31" spans="1:6" x14ac:dyDescent="0.25">
      <c r="A31">
        <v>950</v>
      </c>
      <c r="B31">
        <v>240</v>
      </c>
      <c r="C31">
        <v>30</v>
      </c>
      <c r="D31" s="2">
        <v>764.90784138043796</v>
      </c>
      <c r="E31" s="2">
        <f>D31*(AVERAGE(C31:C32)-AVERAGE(C30:C31))</f>
        <v>24859.504844864234</v>
      </c>
      <c r="F31" s="2"/>
    </row>
    <row r="32" spans="1:6" x14ac:dyDescent="0.25">
      <c r="A32">
        <v>950</v>
      </c>
      <c r="B32">
        <v>240</v>
      </c>
      <c r="C32">
        <v>70</v>
      </c>
      <c r="D32" s="2">
        <v>1253.04681870391</v>
      </c>
      <c r="E32" s="2">
        <f t="shared" ref="E32:E33" si="4">D32*(AVERAGE(C32:C33)-AVERAGE(C31:C32))</f>
        <v>40724.021607877075</v>
      </c>
      <c r="F32" s="2"/>
    </row>
    <row r="33" spans="1:6" x14ac:dyDescent="0.25">
      <c r="A33">
        <v>950</v>
      </c>
      <c r="B33">
        <v>240</v>
      </c>
      <c r="C33">
        <v>95</v>
      </c>
      <c r="D33" s="2">
        <v>1630.8230370639899</v>
      </c>
      <c r="E33" s="2">
        <f t="shared" si="4"/>
        <v>36693.51833393977</v>
      </c>
      <c r="F33" s="2"/>
    </row>
    <row r="34" spans="1:6" x14ac:dyDescent="0.25">
      <c r="A34">
        <v>950</v>
      </c>
      <c r="B34">
        <v>240</v>
      </c>
      <c r="C34">
        <v>115</v>
      </c>
      <c r="D34" s="2">
        <v>1937.1168501750101</v>
      </c>
      <c r="E34" s="2">
        <f>D34*(115-AVERAGE(C33:C34))</f>
        <v>19371.1685017501</v>
      </c>
      <c r="F34" s="2">
        <f>D34*(AVERAGE(C34:C35)-115)</f>
        <v>14528.376376312575</v>
      </c>
    </row>
    <row r="35" spans="1:6" x14ac:dyDescent="0.25">
      <c r="A35">
        <v>950</v>
      </c>
      <c r="B35">
        <v>240</v>
      </c>
      <c r="C35">
        <v>130</v>
      </c>
      <c r="D35" s="2">
        <v>2141.7949166377298</v>
      </c>
      <c r="E35" s="2"/>
      <c r="F35" s="2">
        <f t="shared" ref="F35" si="5">D35*(AVERAGE(C35:C36)-AVERAGE(C34:C35))</f>
        <v>37481.411041160274</v>
      </c>
    </row>
    <row r="36" spans="1:6" x14ac:dyDescent="0.25">
      <c r="A36">
        <v>950</v>
      </c>
      <c r="B36">
        <v>240</v>
      </c>
      <c r="C36">
        <v>150</v>
      </c>
      <c r="D36" s="2">
        <v>2394.44995892507</v>
      </c>
      <c r="E36" s="2"/>
      <c r="F36" s="2">
        <f>D36*(AVERAGE(C36:C37)-AVERAGE(C35:C36))</f>
        <v>59861.248973126749</v>
      </c>
    </row>
    <row r="37" spans="1:6" x14ac:dyDescent="0.25">
      <c r="A37">
        <v>950</v>
      </c>
      <c r="B37">
        <v>240</v>
      </c>
      <c r="C37">
        <v>180</v>
      </c>
      <c r="D37" s="2">
        <v>2467.3362501659499</v>
      </c>
      <c r="E37" s="2"/>
      <c r="F37" s="2">
        <f>D37*(AVERAGE(C37:C38)-AVERAGE(C36:C37))</f>
        <v>148040.17500995699</v>
      </c>
    </row>
    <row r="38" spans="1:6" x14ac:dyDescent="0.25">
      <c r="A38">
        <v>950</v>
      </c>
      <c r="B38">
        <v>240</v>
      </c>
      <c r="C38">
        <v>270</v>
      </c>
      <c r="D38" s="2">
        <v>2516.6018051258002</v>
      </c>
      <c r="E38" s="2"/>
      <c r="F38" s="2">
        <f>D38*(AVERAGE(C38:C39)-AVERAGE(C37:C38))</f>
        <v>163579.11733317701</v>
      </c>
    </row>
    <row r="39" spans="1:6" x14ac:dyDescent="0.25">
      <c r="A39">
        <v>950</v>
      </c>
      <c r="B39">
        <v>240</v>
      </c>
      <c r="C39">
        <v>310</v>
      </c>
      <c r="D39" s="2">
        <v>2458.3416726884402</v>
      </c>
      <c r="E39" s="2"/>
      <c r="F39" s="2">
        <f>D39*(400-AVERAGE(C38:C39))</f>
        <v>270417.5839957284</v>
      </c>
    </row>
    <row r="40" spans="1:6" x14ac:dyDescent="0.25">
      <c r="E40" s="5">
        <f>SUM(E30:E39)</f>
        <v>131397.50639419488</v>
      </c>
      <c r="F40" s="5">
        <f>SUM(F30:F39)</f>
        <v>693907.91272946203</v>
      </c>
    </row>
    <row r="41" spans="1:6" x14ac:dyDescent="0.25">
      <c r="E41" s="3">
        <f>E40/SUM(E40:F40)</f>
        <v>0.15921076409957191</v>
      </c>
      <c r="F41" s="3">
        <f>F40/SUM(E40:F40)</f>
        <v>0.84078923590042809</v>
      </c>
    </row>
    <row r="43" spans="1:6" x14ac:dyDescent="0.25">
      <c r="A43" s="1" t="s">
        <v>15</v>
      </c>
      <c r="B43" s="1" t="s">
        <v>16</v>
      </c>
      <c r="C43" s="1" t="s">
        <v>17</v>
      </c>
      <c r="D43" s="1" t="s">
        <v>18</v>
      </c>
      <c r="E43" s="1" t="s">
        <v>0</v>
      </c>
      <c r="F43" s="1" t="s">
        <v>1</v>
      </c>
    </row>
    <row r="44" spans="1:6" x14ac:dyDescent="0.25">
      <c r="A44">
        <v>1050</v>
      </c>
      <c r="B44">
        <v>240</v>
      </c>
      <c r="C44">
        <v>5</v>
      </c>
      <c r="D44" s="2">
        <v>91.344201784392197</v>
      </c>
      <c r="E44" s="2">
        <f>D44*(AVERAGE(C44:C45)-0)</f>
        <v>1598.5235312268635</v>
      </c>
      <c r="F44" s="2"/>
    </row>
    <row r="45" spans="1:6" x14ac:dyDescent="0.25">
      <c r="A45">
        <v>1050</v>
      </c>
      <c r="B45">
        <v>240</v>
      </c>
      <c r="C45">
        <v>30</v>
      </c>
      <c r="D45" s="2">
        <v>723.04694649240002</v>
      </c>
      <c r="E45" s="2">
        <f>D45*(AVERAGE(C45:C46)-AVERAGE(C44:C45))</f>
        <v>23499.025761003002</v>
      </c>
      <c r="F45" s="2"/>
    </row>
    <row r="46" spans="1:6" x14ac:dyDescent="0.25">
      <c r="A46">
        <v>1050</v>
      </c>
      <c r="B46">
        <v>240</v>
      </c>
      <c r="C46">
        <v>70</v>
      </c>
      <c r="D46" s="2">
        <v>1262.41192781631</v>
      </c>
      <c r="E46" s="2">
        <f t="shared" ref="E46:E47" si="6">D46*(AVERAGE(C46:C47)-AVERAGE(C45:C46))</f>
        <v>41028.387654030077</v>
      </c>
      <c r="F46" s="2"/>
    </row>
    <row r="47" spans="1:6" x14ac:dyDescent="0.25">
      <c r="A47">
        <v>1050</v>
      </c>
      <c r="B47">
        <v>240</v>
      </c>
      <c r="C47">
        <v>95</v>
      </c>
      <c r="D47" s="2">
        <v>1643.6660731349</v>
      </c>
      <c r="E47" s="2">
        <f t="shared" si="6"/>
        <v>36982.486645535253</v>
      </c>
      <c r="F47" s="2"/>
    </row>
    <row r="48" spans="1:6" x14ac:dyDescent="0.25">
      <c r="A48">
        <v>1050</v>
      </c>
      <c r="B48">
        <v>240</v>
      </c>
      <c r="C48">
        <v>115</v>
      </c>
      <c r="D48" s="2">
        <v>1917.5870182019401</v>
      </c>
      <c r="E48" s="2">
        <f>D48*(115-AVERAGE(C47:C48))</f>
        <v>19175.8701820194</v>
      </c>
      <c r="F48" s="2">
        <f>D48*(AVERAGE(C48:C49)-115)</f>
        <v>14381.902636514551</v>
      </c>
    </row>
    <row r="49" spans="1:6" x14ac:dyDescent="0.25">
      <c r="A49">
        <v>1050</v>
      </c>
      <c r="B49">
        <v>240</v>
      </c>
      <c r="C49">
        <v>130</v>
      </c>
      <c r="D49" s="2">
        <v>2033.81731190496</v>
      </c>
      <c r="E49" s="2"/>
      <c r="F49" s="2">
        <f t="shared" ref="F49" si="7">D49*(AVERAGE(C49:C50)-AVERAGE(C48:C49))</f>
        <v>35591.802958336797</v>
      </c>
    </row>
    <row r="50" spans="1:6" x14ac:dyDescent="0.25">
      <c r="A50">
        <v>1050</v>
      </c>
      <c r="B50">
        <v>240</v>
      </c>
      <c r="C50">
        <v>150</v>
      </c>
      <c r="D50" s="2">
        <v>2325.0138919257001</v>
      </c>
      <c r="E50" s="2"/>
      <c r="F50" s="2">
        <f>D50*(AVERAGE(C50:C51)-AVERAGE(C49:C50))</f>
        <v>58125.3472981425</v>
      </c>
    </row>
    <row r="51" spans="1:6" x14ac:dyDescent="0.25">
      <c r="A51">
        <v>1050</v>
      </c>
      <c r="B51">
        <v>240</v>
      </c>
      <c r="C51">
        <v>180</v>
      </c>
      <c r="D51" s="2">
        <v>2467.70719441958</v>
      </c>
      <c r="E51" s="2"/>
      <c r="F51" s="2">
        <f>D51*(AVERAGE(C51:C52)-AVERAGE(C50:C51))</f>
        <v>148062.43166517481</v>
      </c>
    </row>
    <row r="52" spans="1:6" x14ac:dyDescent="0.25">
      <c r="A52">
        <v>1050</v>
      </c>
      <c r="B52">
        <v>240</v>
      </c>
      <c r="C52">
        <v>270</v>
      </c>
      <c r="D52" s="2">
        <v>2511.6974625158</v>
      </c>
      <c r="E52" s="2"/>
      <c r="F52" s="2">
        <f>D52*(AVERAGE(C52:C53)-AVERAGE(C51:C52))</f>
        <v>163260.33506352699</v>
      </c>
    </row>
    <row r="53" spans="1:6" x14ac:dyDescent="0.25">
      <c r="A53">
        <v>1050</v>
      </c>
      <c r="B53">
        <v>240</v>
      </c>
      <c r="C53">
        <v>310</v>
      </c>
      <c r="D53" s="2">
        <v>2455.8118109940301</v>
      </c>
      <c r="E53" s="2"/>
      <c r="F53" s="2">
        <f>D53*(400-AVERAGE(C52:C53))</f>
        <v>270139.29920934333</v>
      </c>
    </row>
    <row r="54" spans="1:6" x14ac:dyDescent="0.25">
      <c r="E54" s="5">
        <f>SUM(E44:E53)</f>
        <v>122284.2937738146</v>
      </c>
      <c r="F54" s="5">
        <f>SUM(F44:F53)</f>
        <v>689561.11883103894</v>
      </c>
    </row>
    <row r="55" spans="1:6" x14ac:dyDescent="0.25">
      <c r="E55" s="3">
        <f>E54/SUM(E54:F54)</f>
        <v>0.15062509669354204</v>
      </c>
      <c r="F55" s="3">
        <f>F54/SUM(E54:F54)</f>
        <v>0.84937490330645804</v>
      </c>
    </row>
    <row r="57" spans="1:6" x14ac:dyDescent="0.25">
      <c r="A57" s="1" t="s">
        <v>15</v>
      </c>
      <c r="B57" s="1" t="s">
        <v>16</v>
      </c>
      <c r="C57" s="1" t="s">
        <v>17</v>
      </c>
      <c r="D57" s="1" t="s">
        <v>18</v>
      </c>
      <c r="E57" s="1" t="s">
        <v>0</v>
      </c>
      <c r="F57" s="1" t="s">
        <v>1</v>
      </c>
    </row>
    <row r="58" spans="1:6" x14ac:dyDescent="0.25">
      <c r="A58">
        <v>1150</v>
      </c>
      <c r="B58">
        <v>240</v>
      </c>
      <c r="C58">
        <v>5</v>
      </c>
      <c r="D58" s="2">
        <v>477.59569067057703</v>
      </c>
      <c r="E58" s="2">
        <f>D58*(AVERAGE(C58:C59)-0)</f>
        <v>8357.9245867350983</v>
      </c>
      <c r="F58" s="2"/>
    </row>
    <row r="59" spans="1:6" x14ac:dyDescent="0.25">
      <c r="A59">
        <v>1150</v>
      </c>
      <c r="B59">
        <v>240</v>
      </c>
      <c r="C59">
        <v>30</v>
      </c>
      <c r="D59" s="2">
        <v>699.37873349500501</v>
      </c>
      <c r="E59" s="2">
        <f>D59*(AVERAGE(C59:C60)-AVERAGE(C58:C59))</f>
        <v>22729.808838587662</v>
      </c>
      <c r="F59" s="2"/>
    </row>
    <row r="60" spans="1:6" x14ac:dyDescent="0.25">
      <c r="A60">
        <v>1150</v>
      </c>
      <c r="B60">
        <v>240</v>
      </c>
      <c r="C60">
        <v>70</v>
      </c>
      <c r="D60" s="2">
        <v>1256.4024120612601</v>
      </c>
      <c r="E60" s="2">
        <f t="shared" ref="E60:E61" si="8">D60*(AVERAGE(C60:C61)-AVERAGE(C59:C60))</f>
        <v>40833.078391990952</v>
      </c>
      <c r="F60" s="2"/>
    </row>
    <row r="61" spans="1:6" x14ac:dyDescent="0.25">
      <c r="A61">
        <v>1150</v>
      </c>
      <c r="B61">
        <v>240</v>
      </c>
      <c r="C61">
        <v>95</v>
      </c>
      <c r="D61" s="2">
        <v>1669.7349798471801</v>
      </c>
      <c r="E61" s="2">
        <f t="shared" si="8"/>
        <v>37569.037046561549</v>
      </c>
      <c r="F61" s="2"/>
    </row>
    <row r="62" spans="1:6" x14ac:dyDescent="0.25">
      <c r="A62">
        <v>1150</v>
      </c>
      <c r="B62">
        <v>240</v>
      </c>
      <c r="C62">
        <v>115</v>
      </c>
      <c r="D62" s="2">
        <v>1926.12858411307</v>
      </c>
      <c r="E62" s="2">
        <f>D62*(115-AVERAGE(C61:C62))</f>
        <v>19261.285841130699</v>
      </c>
      <c r="F62" s="2">
        <f>D62*(AVERAGE(C62:C63)-115)</f>
        <v>14445.964380848025</v>
      </c>
    </row>
    <row r="63" spans="1:6" x14ac:dyDescent="0.25">
      <c r="A63">
        <v>1150</v>
      </c>
      <c r="B63">
        <v>240</v>
      </c>
      <c r="C63">
        <v>130</v>
      </c>
      <c r="D63" s="2">
        <v>2081.1624917464401</v>
      </c>
      <c r="E63" s="2"/>
      <c r="F63" s="2">
        <f t="shared" ref="F63" si="9">D63*(AVERAGE(C63:C64)-AVERAGE(C62:C63))</f>
        <v>36420.343605562703</v>
      </c>
    </row>
    <row r="64" spans="1:6" x14ac:dyDescent="0.25">
      <c r="A64">
        <v>1150</v>
      </c>
      <c r="B64">
        <v>240</v>
      </c>
      <c r="C64">
        <v>150</v>
      </c>
      <c r="D64" s="2">
        <v>2248.5469828334099</v>
      </c>
      <c r="E64" s="2"/>
      <c r="F64" s="2">
        <f>D64*(AVERAGE(C64:C65)-AVERAGE(C63:C64))</f>
        <v>56213.674570835246</v>
      </c>
    </row>
    <row r="65" spans="1:6" x14ac:dyDescent="0.25">
      <c r="A65">
        <v>1150</v>
      </c>
      <c r="B65">
        <v>240</v>
      </c>
      <c r="C65">
        <v>180</v>
      </c>
      <c r="D65" s="2">
        <v>2472.2414238064998</v>
      </c>
      <c r="E65" s="2"/>
      <c r="F65" s="2">
        <f>D65*(AVERAGE(C65:C66)-AVERAGE(C64:C65))</f>
        <v>148334.48542838998</v>
      </c>
    </row>
    <row r="66" spans="1:6" x14ac:dyDescent="0.25">
      <c r="A66">
        <v>1150</v>
      </c>
      <c r="B66">
        <v>240</v>
      </c>
      <c r="C66">
        <v>270</v>
      </c>
      <c r="D66" s="2">
        <v>2512.8015414300098</v>
      </c>
      <c r="E66" s="2"/>
      <c r="F66" s="2">
        <f>D66*(AVERAGE(C66:C67)-AVERAGE(C65:C66))</f>
        <v>163332.10019295063</v>
      </c>
    </row>
    <row r="67" spans="1:6" x14ac:dyDescent="0.25">
      <c r="A67">
        <v>1150</v>
      </c>
      <c r="B67">
        <v>240</v>
      </c>
      <c r="C67">
        <v>310</v>
      </c>
      <c r="D67" s="2">
        <v>2467.5540021024499</v>
      </c>
      <c r="E67" s="2"/>
      <c r="F67" s="2">
        <f>D67*(400-AVERAGE(C66:C67))</f>
        <v>271430.94023126946</v>
      </c>
    </row>
    <row r="68" spans="1:6" x14ac:dyDescent="0.25">
      <c r="E68" s="5">
        <f>SUM(E58:E67)</f>
        <v>128751.13470500596</v>
      </c>
      <c r="F68" s="5">
        <f>SUM(F58:F67)</f>
        <v>690177.508409856</v>
      </c>
    </row>
    <row r="69" spans="1:6" x14ac:dyDescent="0.25">
      <c r="E69" s="3">
        <f>E68/SUM(E68:F68)</f>
        <v>0.15721899067456049</v>
      </c>
      <c r="F69" s="3">
        <f>F68/SUM(E68:F68)</f>
        <v>0.84278100932543953</v>
      </c>
    </row>
    <row r="71" spans="1:6" x14ac:dyDescent="0.25">
      <c r="A71" s="1" t="s">
        <v>15</v>
      </c>
      <c r="B71" s="1" t="s">
        <v>16</v>
      </c>
      <c r="C71" s="1" t="s">
        <v>17</v>
      </c>
      <c r="D71" s="1" t="s">
        <v>18</v>
      </c>
      <c r="E71" s="1" t="s">
        <v>0</v>
      </c>
      <c r="F71" s="1" t="s">
        <v>1</v>
      </c>
    </row>
    <row r="72" spans="1:6" x14ac:dyDescent="0.25">
      <c r="A72">
        <v>1250</v>
      </c>
      <c r="B72">
        <v>240</v>
      </c>
      <c r="C72">
        <v>5</v>
      </c>
      <c r="D72" s="2">
        <v>438.53893657691998</v>
      </c>
      <c r="E72" s="2">
        <f>D72*(AVERAGE(C72:C73)-0)</f>
        <v>7674.4313900960997</v>
      </c>
      <c r="F72" s="2"/>
    </row>
    <row r="73" spans="1:6" x14ac:dyDescent="0.25">
      <c r="A73">
        <v>1250</v>
      </c>
      <c r="B73">
        <v>240</v>
      </c>
      <c r="C73">
        <v>30</v>
      </c>
      <c r="D73" s="2">
        <v>670.96593558976701</v>
      </c>
      <c r="E73" s="2">
        <f>D73*(AVERAGE(C73:C74)-AVERAGE(C72:C73))</f>
        <v>21806.392906667428</v>
      </c>
      <c r="F73" s="2"/>
    </row>
    <row r="74" spans="1:6" x14ac:dyDescent="0.25">
      <c r="A74">
        <v>1250</v>
      </c>
      <c r="B74">
        <v>240</v>
      </c>
      <c r="C74">
        <v>70</v>
      </c>
      <c r="D74" s="2">
        <v>1197.9368386992201</v>
      </c>
      <c r="E74" s="2">
        <f t="shared" ref="E74:E75" si="10">D74*(AVERAGE(C74:C75)-AVERAGE(C73:C74))</f>
        <v>38932.947257724649</v>
      </c>
      <c r="F74" s="2"/>
    </row>
    <row r="75" spans="1:6" x14ac:dyDescent="0.25">
      <c r="A75">
        <v>1250</v>
      </c>
      <c r="B75">
        <v>240</v>
      </c>
      <c r="C75">
        <v>95</v>
      </c>
      <c r="D75" s="2">
        <v>1559.48028074328</v>
      </c>
      <c r="E75" s="2">
        <f t="shared" si="10"/>
        <v>35088.3063167238</v>
      </c>
      <c r="F75" s="2"/>
    </row>
    <row r="76" spans="1:6" x14ac:dyDescent="0.25">
      <c r="A76">
        <v>1250</v>
      </c>
      <c r="B76">
        <v>240</v>
      </c>
      <c r="C76">
        <v>115</v>
      </c>
      <c r="D76" s="2">
        <v>1867.02479970063</v>
      </c>
      <c r="E76" s="2">
        <f>D76*(115-AVERAGE(C75:C76))</f>
        <v>18670.2479970063</v>
      </c>
      <c r="F76" s="2">
        <f>D76*(AVERAGE(C76:C77)-115)</f>
        <v>14002.685997754725</v>
      </c>
    </row>
    <row r="77" spans="1:6" x14ac:dyDescent="0.25">
      <c r="A77">
        <v>1250</v>
      </c>
      <c r="B77">
        <v>240</v>
      </c>
      <c r="C77">
        <v>130</v>
      </c>
      <c r="D77" s="2">
        <v>2000.88397376855</v>
      </c>
      <c r="E77" s="2"/>
      <c r="F77" s="2">
        <f t="shared" ref="F77" si="11">D77*(AVERAGE(C77:C78)-AVERAGE(C76:C77))</f>
        <v>35015.469540949627</v>
      </c>
    </row>
    <row r="78" spans="1:6" x14ac:dyDescent="0.25">
      <c r="A78">
        <v>1250</v>
      </c>
      <c r="B78">
        <v>240</v>
      </c>
      <c r="C78">
        <v>150</v>
      </c>
      <c r="D78" s="2">
        <v>2204.3378685698499</v>
      </c>
      <c r="E78" s="2"/>
      <c r="F78" s="2">
        <f>D78*(AVERAGE(C78:C79)-AVERAGE(C77:C78))</f>
        <v>55108.446714246245</v>
      </c>
    </row>
    <row r="79" spans="1:6" x14ac:dyDescent="0.25">
      <c r="A79">
        <v>1250</v>
      </c>
      <c r="B79">
        <v>240</v>
      </c>
      <c r="C79">
        <v>180</v>
      </c>
      <c r="D79" s="2">
        <v>2446.9890277578802</v>
      </c>
      <c r="E79" s="2"/>
      <c r="F79" s="2">
        <f>D79*(AVERAGE(C79:C80)-AVERAGE(C78:C79))</f>
        <v>146819.34166547281</v>
      </c>
    </row>
    <row r="80" spans="1:6" x14ac:dyDescent="0.25">
      <c r="A80">
        <v>1250</v>
      </c>
      <c r="B80">
        <v>240</v>
      </c>
      <c r="C80">
        <v>270</v>
      </c>
      <c r="D80" s="2">
        <v>2513.3825780042898</v>
      </c>
      <c r="E80" s="2"/>
      <c r="F80" s="2">
        <f>D80*(AVERAGE(C80:C81)-AVERAGE(C79:C80))</f>
        <v>163369.86757027885</v>
      </c>
    </row>
    <row r="81" spans="1:6" x14ac:dyDescent="0.25">
      <c r="A81">
        <v>1250</v>
      </c>
      <c r="B81">
        <v>240</v>
      </c>
      <c r="C81">
        <v>310</v>
      </c>
      <c r="D81" s="2">
        <v>2470.5281215165401</v>
      </c>
      <c r="E81" s="2"/>
      <c r="F81" s="2">
        <f>D81*(400-AVERAGE(C80:C81))</f>
        <v>271758.09336681943</v>
      </c>
    </row>
    <row r="82" spans="1:6" x14ac:dyDescent="0.25">
      <c r="E82" s="5">
        <f>SUM(E72:E81)</f>
        <v>122172.32586821828</v>
      </c>
      <c r="F82" s="5">
        <f>SUM(F72:F81)</f>
        <v>686073.90485552163</v>
      </c>
    </row>
    <row r="83" spans="1:6" x14ac:dyDescent="0.25">
      <c r="E83" s="3">
        <f>E82/SUM(E82:F82)</f>
        <v>0.15115730977034028</v>
      </c>
      <c r="F83" s="3">
        <f>F82/SUM(E82:F82)</f>
        <v>0.84884269022965964</v>
      </c>
    </row>
    <row r="85" spans="1:6" x14ac:dyDescent="0.25">
      <c r="A85" s="1" t="s">
        <v>15</v>
      </c>
      <c r="B85" s="1" t="s">
        <v>16</v>
      </c>
      <c r="C85" s="1" t="s">
        <v>17</v>
      </c>
      <c r="D85" s="1" t="s">
        <v>18</v>
      </c>
      <c r="E85" s="1" t="s">
        <v>0</v>
      </c>
      <c r="F85" s="1" t="s">
        <v>1</v>
      </c>
    </row>
    <row r="86" spans="1:6" x14ac:dyDescent="0.25">
      <c r="A86">
        <v>1350</v>
      </c>
      <c r="B86">
        <v>240</v>
      </c>
      <c r="C86">
        <v>5</v>
      </c>
      <c r="D86" s="2">
        <v>477.469993787563</v>
      </c>
      <c r="E86" s="2">
        <f>D86*(AVERAGE(C86:C87)-0)</f>
        <v>8355.7248912823525</v>
      </c>
      <c r="F86" s="2"/>
    </row>
    <row r="87" spans="1:6" x14ac:dyDescent="0.25">
      <c r="A87">
        <v>1350</v>
      </c>
      <c r="B87">
        <v>240</v>
      </c>
      <c r="C87">
        <v>30</v>
      </c>
      <c r="D87" s="2">
        <v>673.07451841205102</v>
      </c>
      <c r="E87" s="2">
        <f>D87*(AVERAGE(C87:C88)-AVERAGE(C86:C87))</f>
        <v>21874.921848391659</v>
      </c>
      <c r="F87" s="2"/>
    </row>
    <row r="88" spans="1:6" x14ac:dyDescent="0.25">
      <c r="A88">
        <v>1350</v>
      </c>
      <c r="B88">
        <v>240</v>
      </c>
      <c r="C88">
        <v>70</v>
      </c>
      <c r="D88" s="2">
        <v>1220.1461334380999</v>
      </c>
      <c r="E88" s="2">
        <f t="shared" ref="E88:E89" si="12">D88*(AVERAGE(C88:C89)-AVERAGE(C87:C88))</f>
        <v>39654.749336738249</v>
      </c>
      <c r="F88" s="2"/>
    </row>
    <row r="89" spans="1:6" x14ac:dyDescent="0.25">
      <c r="A89">
        <v>1350</v>
      </c>
      <c r="B89">
        <v>240</v>
      </c>
      <c r="C89">
        <v>95</v>
      </c>
      <c r="D89" s="2">
        <v>1595.9336038143499</v>
      </c>
      <c r="E89" s="2">
        <f t="shared" si="12"/>
        <v>35908.506085822875</v>
      </c>
      <c r="F89" s="2"/>
    </row>
    <row r="90" spans="1:6" x14ac:dyDescent="0.25">
      <c r="A90">
        <v>1350</v>
      </c>
      <c r="B90">
        <v>240</v>
      </c>
      <c r="C90">
        <v>115</v>
      </c>
      <c r="D90" s="2">
        <v>1789.49987067144</v>
      </c>
      <c r="E90" s="2">
        <f>D90*(115-AVERAGE(C89:C90))</f>
        <v>17894.998706714399</v>
      </c>
      <c r="F90" s="2">
        <f>D90*(AVERAGE(C90:C91)-115)</f>
        <v>13421.2490300358</v>
      </c>
    </row>
    <row r="91" spans="1:6" x14ac:dyDescent="0.25">
      <c r="A91">
        <v>1350</v>
      </c>
      <c r="B91">
        <v>240</v>
      </c>
      <c r="C91">
        <v>130</v>
      </c>
      <c r="D91" s="2">
        <v>1985.0613228402899</v>
      </c>
      <c r="E91" s="2"/>
      <c r="F91" s="2">
        <f t="shared" ref="F91" si="13">D91*(AVERAGE(C91:C92)-AVERAGE(C90:C91))</f>
        <v>34738.573149705073</v>
      </c>
    </row>
    <row r="92" spans="1:6" x14ac:dyDescent="0.25">
      <c r="A92">
        <v>1350</v>
      </c>
      <c r="B92">
        <v>240</v>
      </c>
      <c r="C92">
        <v>150</v>
      </c>
      <c r="D92" s="2">
        <v>2171.7000353509602</v>
      </c>
      <c r="E92" s="2"/>
      <c r="F92" s="2">
        <f>D92*(AVERAGE(C92:C93)-AVERAGE(C91:C92))</f>
        <v>54292.500883774002</v>
      </c>
    </row>
    <row r="93" spans="1:6" x14ac:dyDescent="0.25">
      <c r="A93">
        <v>1350</v>
      </c>
      <c r="B93">
        <v>240</v>
      </c>
      <c r="C93">
        <v>180</v>
      </c>
      <c r="D93" s="2">
        <v>2418.2124169654899</v>
      </c>
      <c r="E93" s="2"/>
      <c r="F93" s="2">
        <f>D93*(AVERAGE(C93:C94)-AVERAGE(C92:C93))</f>
        <v>145092.74501792938</v>
      </c>
    </row>
    <row r="94" spans="1:6" x14ac:dyDescent="0.25">
      <c r="A94">
        <v>1350</v>
      </c>
      <c r="B94">
        <v>240</v>
      </c>
      <c r="C94">
        <v>270</v>
      </c>
      <c r="D94" s="2">
        <v>2503.6712793287502</v>
      </c>
      <c r="E94" s="2"/>
      <c r="F94" s="2">
        <f>D94*(AVERAGE(C94:C95)-AVERAGE(C93:C94))</f>
        <v>162738.63315636877</v>
      </c>
    </row>
    <row r="95" spans="1:6" x14ac:dyDescent="0.25">
      <c r="A95">
        <v>1350</v>
      </c>
      <c r="B95">
        <v>240</v>
      </c>
      <c r="C95">
        <v>310</v>
      </c>
      <c r="D95" s="2">
        <v>2455.3960032761001</v>
      </c>
      <c r="E95" s="2"/>
      <c r="F95" s="2">
        <f>D95*(400-AVERAGE(C94:C95))</f>
        <v>270093.56036037102</v>
      </c>
    </row>
    <row r="96" spans="1:6" x14ac:dyDescent="0.25">
      <c r="E96" s="5">
        <f>SUM(E86:E95)</f>
        <v>123688.90086894954</v>
      </c>
      <c r="F96" s="5">
        <f>SUM(F86:F95)</f>
        <v>680377.26159818401</v>
      </c>
    </row>
    <row r="97" spans="1:6" x14ac:dyDescent="0.25">
      <c r="E97" s="3">
        <f>E96/SUM(E96:F96)</f>
        <v>0.1538292576439633</v>
      </c>
      <c r="F97" s="3">
        <f>F96/SUM(E96:F96)</f>
        <v>0.84617074235603673</v>
      </c>
    </row>
    <row r="99" spans="1:6" x14ac:dyDescent="0.25">
      <c r="A99" s="1" t="s">
        <v>15</v>
      </c>
      <c r="B99" s="1" t="s">
        <v>16</v>
      </c>
      <c r="C99" s="1" t="s">
        <v>17</v>
      </c>
      <c r="D99" s="1" t="s">
        <v>18</v>
      </c>
      <c r="E99" s="1" t="s">
        <v>0</v>
      </c>
      <c r="F99" s="1" t="s">
        <v>1</v>
      </c>
    </row>
    <row r="100" spans="1:6" x14ac:dyDescent="0.25">
      <c r="A100">
        <v>1450</v>
      </c>
      <c r="B100">
        <v>240</v>
      </c>
      <c r="C100">
        <v>5</v>
      </c>
      <c r="D100" s="2">
        <v>549.53584237730104</v>
      </c>
      <c r="E100" s="2">
        <f>D100*(AVERAGE(C100:C101)-0)</f>
        <v>9616.8772416027678</v>
      </c>
      <c r="F100" s="2"/>
    </row>
    <row r="101" spans="1:6" x14ac:dyDescent="0.25">
      <c r="A101">
        <v>1450</v>
      </c>
      <c r="B101">
        <v>240</v>
      </c>
      <c r="C101">
        <v>30</v>
      </c>
      <c r="D101" s="2">
        <v>724.86118121961601</v>
      </c>
      <c r="E101" s="2">
        <f>D101*(AVERAGE(C101:C102)-AVERAGE(C100:C101))</f>
        <v>23557.988389637521</v>
      </c>
      <c r="F101" s="2"/>
    </row>
    <row r="102" spans="1:6" x14ac:dyDescent="0.25">
      <c r="A102">
        <v>1450</v>
      </c>
      <c r="B102">
        <v>240</v>
      </c>
      <c r="C102">
        <v>70</v>
      </c>
      <c r="D102" s="2">
        <v>238.56940369458999</v>
      </c>
      <c r="E102" s="2">
        <f t="shared" ref="E102:E103" si="14">D102*(AVERAGE(C102:C103)-AVERAGE(C101:C102))</f>
        <v>7753.5056200741747</v>
      </c>
      <c r="F102" s="2"/>
    </row>
    <row r="103" spans="1:6" x14ac:dyDescent="0.25">
      <c r="A103">
        <v>1450</v>
      </c>
      <c r="B103">
        <v>240</v>
      </c>
      <c r="C103">
        <v>95</v>
      </c>
      <c r="D103" s="2">
        <v>1528.5773595134001</v>
      </c>
      <c r="E103" s="2">
        <f t="shared" si="14"/>
        <v>34392.9905890515</v>
      </c>
      <c r="F103" s="2"/>
    </row>
    <row r="104" spans="1:6" x14ac:dyDescent="0.25">
      <c r="A104">
        <v>1450</v>
      </c>
      <c r="B104">
        <v>240</v>
      </c>
      <c r="C104">
        <v>115</v>
      </c>
      <c r="D104" s="2">
        <v>1754.4919119947499</v>
      </c>
      <c r="E104" s="2">
        <f>D104*(115-AVERAGE(C103:C104))</f>
        <v>17544.919119947499</v>
      </c>
      <c r="F104" s="2">
        <f>D104*(AVERAGE(C104:C105)-115)</f>
        <v>13158.689339960623</v>
      </c>
    </row>
    <row r="105" spans="1:6" x14ac:dyDescent="0.25">
      <c r="A105">
        <v>1450</v>
      </c>
      <c r="B105">
        <v>240</v>
      </c>
      <c r="C105">
        <v>130</v>
      </c>
      <c r="D105" s="2">
        <v>2005.5609890093599</v>
      </c>
      <c r="E105" s="2"/>
      <c r="F105" s="2">
        <f t="shared" ref="F105" si="15">D105*(AVERAGE(C105:C106)-AVERAGE(C104:C105))</f>
        <v>35097.317307663798</v>
      </c>
    </row>
    <row r="106" spans="1:6" x14ac:dyDescent="0.25">
      <c r="A106">
        <v>1450</v>
      </c>
      <c r="B106">
        <v>240</v>
      </c>
      <c r="C106">
        <v>150</v>
      </c>
      <c r="D106" s="2">
        <v>2176.5552655286001</v>
      </c>
      <c r="E106" s="2"/>
      <c r="F106" s="2">
        <f>D106*(AVERAGE(C106:C107)-AVERAGE(C105:C106))</f>
        <v>54413.881638215003</v>
      </c>
    </row>
    <row r="107" spans="1:6" x14ac:dyDescent="0.25">
      <c r="A107">
        <v>1450</v>
      </c>
      <c r="B107">
        <v>240</v>
      </c>
      <c r="C107">
        <v>180</v>
      </c>
      <c r="D107" s="2">
        <v>2371.0428423072499</v>
      </c>
      <c r="E107" s="2"/>
      <c r="F107" s="2">
        <f>D107*(AVERAGE(C107:C108)-AVERAGE(C106:C107))</f>
        <v>142262.57053843499</v>
      </c>
    </row>
    <row r="108" spans="1:6" x14ac:dyDescent="0.25">
      <c r="A108">
        <v>1450</v>
      </c>
      <c r="B108">
        <v>240</v>
      </c>
      <c r="C108">
        <v>270</v>
      </c>
      <c r="D108" s="2">
        <v>2506.6804141296202</v>
      </c>
      <c r="E108" s="2"/>
      <c r="F108" s="2">
        <f>D108*(AVERAGE(C108:C109)-AVERAGE(C107:C108))</f>
        <v>162934.22691842532</v>
      </c>
    </row>
    <row r="109" spans="1:6" x14ac:dyDescent="0.25">
      <c r="A109">
        <v>1450</v>
      </c>
      <c r="B109">
        <v>240</v>
      </c>
      <c r="C109">
        <v>310</v>
      </c>
      <c r="D109" s="2">
        <v>2449.1074586576901</v>
      </c>
      <c r="E109" s="2"/>
      <c r="F109" s="2">
        <f>D109*(400-AVERAGE(C108:C109))</f>
        <v>269401.82045234594</v>
      </c>
    </row>
    <row r="110" spans="1:6" x14ac:dyDescent="0.25">
      <c r="E110" s="6">
        <f>SUM(E100:E109)</f>
        <v>92866.280960313466</v>
      </c>
      <c r="F110" s="5">
        <f>SUM(F100:F109)</f>
        <v>677268.50619504577</v>
      </c>
    </row>
    <row r="111" spans="1:6" x14ac:dyDescent="0.25">
      <c r="E111" s="3">
        <f>E110/SUM(E110:F110)</f>
        <v>0.12058445159104279</v>
      </c>
      <c r="F111" s="3">
        <f>F110/SUM(E110:F110)</f>
        <v>0.87941554840895719</v>
      </c>
    </row>
    <row r="113" spans="1:6" x14ac:dyDescent="0.25">
      <c r="A113" s="1" t="s">
        <v>15</v>
      </c>
      <c r="B113" s="1" t="s">
        <v>16</v>
      </c>
      <c r="C113" s="1" t="s">
        <v>17</v>
      </c>
      <c r="D113" s="1" t="s">
        <v>18</v>
      </c>
      <c r="E113" s="1" t="s">
        <v>0</v>
      </c>
      <c r="F113" s="1" t="s">
        <v>1</v>
      </c>
    </row>
    <row r="114" spans="1:6" x14ac:dyDescent="0.25">
      <c r="A114">
        <v>1550</v>
      </c>
      <c r="B114">
        <v>240</v>
      </c>
      <c r="C114">
        <v>5</v>
      </c>
      <c r="D114" s="2">
        <v>114.788097460266</v>
      </c>
      <c r="E114" s="2">
        <f>D114*(AVERAGE(C114:C115)-0)</f>
        <v>2008.791705554655</v>
      </c>
      <c r="F114" s="2"/>
    </row>
    <row r="115" spans="1:6" x14ac:dyDescent="0.25">
      <c r="A115">
        <v>1550</v>
      </c>
      <c r="B115">
        <v>240</v>
      </c>
      <c r="C115">
        <v>30</v>
      </c>
      <c r="D115" s="2">
        <v>777.09866713189399</v>
      </c>
      <c r="E115" s="2">
        <f>D115*(AVERAGE(C115:C116)-AVERAGE(C114:C115))</f>
        <v>25255.706681786556</v>
      </c>
      <c r="F115" s="2"/>
    </row>
    <row r="116" spans="1:6" x14ac:dyDescent="0.25">
      <c r="A116">
        <v>1550</v>
      </c>
      <c r="B116">
        <v>240</v>
      </c>
      <c r="C116">
        <v>70</v>
      </c>
      <c r="D116" s="2">
        <v>1158.12953087085</v>
      </c>
      <c r="E116" s="2">
        <f t="shared" ref="E116:E117" si="16">D116*(AVERAGE(C116:C117)-AVERAGE(C115:C116))</f>
        <v>37639.209753302624</v>
      </c>
      <c r="F116" s="2"/>
    </row>
    <row r="117" spans="1:6" x14ac:dyDescent="0.25">
      <c r="A117">
        <v>1550</v>
      </c>
      <c r="B117">
        <v>240</v>
      </c>
      <c r="C117">
        <v>95</v>
      </c>
      <c r="D117" s="2">
        <v>1549.59609359554</v>
      </c>
      <c r="E117" s="2">
        <f t="shared" si="16"/>
        <v>34865.912105899646</v>
      </c>
      <c r="F117" s="2"/>
    </row>
    <row r="118" spans="1:6" x14ac:dyDescent="0.25">
      <c r="A118">
        <v>1550</v>
      </c>
      <c r="B118">
        <v>240</v>
      </c>
      <c r="C118">
        <v>115</v>
      </c>
      <c r="D118" s="2">
        <v>1795.0591533889999</v>
      </c>
      <c r="E118" s="2">
        <f>D118*(115-AVERAGE(C117:C118))</f>
        <v>17950.591533889998</v>
      </c>
      <c r="F118" s="2">
        <f>D118*(AVERAGE(C118:C119)-115)</f>
        <v>13462.943650417499</v>
      </c>
    </row>
    <row r="119" spans="1:6" x14ac:dyDescent="0.25">
      <c r="A119">
        <v>1550</v>
      </c>
      <c r="B119">
        <v>240</v>
      </c>
      <c r="C119">
        <v>130</v>
      </c>
      <c r="D119" s="2">
        <v>1911.23470025241</v>
      </c>
      <c r="E119" s="2"/>
      <c r="F119" s="2">
        <f t="shared" ref="F119" si="17">D119*(AVERAGE(C119:C120)-AVERAGE(C118:C119))</f>
        <v>33446.607254417177</v>
      </c>
    </row>
    <row r="120" spans="1:6" x14ac:dyDescent="0.25">
      <c r="A120">
        <v>1550</v>
      </c>
      <c r="B120">
        <v>240</v>
      </c>
      <c r="C120">
        <v>150</v>
      </c>
      <c r="D120" s="2">
        <v>2114.3701823705701</v>
      </c>
      <c r="E120" s="2"/>
      <c r="F120" s="2">
        <f>D120*(AVERAGE(C120:C121)-AVERAGE(C119:C120))</f>
        <v>52859.254559264249</v>
      </c>
    </row>
    <row r="121" spans="1:6" x14ac:dyDescent="0.25">
      <c r="A121">
        <v>1550</v>
      </c>
      <c r="B121">
        <v>240</v>
      </c>
      <c r="C121">
        <v>180</v>
      </c>
      <c r="D121" s="2">
        <v>2343.4809543286801</v>
      </c>
      <c r="E121" s="2"/>
      <c r="F121" s="2">
        <f>D121*(AVERAGE(C121:C122)-AVERAGE(C120:C121))</f>
        <v>140608.8572597208</v>
      </c>
    </row>
    <row r="122" spans="1:6" x14ac:dyDescent="0.25">
      <c r="A122">
        <v>1550</v>
      </c>
      <c r="B122">
        <v>240</v>
      </c>
      <c r="C122">
        <v>270</v>
      </c>
      <c r="D122" s="2">
        <v>2518.2934859993102</v>
      </c>
      <c r="E122" s="2"/>
      <c r="F122" s="2">
        <f>D122*(AVERAGE(C122:C123)-AVERAGE(C121:C122))</f>
        <v>163689.07658995516</v>
      </c>
    </row>
    <row r="123" spans="1:6" x14ac:dyDescent="0.25">
      <c r="A123">
        <v>1550</v>
      </c>
      <c r="B123">
        <v>240</v>
      </c>
      <c r="C123">
        <v>310</v>
      </c>
      <c r="D123" s="2">
        <v>2463.56553070275</v>
      </c>
      <c r="E123" s="2"/>
      <c r="F123" s="2">
        <f>D123*(400-AVERAGE(C122:C123))</f>
        <v>270992.20837730251</v>
      </c>
    </row>
    <row r="124" spans="1:6" x14ac:dyDescent="0.25">
      <c r="E124" s="6">
        <f>SUM(E114:E123)</f>
        <v>117720.21178043348</v>
      </c>
      <c r="F124" s="5">
        <f>SUM(F114:F123)</f>
        <v>675058.94769107737</v>
      </c>
    </row>
    <row r="125" spans="1:6" x14ac:dyDescent="0.25">
      <c r="E125" s="3">
        <f>E124/SUM(E124:F124)</f>
        <v>0.14849054793381442</v>
      </c>
      <c r="F125" s="3">
        <f>F124/SUM(E124:F124)</f>
        <v>0.85150945206618556</v>
      </c>
    </row>
    <row r="127" spans="1:6" x14ac:dyDescent="0.25">
      <c r="A127" s="1" t="s">
        <v>15</v>
      </c>
      <c r="B127" s="1" t="s">
        <v>16</v>
      </c>
      <c r="C127" s="1" t="s">
        <v>17</v>
      </c>
      <c r="D127" s="1" t="s">
        <v>18</v>
      </c>
      <c r="E127" s="1" t="s">
        <v>0</v>
      </c>
      <c r="F127" s="1" t="s">
        <v>1</v>
      </c>
    </row>
    <row r="128" spans="1:6" x14ac:dyDescent="0.25">
      <c r="A128">
        <v>1650</v>
      </c>
      <c r="B128">
        <v>240</v>
      </c>
      <c r="C128">
        <v>5</v>
      </c>
      <c r="D128" s="2">
        <v>688.68481552813103</v>
      </c>
      <c r="E128" s="2">
        <f>D128*(AVERAGE(C128:C129)-0)</f>
        <v>12051.984271742293</v>
      </c>
      <c r="F128" s="2"/>
    </row>
    <row r="129" spans="1:6" x14ac:dyDescent="0.25">
      <c r="A129">
        <v>1650</v>
      </c>
      <c r="B129">
        <v>240</v>
      </c>
      <c r="C129">
        <v>30</v>
      </c>
      <c r="D129" s="2">
        <v>819.26594665420396</v>
      </c>
      <c r="E129" s="2">
        <f>D129*(AVERAGE(C129:C130)-AVERAGE(C128:C129))</f>
        <v>26626.143266261628</v>
      </c>
      <c r="F129" s="2"/>
    </row>
    <row r="130" spans="1:6" x14ac:dyDescent="0.25">
      <c r="A130">
        <v>1650</v>
      </c>
      <c r="B130">
        <v>240</v>
      </c>
      <c r="C130">
        <v>70</v>
      </c>
      <c r="D130" s="2">
        <v>238.720682022669</v>
      </c>
      <c r="E130" s="2">
        <f t="shared" ref="E130:E131" si="18">D130*(AVERAGE(C130:C131)-AVERAGE(C129:C130))</f>
        <v>7758.4221657367425</v>
      </c>
      <c r="F130" s="2"/>
    </row>
    <row r="131" spans="1:6" x14ac:dyDescent="0.25">
      <c r="A131">
        <v>1650</v>
      </c>
      <c r="B131">
        <v>240</v>
      </c>
      <c r="C131">
        <v>95</v>
      </c>
      <c r="D131" s="2">
        <v>1478.7971700006599</v>
      </c>
      <c r="E131" s="2">
        <f t="shared" si="18"/>
        <v>33272.936325014845</v>
      </c>
      <c r="F131" s="2"/>
    </row>
    <row r="132" spans="1:6" x14ac:dyDescent="0.25">
      <c r="A132">
        <v>1650</v>
      </c>
      <c r="B132">
        <v>240</v>
      </c>
      <c r="C132">
        <v>115</v>
      </c>
      <c r="D132" s="2">
        <v>1765.4064714465201</v>
      </c>
      <c r="E132" s="2">
        <f>D132*(115-AVERAGE(C131:C132))</f>
        <v>17654.064714465199</v>
      </c>
      <c r="F132" s="2">
        <f>D132*(AVERAGE(C132:C133)-115)</f>
        <v>13240.5485358489</v>
      </c>
    </row>
    <row r="133" spans="1:6" x14ac:dyDescent="0.25">
      <c r="A133">
        <v>1650</v>
      </c>
      <c r="B133">
        <v>240</v>
      </c>
      <c r="C133">
        <v>130</v>
      </c>
      <c r="D133" s="2">
        <v>1876.4803594293401</v>
      </c>
      <c r="E133" s="2"/>
      <c r="F133" s="2">
        <f t="shared" ref="F133" si="19">D133*(AVERAGE(C133:C134)-AVERAGE(C132:C133))</f>
        <v>32838.406290013452</v>
      </c>
    </row>
    <row r="134" spans="1:6" x14ac:dyDescent="0.25">
      <c r="A134">
        <v>1650</v>
      </c>
      <c r="B134">
        <v>240</v>
      </c>
      <c r="C134">
        <v>150</v>
      </c>
      <c r="D134" s="2">
        <v>2088.6871166436399</v>
      </c>
      <c r="E134" s="2"/>
      <c r="F134" s="2">
        <f>D134*(AVERAGE(C134:C135)-AVERAGE(C133:C134))</f>
        <v>52217.177916091001</v>
      </c>
    </row>
    <row r="135" spans="1:6" x14ac:dyDescent="0.25">
      <c r="A135">
        <v>1650</v>
      </c>
      <c r="B135">
        <v>240</v>
      </c>
      <c r="C135">
        <v>180</v>
      </c>
      <c r="D135" s="2">
        <v>2287.03436405196</v>
      </c>
      <c r="E135" s="2"/>
      <c r="F135" s="2">
        <f>D135*(AVERAGE(C135:C136)-AVERAGE(C134:C135))</f>
        <v>137222.06184311761</v>
      </c>
    </row>
    <row r="136" spans="1:6" x14ac:dyDescent="0.25">
      <c r="A136">
        <v>1650</v>
      </c>
      <c r="B136">
        <v>240</v>
      </c>
      <c r="C136">
        <v>270</v>
      </c>
      <c r="D136" s="2">
        <v>2527.5419250309301</v>
      </c>
      <c r="E136" s="2"/>
      <c r="F136" s="2">
        <f>D136*(AVERAGE(C136:C137)-AVERAGE(C135:C136))</f>
        <v>164290.22512701046</v>
      </c>
    </row>
    <row r="137" spans="1:6" x14ac:dyDescent="0.25">
      <c r="A137">
        <v>1650</v>
      </c>
      <c r="B137">
        <v>240</v>
      </c>
      <c r="C137">
        <v>310</v>
      </c>
      <c r="D137" s="2">
        <v>2498.5721636298199</v>
      </c>
      <c r="E137" s="2"/>
      <c r="F137" s="2">
        <f>D137*(400-AVERAGE(C136:C137))</f>
        <v>274842.93799928017</v>
      </c>
    </row>
    <row r="138" spans="1:6" x14ac:dyDescent="0.25">
      <c r="E138" s="6">
        <f>SUM(E128:E137)</f>
        <v>97363.550743220723</v>
      </c>
      <c r="F138" s="5">
        <f>SUM(F128:F137)</f>
        <v>674651.3577113616</v>
      </c>
    </row>
    <row r="139" spans="1:6" x14ac:dyDescent="0.25">
      <c r="E139" s="3">
        <f>E138/SUM(E138:F138)</f>
        <v>0.12611615355734884</v>
      </c>
      <c r="F139" s="3">
        <f>F138/SUM(E138:F138)</f>
        <v>0.87388384644265116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21"/>
  <sheetViews>
    <sheetView tabSelected="1" workbookViewId="0"/>
  </sheetViews>
  <sheetFormatPr defaultRowHeight="15" x14ac:dyDescent="0.25"/>
  <cols>
    <col min="1" max="1" width="17.85546875" bestFit="1" customWidth="1"/>
  </cols>
  <sheetData>
    <row r="1" spans="1:9" x14ac:dyDescent="0.25">
      <c r="A1" s="1" t="s">
        <v>19</v>
      </c>
      <c r="B1" s="1" t="s">
        <v>4</v>
      </c>
      <c r="C1" s="1" t="s">
        <v>5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2</v>
      </c>
    </row>
    <row r="2" spans="1:9" x14ac:dyDescent="0.25">
      <c r="A2">
        <v>550</v>
      </c>
      <c r="B2">
        <f>'Gap = 1000mm'!E13</f>
        <v>0.15045778263151377</v>
      </c>
    </row>
    <row r="3" spans="1:9" x14ac:dyDescent="0.25">
      <c r="A3">
        <v>750</v>
      </c>
      <c r="B3">
        <f>'Gap = 1000mm'!E27</f>
        <v>0.14081941578606613</v>
      </c>
      <c r="C3" s="7">
        <f>'Gap = 800mm'!E13</f>
        <v>0.11134864972986123</v>
      </c>
      <c r="D3" s="5"/>
      <c r="E3" s="5"/>
      <c r="F3" s="5"/>
      <c r="G3" s="5"/>
      <c r="H3" s="5"/>
      <c r="I3" s="5"/>
    </row>
    <row r="4" spans="1:9" x14ac:dyDescent="0.25">
      <c r="A4">
        <v>950</v>
      </c>
      <c r="B4">
        <f>'Gap = 1000mm'!E41</f>
        <v>0.15921076409957191</v>
      </c>
      <c r="C4" s="7">
        <f>'Gap = 800mm'!E27</f>
        <v>0.12966432284010146</v>
      </c>
      <c r="D4" s="7">
        <f>'Gap = 600mm'!E13</f>
        <v>6.8191593733596803E-2</v>
      </c>
      <c r="E4" s="5"/>
      <c r="F4" s="5"/>
      <c r="G4" s="5"/>
      <c r="H4" s="5"/>
      <c r="I4" s="5"/>
    </row>
    <row r="5" spans="1:9" x14ac:dyDescent="0.25">
      <c r="A5">
        <v>1050</v>
      </c>
      <c r="B5">
        <f>'Gap = 1000mm'!E55</f>
        <v>0.15062509669354204</v>
      </c>
      <c r="C5" s="7">
        <f>'Gap = 800mm'!E41</f>
        <v>8.8599251369545051E-2</v>
      </c>
      <c r="D5" s="7">
        <f>'Gap = 600mm'!E27</f>
        <v>6.6271865807378635E-2</v>
      </c>
      <c r="E5" s="5"/>
      <c r="F5" s="5"/>
      <c r="G5" s="5"/>
      <c r="H5" s="5"/>
      <c r="I5" s="5"/>
    </row>
    <row r="6" spans="1:9" x14ac:dyDescent="0.25">
      <c r="A6">
        <v>1150</v>
      </c>
      <c r="B6">
        <f>'Gap = 1000mm'!E69</f>
        <v>0.15721899067456049</v>
      </c>
      <c r="C6" s="7">
        <f>'Gap = 800mm'!E55</f>
        <v>9.6066227481720681E-2</v>
      </c>
      <c r="D6" s="7">
        <f>'Gap = 600mm'!E41</f>
        <v>9.7982709144494293E-2</v>
      </c>
      <c r="E6" s="7">
        <f>'Gap = 400mm'!E13</f>
        <v>0.11045011134462002</v>
      </c>
      <c r="F6" s="5"/>
      <c r="G6" s="5"/>
      <c r="H6" s="5"/>
      <c r="I6" s="5"/>
    </row>
    <row r="7" spans="1:9" x14ac:dyDescent="0.25">
      <c r="A7">
        <v>1250</v>
      </c>
      <c r="B7">
        <f>'Gap = 1000mm'!E83</f>
        <v>0.15115730977034028</v>
      </c>
      <c r="C7" s="7">
        <f>'Gap = 800mm'!E69</f>
        <v>0.11823957477620718</v>
      </c>
      <c r="D7" s="7">
        <f>'Gap = 600mm'!E55</f>
        <v>9.9465525461452056E-2</v>
      </c>
      <c r="E7" s="7">
        <f>'Gap = 400mm'!E27</f>
        <v>0.13421886880118838</v>
      </c>
      <c r="F7" s="7">
        <f>'Gap = 300mm'!E13</f>
        <v>0.12973430657309978</v>
      </c>
      <c r="G7" s="5"/>
      <c r="H7" s="5"/>
      <c r="I7" s="5"/>
    </row>
    <row r="8" spans="1:9" x14ac:dyDescent="0.25">
      <c r="A8">
        <v>1350</v>
      </c>
      <c r="B8">
        <f>'Gap = 1000mm'!E97</f>
        <v>0.1538292576439633</v>
      </c>
      <c r="C8" s="7">
        <f>'Gap = 800mm'!E83</f>
        <v>0.12076914642540294</v>
      </c>
      <c r="D8" s="7">
        <f>'Gap = 600mm'!E69</f>
        <v>9.9274853183176762E-2</v>
      </c>
      <c r="E8" s="7">
        <f>'Gap = 400mm'!E41</f>
        <v>0.11374812157784112</v>
      </c>
      <c r="F8" s="7">
        <f>'Gap = 300mm'!E27</f>
        <v>0.10572513415212305</v>
      </c>
      <c r="G8" s="7">
        <f>'Gap = 200mm'!E13</f>
        <v>9.2985170651149182E-2</v>
      </c>
      <c r="H8" s="5"/>
      <c r="I8" s="5"/>
    </row>
    <row r="9" spans="1:9" x14ac:dyDescent="0.25">
      <c r="A9">
        <v>1450</v>
      </c>
      <c r="B9">
        <f>'Gap = 1000mm'!E111</f>
        <v>0.12058445159104279</v>
      </c>
      <c r="C9" s="7">
        <f>'Gap = 800mm'!E97</f>
        <v>9.4450946175616196E-2</v>
      </c>
      <c r="D9" s="7">
        <f>'Gap = 600mm'!E83</f>
        <v>0.10406788599649579</v>
      </c>
      <c r="E9" s="7">
        <f>'Gap = 400mm'!E55</f>
        <v>0.14612082035485965</v>
      </c>
      <c r="F9" s="7">
        <f>'Gap = 300mm'!E41</f>
        <v>0.13511720370471272</v>
      </c>
      <c r="G9" s="7">
        <f>'Gap = 200mm'!E27</f>
        <v>0.10474205452376717</v>
      </c>
      <c r="H9" s="7">
        <f>'Gap = 100mm'!E13</f>
        <v>0.10090656195836487</v>
      </c>
      <c r="I9" s="5"/>
    </row>
    <row r="10" spans="1:9" x14ac:dyDescent="0.25">
      <c r="A10">
        <v>1550</v>
      </c>
      <c r="B10">
        <f>'Gap = 1000mm'!E125</f>
        <v>0.14849054793381442</v>
      </c>
      <c r="C10" s="7">
        <f>'Gap = 800mm'!E111</f>
        <v>9.0841578481162547E-2</v>
      </c>
      <c r="D10" s="7">
        <f>'Gap = 600mm'!E97</f>
        <v>8.3914862320633651E-2</v>
      </c>
      <c r="E10" s="7">
        <f>'Gap = 400mm'!E69</f>
        <v>0.14763482380459836</v>
      </c>
      <c r="F10" s="7">
        <f>'Gap = 300mm'!E55</f>
        <v>0.13362043938746365</v>
      </c>
      <c r="G10" s="7">
        <f>'Gap = 200mm'!E41</f>
        <v>0.13951553618867465</v>
      </c>
      <c r="H10" s="7">
        <f>'Gap = 100mm'!E27</f>
        <v>0.11827134322706315</v>
      </c>
      <c r="I10" s="5"/>
    </row>
    <row r="11" spans="1:9" x14ac:dyDescent="0.25">
      <c r="A11">
        <v>1650</v>
      </c>
      <c r="B11">
        <f>'Gap = 1000mm'!E139</f>
        <v>0.12611615355734884</v>
      </c>
      <c r="C11" s="7">
        <f>'Gap = 800mm'!E125</f>
        <v>8.7344759729047053E-2</v>
      </c>
      <c r="D11" s="7">
        <f>'Gap = 600mm'!F111</f>
        <v>0</v>
      </c>
      <c r="E11" s="7">
        <f>'Gap = 400mm'!E83</f>
        <v>8.1274642577885275E-2</v>
      </c>
      <c r="F11" s="7">
        <f>'Gap = 300mm'!E69</f>
        <v>0.13394843606289139</v>
      </c>
      <c r="G11" s="7">
        <f>'Gap = 200mm'!E55</f>
        <v>0.13166604326875761</v>
      </c>
      <c r="H11" s="7">
        <f>'Gap = 100mm'!E41</f>
        <v>0.10066628295539197</v>
      </c>
      <c r="I11" s="5"/>
    </row>
    <row r="13" spans="1:9" x14ac:dyDescent="0.25">
      <c r="A13" t="s">
        <v>20</v>
      </c>
      <c r="B13">
        <v>1000</v>
      </c>
      <c r="C13">
        <v>800</v>
      </c>
      <c r="D13">
        <v>600</v>
      </c>
      <c r="E13">
        <v>400</v>
      </c>
      <c r="F13">
        <v>300</v>
      </c>
      <c r="G13">
        <v>200</v>
      </c>
      <c r="H13">
        <v>100</v>
      </c>
    </row>
    <row r="14" spans="1:9" x14ac:dyDescent="0.25">
      <c r="A14" t="s">
        <v>10</v>
      </c>
      <c r="B14">
        <f>B2</f>
        <v>0.15045778263151377</v>
      </c>
      <c r="C14">
        <f>C3</f>
        <v>0.11134864972986123</v>
      </c>
      <c r="D14">
        <f>D4</f>
        <v>6.8191593733596803E-2</v>
      </c>
      <c r="E14">
        <f>E6</f>
        <v>0.11045011134462002</v>
      </c>
      <c r="F14">
        <f>F7</f>
        <v>0.12973430657309978</v>
      </c>
      <c r="G14">
        <f>G8</f>
        <v>9.2985170651149182E-2</v>
      </c>
      <c r="H14">
        <f>H9</f>
        <v>0.10090656195836487</v>
      </c>
    </row>
    <row r="15" spans="1:9" x14ac:dyDescent="0.25">
      <c r="A15" t="s">
        <v>3</v>
      </c>
      <c r="B15">
        <f>AVERAGE(B3:B10)</f>
        <v>0.14774197927411264</v>
      </c>
      <c r="C15">
        <f>AVERAGE(C4:C10)</f>
        <v>0.10551872107853659</v>
      </c>
      <c r="D15">
        <f>AVERAGE(D5:D10)</f>
        <v>9.1829616985605197E-2</v>
      </c>
      <c r="E15">
        <f>AVERAGE(E7:E10)</f>
        <v>0.13543065863462189</v>
      </c>
      <c r="F15">
        <f>AVERAGE(F8:F10)</f>
        <v>0.12482092574809982</v>
      </c>
      <c r="G15">
        <f>AVERAGE(G9:G10)</f>
        <v>0.12212879535622091</v>
      </c>
      <c r="H15">
        <f>AVERAGE(H10)</f>
        <v>0.11827134322706315</v>
      </c>
    </row>
    <row r="16" spans="1:9" x14ac:dyDescent="0.25">
      <c r="A16" t="s">
        <v>11</v>
      </c>
      <c r="B16">
        <f>B11</f>
        <v>0.12611615355734884</v>
      </c>
      <c r="C16">
        <f t="shared" ref="C16:H16" si="0">C11</f>
        <v>8.7344759729047053E-2</v>
      </c>
      <c r="D16">
        <f t="shared" si="0"/>
        <v>0</v>
      </c>
      <c r="E16">
        <f t="shared" si="0"/>
        <v>8.1274642577885275E-2</v>
      </c>
      <c r="F16">
        <f t="shared" si="0"/>
        <v>0.13394843606289139</v>
      </c>
      <c r="G16">
        <f t="shared" si="0"/>
        <v>0.13166604326875761</v>
      </c>
      <c r="H16">
        <f t="shared" si="0"/>
        <v>0.10066628295539197</v>
      </c>
    </row>
    <row r="18" spans="1:8" x14ac:dyDescent="0.25">
      <c r="A18" t="s">
        <v>20</v>
      </c>
      <c r="B18">
        <v>1000</v>
      </c>
      <c r="C18">
        <v>800</v>
      </c>
      <c r="D18">
        <v>600</v>
      </c>
      <c r="E18">
        <v>400</v>
      </c>
      <c r="F18">
        <v>300</v>
      </c>
      <c r="G18">
        <v>200</v>
      </c>
      <c r="H18">
        <v>100</v>
      </c>
    </row>
    <row r="19" spans="1:8" x14ac:dyDescent="0.25">
      <c r="A19" t="s">
        <v>12</v>
      </c>
      <c r="B19">
        <f>B15/B14</f>
        <v>0.98194973161307053</v>
      </c>
      <c r="C19">
        <f t="shared" ref="C19:H19" si="1">C15/C14</f>
        <v>0.94764257433324595</v>
      </c>
      <c r="D19">
        <f t="shared" si="1"/>
        <v>1.3466413080819719</v>
      </c>
      <c r="E19">
        <f t="shared" si="1"/>
        <v>1.2261704129211697</v>
      </c>
      <c r="F19">
        <f t="shared" ref="F19" si="2">F15/F14</f>
        <v>0.96212735894779311</v>
      </c>
      <c r="G19">
        <f t="shared" si="1"/>
        <v>1.3134222855213047</v>
      </c>
      <c r="H19">
        <f t="shared" si="1"/>
        <v>1.1720877307846755</v>
      </c>
    </row>
    <row r="20" spans="1:8" x14ac:dyDescent="0.25">
      <c r="A20" t="s">
        <v>13</v>
      </c>
      <c r="B20">
        <f>B16/B14</f>
        <v>0.83821621820800041</v>
      </c>
      <c r="C20">
        <f t="shared" ref="C20:H20" si="3">C16/C14</f>
        <v>0.78442585465518333</v>
      </c>
      <c r="D20">
        <f t="shared" ref="D20" si="4">D16/D14</f>
        <v>0</v>
      </c>
      <c r="E20">
        <f t="shared" si="3"/>
        <v>0.7358493494343058</v>
      </c>
      <c r="F20">
        <f t="shared" ref="F20" si="5">F16/F14</f>
        <v>1.0324827688304414</v>
      </c>
      <c r="G20">
        <f t="shared" si="3"/>
        <v>1.4159896932676155</v>
      </c>
      <c r="H20">
        <f t="shared" si="3"/>
        <v>0.99761879705036394</v>
      </c>
    </row>
    <row r="21" spans="1:8" x14ac:dyDescent="0.25">
      <c r="A21" t="s">
        <v>14</v>
      </c>
      <c r="B21">
        <f>B16/B15</f>
        <v>0.85362436713643597</v>
      </c>
      <c r="C21">
        <f t="shared" ref="C21:H21" si="6">C16/C15</f>
        <v>0.82776552668826575</v>
      </c>
      <c r="D21">
        <f t="shared" ref="D21" si="7">D16/D15</f>
        <v>0</v>
      </c>
      <c r="E21">
        <f t="shared" si="6"/>
        <v>0.60011996838290493</v>
      </c>
      <c r="F21">
        <f t="shared" si="6"/>
        <v>1.0731248407275213</v>
      </c>
      <c r="G21">
        <f t="shared" si="6"/>
        <v>1.0780917218148169</v>
      </c>
      <c r="H21">
        <f t="shared" si="6"/>
        <v>0.85114686456319244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Gap = 100mm</vt:lpstr>
      <vt:lpstr>Gap = 200mm</vt:lpstr>
      <vt:lpstr>Gap = 300mm</vt:lpstr>
      <vt:lpstr>Gap = 400mm</vt:lpstr>
      <vt:lpstr>Gap = 600mm</vt:lpstr>
      <vt:lpstr>Gap = 800mm</vt:lpstr>
      <vt:lpstr>Gap = 1000mm</vt:lpstr>
      <vt:lpstr>Summary Sheet</vt:lpstr>
    </vt:vector>
  </TitlesOfParts>
  <Company>NIOZ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 Hu</dc:creator>
  <cp:lastModifiedBy>Andy</cp:lastModifiedBy>
  <dcterms:created xsi:type="dcterms:W3CDTF">2015-04-15T08:54:54Z</dcterms:created>
  <dcterms:modified xsi:type="dcterms:W3CDTF">2017-11-21T16:54:35Z</dcterms:modified>
</cp:coreProperties>
</file>