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8. Beta Model\"/>
    </mc:Choice>
  </mc:AlternateContent>
  <bookViews>
    <workbookView xWindow="0" yWindow="0" windowWidth="28800" windowHeight="12435" firstSheet="8" activeTab="12"/>
  </bookViews>
  <sheets>
    <sheet name="Dropdown" sheetId="22" state="hidden" r:id="rId1"/>
    <sheet name="Introduction" sheetId="10" r:id="rId2"/>
    <sheet name="Prior indicators" sheetId="21" r:id="rId3"/>
    <sheet name="Policy protection level" sheetId="1" r:id="rId4"/>
    <sheet name="Pre-employment screening level" sheetId="2" r:id="rId5"/>
    <sheet name="Performance management level" sheetId="3" r:id="rId6"/>
    <sheet name="Security training level" sheetId="8" r:id="rId7"/>
    <sheet name="Organization protection level" sheetId="13" r:id="rId8"/>
    <sheet name="Employer-owned device level" sheetId="5" r:id="rId9"/>
    <sheet name="Employee-owned device level" sheetId="4" r:id="rId10"/>
    <sheet name="Data misuse protection level" sheetId="14" r:id="rId11"/>
    <sheet name="Data loss protection level" sheetId="15" r:id="rId12"/>
    <sheet name="Results" sheetId="19" r:id="rId13"/>
    <sheet name="Score" sheetId="20" r:id="rId14"/>
  </sheets>
  <definedNames>
    <definedName name="Cobb" localSheetId="2">#REF!</definedName>
    <definedName name="Cobb" localSheetId="12">#REF!</definedName>
    <definedName name="Cobb" localSheetId="13">#REF!</definedName>
    <definedName name="Cobb">#REF!</definedName>
    <definedName name="Commitment">Dropdown!$B$3:$B$5</definedName>
    <definedName name="ContinuousImprovement" localSheetId="2">#REF!</definedName>
    <definedName name="ContinuousImprovement" localSheetId="12">#REF!</definedName>
    <definedName name="ContinuousImprovement" localSheetId="13">#REF!</definedName>
    <definedName name="ContinuousImprovement">#REF!</definedName>
    <definedName name="Culture" localSheetId="2">#REF!</definedName>
    <definedName name="Culture" localSheetId="12">#REF!</definedName>
    <definedName name="Culture" localSheetId="13">#REF!</definedName>
    <definedName name="Culture">#REF!</definedName>
    <definedName name="Data">Dropdown!$B$13:$B$17</definedName>
    <definedName name="EmployeeType">Dropdown!$B$8:$B$10</definedName>
    <definedName name="Galbraith" localSheetId="2">#REF!</definedName>
    <definedName name="Galbraith" localSheetId="12">#REF!</definedName>
    <definedName name="Galbraith" localSheetId="13">#REF!</definedName>
    <definedName name="Galbraith">#REF!</definedName>
    <definedName name="HardGovernance" localSheetId="2">#REF!</definedName>
    <definedName name="HardGovernance" localSheetId="12">#REF!</definedName>
    <definedName name="HardGovernance" localSheetId="13">#REF!</definedName>
    <definedName name="HardGovernance">#REF!</definedName>
    <definedName name="Iets" localSheetId="2">#REF!</definedName>
    <definedName name="Iets">#REF!</definedName>
    <definedName name="Leadership" localSheetId="2">#REF!</definedName>
    <definedName name="Leadership" localSheetId="12">#REF!</definedName>
    <definedName name="Leadership" localSheetId="13">#REF!</definedName>
    <definedName name="Leadership">#REF!</definedName>
    <definedName name="level">Dropdown!$B$25:$B$27</definedName>
    <definedName name="Lijst" localSheetId="2">#REF!</definedName>
    <definedName name="Lijst" localSheetId="12">#REF!</definedName>
    <definedName name="Lijst" localSheetId="13">#REF!</definedName>
    <definedName name="Lijst">#REF!</definedName>
    <definedName name="Participation" localSheetId="2">#REF!</definedName>
    <definedName name="Participation" localSheetId="12">#REF!</definedName>
    <definedName name="Participation" localSheetId="13">#REF!</definedName>
    <definedName name="Participation">#REF!</definedName>
    <definedName name="PercCulture" localSheetId="2">#REF!</definedName>
    <definedName name="PercCulture" localSheetId="12">#REF!</definedName>
    <definedName name="PercCulture" localSheetId="13">#REF!</definedName>
    <definedName name="PercCulture">#REF!</definedName>
    <definedName name="truefalse">Dropdown!$B$21:$B$22</definedName>
    <definedName name="UnderstandingTrust" localSheetId="2">#REF!</definedName>
    <definedName name="UnderstandingTrust" localSheetId="12">#REF!</definedName>
    <definedName name="UnderstandingTrust" localSheetId="13">#REF!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1" i="19" l="1"/>
  <c r="D6" i="20" l="1"/>
  <c r="D30" i="19" l="1"/>
  <c r="D27" i="19"/>
  <c r="D16" i="13"/>
  <c r="D13" i="19"/>
  <c r="D28" i="19" l="1"/>
  <c r="D12" i="5"/>
  <c r="D23" i="1" l="1"/>
  <c r="D24" i="19" l="1"/>
  <c r="D20" i="19"/>
  <c r="D15" i="19"/>
  <c r="D14" i="19"/>
  <c r="D29" i="19"/>
  <c r="D11" i="19" l="1"/>
  <c r="D8" i="19" l="1"/>
  <c r="D7" i="19"/>
  <c r="D26" i="19"/>
  <c r="D25" i="19"/>
  <c r="D10" i="19" l="1"/>
  <c r="D19" i="19" l="1"/>
  <c r="D12" i="19"/>
  <c r="D13" i="20" l="1"/>
  <c r="D10" i="14" l="1"/>
  <c r="D16" i="15"/>
  <c r="D12" i="4"/>
  <c r="D9" i="2" l="1"/>
  <c r="D9" i="3" l="1"/>
  <c r="D11" i="8"/>
</calcChain>
</file>

<file path=xl/sharedStrings.xml><?xml version="1.0" encoding="utf-8"?>
<sst xmlns="http://schemas.openxmlformats.org/spreadsheetml/2006/main" count="160" uniqueCount="139">
  <si>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</si>
  <si>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</si>
  <si>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</si>
  <si>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</si>
  <si>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</si>
  <si>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</si>
  <si>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</si>
  <si>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</si>
  <si>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</si>
  <si>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</si>
  <si>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</si>
  <si>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</si>
  <si>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</si>
  <si>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</si>
  <si>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</si>
  <si>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</si>
  <si>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</si>
  <si>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</si>
  <si>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</si>
  <si>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</si>
  <si>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</si>
  <si>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Date</t>
  </si>
  <si>
    <t>Organization</t>
  </si>
  <si>
    <t>Function</t>
  </si>
  <si>
    <t>Name</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</si>
  <si>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</si>
  <si>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</si>
  <si>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</si>
  <si>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</si>
  <si>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</si>
  <si>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</si>
  <si>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</si>
  <si>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</si>
  <si>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</si>
  <si>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</si>
  <si>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</si>
  <si>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</si>
  <si>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</si>
  <si>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Organization protection level</t>
  </si>
  <si>
    <t>Results</t>
  </si>
  <si>
    <t>Score</t>
  </si>
  <si>
    <t>P(data breach = true)</t>
  </si>
  <si>
    <t>Organization protection level measures</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</si>
  <si>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</si>
  <si>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</si>
  <si>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</si>
  <si>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</si>
  <si>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</si>
  <si>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</si>
  <si>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</si>
  <si>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</si>
  <si>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</si>
  <si>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</si>
  <si>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</si>
  <si>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</si>
  <si>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</si>
  <si>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</si>
  <si>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</si>
  <si>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</si>
  <si>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</si>
  <si>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</si>
  <si>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</si>
  <si>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</si>
  <si>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</si>
  <si>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</si>
  <si>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</si>
  <si>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</si>
  <si>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</si>
  <si>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</si>
  <si>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</si>
  <si>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</si>
  <si>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</si>
  <si>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</si>
  <si>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</si>
  <si>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</si>
  <si>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</si>
  <si>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</si>
  <si>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</si>
  <si>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</si>
  <si>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</si>
  <si>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</si>
  <si>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</si>
  <si>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</si>
  <si>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</si>
  <si>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</si>
  <si>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Actual and suspected security incidents are reported to a help desk or specialist IT team/department</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</si>
  <si>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</si>
  <si>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</si>
  <si>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</si>
  <si>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Prior indicators</t>
  </si>
  <si>
    <t>Financial</t>
  </si>
  <si>
    <t>Revenge</t>
  </si>
  <si>
    <t>Gender</t>
  </si>
  <si>
    <t>Attitude towards work</t>
  </si>
  <si>
    <t>Job type</t>
  </si>
  <si>
    <t>What kind of data can be accessed with employee-owned mobile devices?</t>
  </si>
  <si>
    <t>What kind of data can be accessed with employer-owned mobile devices?</t>
  </si>
  <si>
    <t>How many employees within the group are male?</t>
  </si>
  <si>
    <t>How many employees within the group are female?</t>
  </si>
  <si>
    <t xml:space="preserve">     Female</t>
  </si>
  <si>
    <t xml:space="preserve">     Male</t>
  </si>
  <si>
    <t>Committed</t>
  </si>
  <si>
    <t>Actively uncommitted</t>
  </si>
  <si>
    <t>Not committed</t>
  </si>
  <si>
    <t>Care workers</t>
  </si>
  <si>
    <t>Support</t>
  </si>
  <si>
    <t>Technical support</t>
  </si>
  <si>
    <t>None</t>
  </si>
  <si>
    <t>Personal</t>
  </si>
  <si>
    <t>Personal + Financial</t>
  </si>
  <si>
    <t>Personal + Medical</t>
  </si>
  <si>
    <t>Personal + Financial + Medical</t>
  </si>
  <si>
    <t>Select the type of employees for this assessment</t>
  </si>
  <si>
    <t>Select the level of commitment of the employees in the group to their job</t>
  </si>
  <si>
    <t>Data assessment</t>
  </si>
  <si>
    <t>Employees are financially motivated to misuse mobile devices</t>
  </si>
  <si>
    <t>Select the correct answer or enter the correct number for question 2 and 3</t>
  </si>
  <si>
    <t>Employees are motivated to misuse mobile devices because they want revenge</t>
  </si>
  <si>
    <t>Training include using mobile devices for working remotely</t>
  </si>
  <si>
    <t>Qualifications are checked</t>
  </si>
  <si>
    <t>Policies cover who owns the devices</t>
  </si>
  <si>
    <t>Policies cover whether private use of mobile devices is allowed</t>
  </si>
  <si>
    <t>Stress level</t>
  </si>
  <si>
    <t>What is the stress level of the group of employees?</t>
  </si>
  <si>
    <t>Low</t>
  </si>
  <si>
    <t>Medium</t>
  </si>
  <si>
    <t>High</t>
  </si>
  <si>
    <t>Policies cover the employee dismissal process</t>
  </si>
  <si>
    <t>Employer-owned data access</t>
  </si>
  <si>
    <t>Employee-owned data access</t>
  </si>
  <si>
    <t>Data misuse protection level</t>
  </si>
  <si>
    <t>Data loss protection level</t>
  </si>
  <si>
    <t>Employer-owned device level</t>
  </si>
  <si>
    <t>Employee-owned device level</t>
  </si>
  <si>
    <t>There are data storage restrictions</t>
  </si>
  <si>
    <t>Passwords are changed on a regularly basis</t>
  </si>
  <si>
    <t>After all questions have been answered you can find the results below. The protection level is either low, medium or high. These results can be entered as observations into the beta Bayesian Network model.</t>
  </si>
  <si>
    <t xml:space="preserve">The beta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</si>
  <si>
    <t xml:space="preserve">This assessment will be used together with the beta Bayesian Network model to determine the probability of a data breach in a health care organization caused by a group of employees. To avoid data breaches organizations can observe information that indicates a higher possibility of a data breach and take different types of measures to avoid data breaches. This assessment consists of ten tabs: one about prior indicators and nine tabs about the categories of measures related to mobile device misuse and loss. The questions for the indicators can be answered by selecting the correct answer from the drop down box or entering a number. For all measures in the different categories you have to fill in whether they have been taken by the organization (enter a 1) or not (enter a 0). Each tab automatically calculates a score and the results can be found in the tab called "results". Once you have entered the observations for the indicators and measures into the Bayesian Network model the model returns the probability of a data breach caused by a random insider. The last tab can also be used to convert this probability in the probability for the whole group. Please make sure that you fill in the information below. </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</si>
</sst>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
      <sz val="11"/>
      <color rgb="FF9C6500"/>
      <name val="Calibri"/>
      <family val="2"/>
      <scheme val="minor"/>
    </font>
    <font>
      <sz val="12"/>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
      <patternFill patternType="solid">
        <fgColor rgb="FFFFEB9C"/>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xf numFmtId="0" fontId="24" fillId="7" borderId="0" applyNumberFormat="0" applyBorder="0" applyAlignment="0" applyProtection="0"/>
  </cellStyleXfs>
  <cellXfs count="83">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 fillId="2" borderId="22" xfId="1" applyBorder="1"/>
    <xf numFmtId="0" fontId="0" fillId="6" borderId="5" xfId="0" applyFill="1" applyBorder="1"/>
    <xf numFmtId="0" fontId="18" fillId="0" borderId="0" xfId="2" applyFont="1" applyFill="1" applyBorder="1"/>
    <xf numFmtId="0" fontId="0" fillId="0" borderId="0" xfId="0" applyFill="1" applyBorder="1"/>
    <xf numFmtId="0" fontId="15" fillId="2" borderId="22" xfId="1" applyFont="1" applyBorder="1"/>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0" xfId="0" applyFill="1" applyBorder="1" applyAlignment="1">
      <alignment horizontal="justify" vertical="top" wrapText="1"/>
    </xf>
    <xf numFmtId="0" fontId="0" fillId="3" borderId="13" xfId="0" applyFont="1" applyFill="1" applyBorder="1" applyAlignment="1">
      <alignment horizontal="left" vertical="top" wrapText="1"/>
    </xf>
    <xf numFmtId="0" fontId="16" fillId="3" borderId="0" xfId="0" applyFont="1" applyFill="1" applyBorder="1"/>
    <xf numFmtId="0" fontId="6" fillId="0" borderId="0" xfId="0" applyFont="1" applyBorder="1"/>
    <xf numFmtId="0" fontId="6" fillId="3" borderId="17" xfId="0" applyFont="1" applyFill="1" applyBorder="1"/>
    <xf numFmtId="0" fontId="22" fillId="3" borderId="0" xfId="0" applyFont="1" applyFill="1" applyBorder="1"/>
    <xf numFmtId="0" fontId="18" fillId="0" borderId="0" xfId="0" applyFont="1"/>
    <xf numFmtId="0" fontId="18" fillId="0" borderId="17" xfId="2" applyFont="1" applyBorder="1" applyAlignment="1">
      <alignment vertical="center"/>
    </xf>
    <xf numFmtId="0" fontId="25" fillId="3" borderId="0" xfId="0" applyFont="1" applyFill="1" applyBorder="1"/>
    <xf numFmtId="0" fontId="24" fillId="7" borderId="0" xfId="5" applyBorder="1" applyAlignment="1">
      <alignment horizontal="center" vertical="center"/>
    </xf>
    <xf numFmtId="0" fontId="24" fillId="7" borderId="0" xfId="5" applyBorder="1" applyAlignment="1">
      <alignment horizontal="center"/>
    </xf>
    <xf numFmtId="0" fontId="24" fillId="7" borderId="0" xfId="5" applyAlignment="1">
      <alignment horizontal="center" vertical="center"/>
    </xf>
    <xf numFmtId="0" fontId="0" fillId="3" borderId="0" xfId="0" applyFill="1" applyAlignment="1">
      <alignment horizontal="center"/>
    </xf>
    <xf numFmtId="0" fontId="0" fillId="3" borderId="0" xfId="0" applyFont="1" applyFill="1" applyBorder="1"/>
    <xf numFmtId="0" fontId="0" fillId="6" borderId="5" xfId="0" applyFill="1" applyBorder="1" applyAlignment="1">
      <alignment horizontal="center"/>
    </xf>
    <xf numFmtId="0" fontId="0" fillId="6" borderId="23" xfId="0" applyFill="1" applyBorder="1" applyAlignment="1">
      <alignment horizontal="center"/>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2" fillId="3" borderId="0" xfId="0" applyFont="1" applyFill="1" applyAlignment="1">
      <alignment horizontal="justify" vertical="top" wrapText="1"/>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4" fontId="8" fillId="4" borderId="10" xfId="0" applyNumberFormat="1" applyFont="1" applyFill="1" applyBorder="1" applyAlignment="1" applyProtection="1">
      <alignment horizontal="left"/>
      <protection locked="0"/>
    </xf>
    <xf numFmtId="14" fontId="8" fillId="4" borderId="11" xfId="0" applyNumberFormat="1" applyFont="1" applyFill="1" applyBorder="1" applyAlignment="1" applyProtection="1">
      <alignment horizontal="left"/>
      <protection locked="0"/>
    </xf>
    <xf numFmtId="14" fontId="8" fillId="4" borderId="12" xfId="0" applyNumberFormat="1" applyFont="1" applyFill="1" applyBorder="1" applyAlignment="1" applyProtection="1">
      <alignment horizontal="left"/>
      <protection locked="0"/>
    </xf>
    <xf numFmtId="0" fontId="0" fillId="3" borderId="0" xfId="0" applyFill="1" applyBorder="1" applyAlignment="1">
      <alignment horizontal="justify" vertical="top" wrapText="1"/>
    </xf>
  </cellXfs>
  <cellStyles count="6">
    <cellStyle name="Calculation" xfId="1" builtinId="22"/>
    <cellStyle name="Explanatory Text" xfId="2" builtinId="53"/>
    <cellStyle name="Hyperlink" xfId="3" builtinId="8"/>
    <cellStyle name="Input" xfId="4" builtinId="20"/>
    <cellStyle name="Neutral" xfId="5" builtinId="28"/>
    <cellStyle name="Normal" xfId="0" builtinId="0"/>
  </cellStyles>
  <dxfs count="29">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27"/>
  <sheetViews>
    <sheetView workbookViewId="0">
      <selection activeCell="B27" sqref="B25:B27"/>
    </sheetView>
  </sheetViews>
  <sheetFormatPr defaultRowHeight="15" x14ac:dyDescent="0.25"/>
  <cols>
    <col min="2" max="2" width="20.85546875" bestFit="1" customWidth="1"/>
  </cols>
  <sheetData>
    <row r="3" spans="2:2" x14ac:dyDescent="0.25">
      <c r="B3" t="s">
        <v>101</v>
      </c>
    </row>
    <row r="4" spans="2:2" x14ac:dyDescent="0.25">
      <c r="B4" t="s">
        <v>103</v>
      </c>
    </row>
    <row r="5" spans="2:2" x14ac:dyDescent="0.25">
      <c r="B5" t="s">
        <v>102</v>
      </c>
    </row>
    <row r="8" spans="2:2" x14ac:dyDescent="0.25">
      <c r="B8" t="s">
        <v>104</v>
      </c>
    </row>
    <row r="9" spans="2:2" x14ac:dyDescent="0.25">
      <c r="B9" t="s">
        <v>105</v>
      </c>
    </row>
    <row r="10" spans="2:2" x14ac:dyDescent="0.25">
      <c r="B10" t="s">
        <v>106</v>
      </c>
    </row>
    <row r="13" spans="2:2" x14ac:dyDescent="0.25">
      <c r="B13" t="s">
        <v>107</v>
      </c>
    </row>
    <row r="14" spans="2:2" x14ac:dyDescent="0.25">
      <c r="B14" t="s">
        <v>108</v>
      </c>
    </row>
    <row r="15" spans="2:2" x14ac:dyDescent="0.25">
      <c r="B15" t="s">
        <v>109</v>
      </c>
    </row>
    <row r="16" spans="2:2" x14ac:dyDescent="0.25">
      <c r="B16" t="s">
        <v>110</v>
      </c>
    </row>
    <row r="17" spans="2:2" x14ac:dyDescent="0.25">
      <c r="B17" t="s">
        <v>111</v>
      </c>
    </row>
    <row r="21" spans="2:2" x14ac:dyDescent="0.25">
      <c r="B21" t="b">
        <v>0</v>
      </c>
    </row>
    <row r="22" spans="2:2" x14ac:dyDescent="0.25">
      <c r="B22" t="b">
        <v>1</v>
      </c>
    </row>
    <row r="25" spans="2:2" x14ac:dyDescent="0.25">
      <c r="B25" t="s">
        <v>124</v>
      </c>
    </row>
    <row r="26" spans="2:2" x14ac:dyDescent="0.25">
      <c r="B26" t="s">
        <v>125</v>
      </c>
    </row>
    <row r="27" spans="2:2" x14ac:dyDescent="0.25">
      <c r="B27" t="s">
        <v>126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C3" sqref="C3:C11"/>
    </sheetView>
  </sheetViews>
  <sheetFormatPr defaultRowHeight="15" x14ac:dyDescent="0.25"/>
  <cols>
    <col min="1" max="2" width="1.5703125" style="1" customWidth="1"/>
    <col min="3" max="3" width="98.5703125" customWidth="1"/>
    <col min="5" max="42" width="9.140625" style="1"/>
  </cols>
  <sheetData>
    <row r="1" spans="2:4" s="1" customFormat="1" x14ac:dyDescent="0.25"/>
    <row r="2" spans="2:4" s="1" customFormat="1" ht="18.75" x14ac:dyDescent="0.3">
      <c r="B2" s="20"/>
      <c r="C2" s="21" t="s">
        <v>43</v>
      </c>
      <c r="D2" s="13"/>
    </row>
    <row r="3" spans="2:4" s="1" customFormat="1" x14ac:dyDescent="0.25">
      <c r="B3" s="17"/>
      <c r="C3" s="4" t="s">
        <v>59</v>
      </c>
      <c r="D3" s="12"/>
    </row>
    <row r="4" spans="2:4" s="1" customFormat="1" x14ac:dyDescent="0.25">
      <c r="B4" s="17"/>
      <c r="C4" s="4"/>
      <c r="D4" s="12"/>
    </row>
    <row r="5" spans="2:4" ht="15.75" x14ac:dyDescent="0.25">
      <c r="B5" s="17"/>
      <c r="C5" s="30" t="s">
        <v>55</v>
      </c>
      <c r="D5" s="38"/>
    </row>
    <row r="6" spans="2:4" ht="15.75" x14ac:dyDescent="0.25">
      <c r="B6" s="17"/>
      <c r="C6" s="30" t="s">
        <v>56</v>
      </c>
      <c r="D6" s="38"/>
    </row>
    <row r="7" spans="2:4" ht="15.75" x14ac:dyDescent="0.25">
      <c r="B7" s="17"/>
      <c r="C7" s="31" t="s">
        <v>79</v>
      </c>
      <c r="D7" s="38"/>
    </row>
    <row r="8" spans="2:4" ht="15.75" x14ac:dyDescent="0.25">
      <c r="B8" s="17"/>
      <c r="C8" s="31" t="s">
        <v>86</v>
      </c>
      <c r="D8" s="38"/>
    </row>
    <row r="9" spans="2:4" ht="15.75" x14ac:dyDescent="0.25">
      <c r="B9" s="17"/>
      <c r="C9" s="31" t="s">
        <v>57</v>
      </c>
      <c r="D9" s="38"/>
    </row>
    <row r="10" spans="2:4" ht="15.75" x14ac:dyDescent="0.25">
      <c r="B10" s="17"/>
      <c r="C10" s="31" t="s">
        <v>58</v>
      </c>
      <c r="D10" s="38"/>
    </row>
    <row r="11" spans="2:4" ht="15.75" x14ac:dyDescent="0.25">
      <c r="B11" s="17"/>
      <c r="C11" s="31" t="s">
        <v>60</v>
      </c>
      <c r="D11" s="38"/>
    </row>
    <row r="12" spans="2:4" ht="15.75" x14ac:dyDescent="0.25">
      <c r="B12" s="18"/>
      <c r="C12" s="28" t="s">
        <v>1</v>
      </c>
      <c r="D12" s="41">
        <f>SUM(D5:D11)</f>
        <v>0</v>
      </c>
    </row>
    <row r="13" spans="2:4" s="1" customFormat="1" x14ac:dyDescent="0.25"/>
    <row r="14" spans="2:4" s="1" customFormat="1" x14ac:dyDescent="0.25"/>
    <row r="15" spans="2:4" s="1" customFormat="1" x14ac:dyDescent="0.25"/>
    <row r="16" spans="2:4"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C15" sqref="C15"/>
    </sheetView>
  </sheetViews>
  <sheetFormatPr defaultRowHeight="15" x14ac:dyDescent="0.25"/>
  <cols>
    <col min="1" max="2" width="1.5703125" style="1" customWidth="1"/>
    <col min="3" max="3" width="98.5703125" customWidth="1"/>
    <col min="5" max="41" width="9.140625" style="1"/>
  </cols>
  <sheetData>
    <row r="1" spans="2:4" s="1" customFormat="1" x14ac:dyDescent="0.25"/>
    <row r="2" spans="2:4" s="1" customFormat="1" ht="18.75" x14ac:dyDescent="0.3">
      <c r="B2" s="20"/>
      <c r="C2" s="21" t="s">
        <v>130</v>
      </c>
      <c r="D2" s="13"/>
    </row>
    <row r="3" spans="2:4" s="1" customFormat="1" x14ac:dyDescent="0.25">
      <c r="B3" s="17"/>
      <c r="C3" s="4"/>
      <c r="D3" s="12"/>
    </row>
    <row r="4" spans="2:4" s="1" customFormat="1" x14ac:dyDescent="0.25">
      <c r="B4" s="17"/>
      <c r="C4" s="4"/>
      <c r="D4" s="12"/>
    </row>
    <row r="5" spans="2:4" ht="15.75" x14ac:dyDescent="0.25">
      <c r="B5" s="17"/>
      <c r="C5" s="34" t="s">
        <v>64</v>
      </c>
      <c r="D5" s="38"/>
    </row>
    <row r="6" spans="2:4" ht="15.75" x14ac:dyDescent="0.25">
      <c r="B6" s="17"/>
      <c r="C6" s="34" t="s">
        <v>65</v>
      </c>
      <c r="D6" s="38"/>
    </row>
    <row r="7" spans="2:4" ht="15.75" x14ac:dyDescent="0.25">
      <c r="B7" s="17"/>
      <c r="C7" s="34" t="s">
        <v>134</v>
      </c>
      <c r="D7" s="38"/>
    </row>
    <row r="8" spans="2:4" ht="15.75" x14ac:dyDescent="0.25">
      <c r="B8" s="17"/>
      <c r="C8" s="34" t="s">
        <v>66</v>
      </c>
      <c r="D8" s="38"/>
    </row>
    <row r="9" spans="2:4" ht="15.75" x14ac:dyDescent="0.25">
      <c r="B9" s="17"/>
      <c r="C9" s="34" t="s">
        <v>67</v>
      </c>
      <c r="D9" s="38"/>
    </row>
    <row r="10" spans="2:4" ht="15.75" x14ac:dyDescent="0.25">
      <c r="B10" s="18"/>
      <c r="C10" s="35" t="s">
        <v>1</v>
      </c>
      <c r="D10" s="41">
        <f>SUM(D5:D9)</f>
        <v>0</v>
      </c>
    </row>
    <row r="11" spans="2:4" s="1" customFormat="1" x14ac:dyDescent="0.25"/>
    <row r="12" spans="2:4" s="1" customFormat="1" x14ac:dyDescent="0.25"/>
    <row r="13" spans="2:4" s="1" customFormat="1" x14ac:dyDescent="0.25"/>
    <row r="14" spans="2:4" s="1" customFormat="1" x14ac:dyDescent="0.25"/>
    <row r="15" spans="2:4" s="1" customFormat="1" x14ac:dyDescent="0.25"/>
    <row r="16" spans="2:4"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dataValidations count="1">
    <dataValidation type="whole" allowBlank="1" showInputMessage="1" showErrorMessage="1" errorTitle="Incorrect number" error="The number should be a 0 if the measure is not taken or 1 if the measure is taken." sqref="D5:D9">
      <formula1>0</formula1>
      <formula2>1</formula2>
    </dataValidation>
  </dataValidation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workbookViewId="0">
      <selection activeCell="C19" sqref="C19"/>
    </sheetView>
  </sheetViews>
  <sheetFormatPr defaultRowHeight="15" x14ac:dyDescent="0.25"/>
  <cols>
    <col min="1" max="2" width="1.5703125" style="1" customWidth="1"/>
    <col min="3" max="3" width="98.5703125" customWidth="1"/>
    <col min="5" max="40" width="9.140625" style="1"/>
  </cols>
  <sheetData>
    <row r="1" spans="2:4" s="1" customFormat="1" x14ac:dyDescent="0.25"/>
    <row r="2" spans="2:4" s="1" customFormat="1" ht="18.75" x14ac:dyDescent="0.3">
      <c r="B2" s="20"/>
      <c r="C2" s="21" t="s">
        <v>131</v>
      </c>
      <c r="D2" s="13"/>
    </row>
    <row r="3" spans="2:4" s="1" customFormat="1" x14ac:dyDescent="0.25">
      <c r="B3" s="17"/>
      <c r="C3" s="4"/>
      <c r="D3" s="12"/>
    </row>
    <row r="4" spans="2:4" s="1" customFormat="1" x14ac:dyDescent="0.25">
      <c r="B4" s="17"/>
      <c r="C4" s="4"/>
      <c r="D4" s="12"/>
    </row>
    <row r="5" spans="2:4" ht="15.75" x14ac:dyDescent="0.25">
      <c r="B5" s="17"/>
      <c r="C5" s="34" t="s">
        <v>64</v>
      </c>
      <c r="D5" s="38"/>
    </row>
    <row r="6" spans="2:4" ht="15.75" x14ac:dyDescent="0.25">
      <c r="B6" s="17"/>
      <c r="C6" s="34" t="s">
        <v>65</v>
      </c>
      <c r="D6" s="38"/>
    </row>
    <row r="7" spans="2:4" ht="15.75" x14ac:dyDescent="0.25">
      <c r="B7" s="17"/>
      <c r="C7" s="34" t="s">
        <v>134</v>
      </c>
      <c r="D7" s="38"/>
    </row>
    <row r="8" spans="2:4" ht="15.75" x14ac:dyDescent="0.25">
      <c r="B8" s="17"/>
      <c r="C8" s="34" t="s">
        <v>66</v>
      </c>
      <c r="D8" s="38"/>
    </row>
    <row r="9" spans="2:4" ht="15.75" x14ac:dyDescent="0.25">
      <c r="B9" s="17"/>
      <c r="C9" s="34" t="s">
        <v>67</v>
      </c>
      <c r="D9" s="38"/>
    </row>
    <row r="10" spans="2:4" ht="15.75" x14ac:dyDescent="0.25">
      <c r="B10" s="17"/>
      <c r="C10" s="34" t="s">
        <v>68</v>
      </c>
      <c r="D10" s="38"/>
    </row>
    <row r="11" spans="2:4" ht="15.75" x14ac:dyDescent="0.25">
      <c r="B11" s="17"/>
      <c r="C11" s="36" t="s">
        <v>69</v>
      </c>
      <c r="D11" s="38"/>
    </row>
    <row r="12" spans="2:4" ht="15.75" x14ac:dyDescent="0.25">
      <c r="B12" s="17"/>
      <c r="C12" s="36" t="s">
        <v>70</v>
      </c>
      <c r="D12" s="38"/>
    </row>
    <row r="13" spans="2:4" ht="15.75" x14ac:dyDescent="0.25">
      <c r="B13" s="17"/>
      <c r="C13" s="36" t="s">
        <v>135</v>
      </c>
      <c r="D13" s="38"/>
    </row>
    <row r="14" spans="2:4" ht="15.75" x14ac:dyDescent="0.25">
      <c r="B14" s="17"/>
      <c r="C14" s="36" t="s">
        <v>71</v>
      </c>
      <c r="D14" s="38"/>
    </row>
    <row r="15" spans="2:4" ht="15.75" x14ac:dyDescent="0.25">
      <c r="B15" s="17"/>
      <c r="C15" s="36" t="s">
        <v>72</v>
      </c>
      <c r="D15" s="38"/>
    </row>
    <row r="16" spans="2:4" ht="15.75" x14ac:dyDescent="0.25">
      <c r="B16" s="18"/>
      <c r="C16" s="28" t="s">
        <v>1</v>
      </c>
      <c r="D16" s="41">
        <f>SUM(D5:D15)</f>
        <v>0</v>
      </c>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2"/>
  <sheetViews>
    <sheetView tabSelected="1" zoomScaleNormal="100" workbookViewId="0">
      <selection activeCell="D32" sqref="D32"/>
    </sheetView>
  </sheetViews>
  <sheetFormatPr defaultRowHeight="15" x14ac:dyDescent="0.25"/>
  <cols>
    <col min="1" max="2" width="1.5703125" style="1" customWidth="1"/>
    <col min="3" max="3" width="51" customWidth="1"/>
    <col min="4" max="4" width="26" customWidth="1"/>
    <col min="5" max="5" width="30.7109375" customWidth="1"/>
    <col min="6" max="41" width="9.140625" style="1"/>
  </cols>
  <sheetData>
    <row r="1" spans="2:6" s="1" customFormat="1" x14ac:dyDescent="0.25"/>
    <row r="2" spans="2:6" s="1" customFormat="1" ht="18.75" x14ac:dyDescent="0.3">
      <c r="B2" s="20"/>
      <c r="C2" s="21" t="s">
        <v>39</v>
      </c>
      <c r="D2" s="21"/>
      <c r="E2" s="13"/>
    </row>
    <row r="3" spans="2:6" s="1" customFormat="1" ht="60" customHeight="1" x14ac:dyDescent="0.25">
      <c r="B3" s="17"/>
      <c r="C3" s="49" t="s">
        <v>136</v>
      </c>
      <c r="D3" s="47"/>
      <c r="E3" s="48"/>
    </row>
    <row r="4" spans="2:6" s="1" customFormat="1" x14ac:dyDescent="0.25">
      <c r="B4" s="17"/>
      <c r="C4" s="4"/>
      <c r="D4" s="4"/>
      <c r="E4" s="12"/>
      <c r="F4" s="4"/>
    </row>
    <row r="5" spans="2:6" ht="18.75" x14ac:dyDescent="0.3">
      <c r="B5" s="20"/>
      <c r="C5" s="19" t="s">
        <v>36</v>
      </c>
      <c r="D5" s="19"/>
      <c r="E5" s="13"/>
      <c r="F5" s="4"/>
    </row>
    <row r="6" spans="2:6" ht="15.75" customHeight="1" x14ac:dyDescent="0.3">
      <c r="B6" s="17"/>
      <c r="C6" s="51"/>
      <c r="D6" s="51"/>
      <c r="E6" s="12"/>
      <c r="F6" s="4"/>
    </row>
    <row r="7" spans="2:6" ht="15.75" customHeight="1" x14ac:dyDescent="0.25">
      <c r="B7" s="17"/>
      <c r="C7" s="54" t="s">
        <v>90</v>
      </c>
      <c r="D7" s="44">
        <f>'Prior indicators'!D9</f>
        <v>0</v>
      </c>
      <c r="E7" s="12"/>
      <c r="F7" s="4"/>
    </row>
    <row r="8" spans="2:6" ht="15.75" customHeight="1" x14ac:dyDescent="0.25">
      <c r="B8" s="17"/>
      <c r="C8" s="54" t="s">
        <v>91</v>
      </c>
      <c r="D8" s="61">
        <f>'Prior indicators'!D10</f>
        <v>0</v>
      </c>
      <c r="E8" s="12"/>
      <c r="F8" s="4"/>
    </row>
    <row r="9" spans="2:6" ht="15.75" x14ac:dyDescent="0.25">
      <c r="B9" s="17"/>
      <c r="C9" s="54" t="s">
        <v>92</v>
      </c>
      <c r="D9" s="4"/>
      <c r="E9" s="12"/>
      <c r="F9" s="4"/>
    </row>
    <row r="10" spans="2:6" ht="15.75" x14ac:dyDescent="0.25">
      <c r="B10" s="17"/>
      <c r="C10" s="57" t="s">
        <v>100</v>
      </c>
      <c r="D10" s="59">
        <f>IF('Prior indicators'!D6+'Prior indicators'!D7=0,0,'Prior indicators'!D6/('Prior indicators'!D6+'Prior indicators'!D7))</f>
        <v>0</v>
      </c>
      <c r="E10" s="12"/>
      <c r="F10" s="4"/>
    </row>
    <row r="11" spans="2:6" ht="15.75" x14ac:dyDescent="0.25">
      <c r="B11" s="17"/>
      <c r="C11" s="57" t="s">
        <v>99</v>
      </c>
      <c r="D11" s="59">
        <f>IF('Prior indicators'!D6+'Prior indicators'!D7=0,0,'Prior indicators'!D7/('Prior indicators'!D6+'Prior indicators'!D7))</f>
        <v>0</v>
      </c>
      <c r="E11" s="12"/>
      <c r="F11" s="4"/>
    </row>
    <row r="12" spans="2:6" ht="15.75" x14ac:dyDescent="0.25">
      <c r="B12" s="17"/>
      <c r="C12" s="54" t="s">
        <v>93</v>
      </c>
      <c r="D12" s="60">
        <f>'Prior indicators'!D8</f>
        <v>0</v>
      </c>
      <c r="E12" s="12"/>
      <c r="F12" s="4"/>
    </row>
    <row r="13" spans="2:6" ht="15.75" x14ac:dyDescent="0.25">
      <c r="B13" s="17"/>
      <c r="C13" s="29" t="s">
        <v>2</v>
      </c>
      <c r="D13" s="45" t="str">
        <f>IF('Policy protection level'!D23&lt;7,"Low",IF('Policy protection level'!D23&gt;12,"High","Medium"))</f>
        <v>Low</v>
      </c>
      <c r="E13" s="12"/>
      <c r="F13" s="4"/>
    </row>
    <row r="14" spans="2:6" ht="15.75" x14ac:dyDescent="0.25">
      <c r="B14" s="17"/>
      <c r="C14" s="29" t="s">
        <v>14</v>
      </c>
      <c r="D14" s="44" t="str">
        <f>IF('Pre-employment screening level'!D9&lt;2,"Low",IF('Pre-employment screening level'!D9&gt;3, "High", "Medium"))</f>
        <v>Low</v>
      </c>
      <c r="E14" s="12"/>
      <c r="F14" s="4"/>
    </row>
    <row r="15" spans="2:6" ht="15.75" x14ac:dyDescent="0.25">
      <c r="B15" s="17"/>
      <c r="C15" s="29" t="s">
        <v>15</v>
      </c>
      <c r="D15" s="44" t="str">
        <f>IF('Performance management level'!D9&lt;2,"Low",IF('Performance management level'!D9&gt;3, "High", "Medium"))</f>
        <v>Low</v>
      </c>
      <c r="E15" s="12"/>
      <c r="F15" s="4"/>
    </row>
    <row r="16" spans="2:6" x14ac:dyDescent="0.25">
      <c r="B16" s="17"/>
      <c r="C16" s="4"/>
      <c r="D16" s="4"/>
      <c r="E16" s="16"/>
      <c r="F16" s="4"/>
    </row>
    <row r="17" spans="2:6" ht="18.75" x14ac:dyDescent="0.3">
      <c r="B17" s="20"/>
      <c r="C17" s="19" t="s">
        <v>37</v>
      </c>
      <c r="D17" s="11"/>
      <c r="E17" s="12"/>
      <c r="F17" s="4"/>
    </row>
    <row r="18" spans="2:6" x14ac:dyDescent="0.25">
      <c r="B18" s="17"/>
      <c r="C18" s="4"/>
      <c r="D18" s="4"/>
      <c r="E18" s="12"/>
      <c r="F18" s="4"/>
    </row>
    <row r="19" spans="2:6" ht="15.75" x14ac:dyDescent="0.25">
      <c r="B19" s="17"/>
      <c r="C19" s="29" t="s">
        <v>94</v>
      </c>
      <c r="D19" s="58">
        <f>'Prior indicators'!D5</f>
        <v>0</v>
      </c>
      <c r="E19" s="12"/>
      <c r="F19" s="4"/>
    </row>
    <row r="20" spans="2:6" ht="15.75" x14ac:dyDescent="0.25">
      <c r="B20" s="17"/>
      <c r="C20" s="52" t="s">
        <v>17</v>
      </c>
      <c r="D20" s="44" t="str">
        <f>IF('Security training level'!D11&lt;3,"Low",IF('Security training level'!D11&gt;4, "High", "Medium"))</f>
        <v>Low</v>
      </c>
      <c r="E20" s="12"/>
      <c r="F20" s="4"/>
    </row>
    <row r="21" spans="2:6" x14ac:dyDescent="0.25">
      <c r="B21" s="17"/>
      <c r="C21" s="4"/>
      <c r="D21" s="4"/>
      <c r="E21" s="16"/>
      <c r="F21" s="4"/>
    </row>
    <row r="22" spans="2:6" ht="18.75" x14ac:dyDescent="0.3">
      <c r="B22" s="20"/>
      <c r="C22" s="19" t="s">
        <v>16</v>
      </c>
      <c r="D22" s="11"/>
      <c r="E22" s="12"/>
      <c r="F22" s="4"/>
    </row>
    <row r="23" spans="2:6" ht="18.75" x14ac:dyDescent="0.3">
      <c r="B23" s="17"/>
      <c r="C23" s="51"/>
      <c r="D23" s="4"/>
      <c r="E23" s="12"/>
      <c r="F23" s="4"/>
    </row>
    <row r="24" spans="2:6" ht="15.75" x14ac:dyDescent="0.25">
      <c r="B24" s="17"/>
      <c r="C24" s="29" t="s">
        <v>122</v>
      </c>
      <c r="D24" s="59">
        <f>'Prior indicators'!D13</f>
        <v>0</v>
      </c>
      <c r="E24" s="12"/>
      <c r="F24" s="4"/>
    </row>
    <row r="25" spans="2:6" ht="15.75" x14ac:dyDescent="0.25">
      <c r="B25" s="17"/>
      <c r="C25" s="29" t="s">
        <v>128</v>
      </c>
      <c r="D25" s="59">
        <f>IF('Prior indicators'!D11="Personal + Financial","P+S",IF('Prior indicators'!D11="Personal + Medical","P+S",IF('Prior indicators'!D11="Personal + Financial + Medical","P+S",IF('Prior indicators'!D11="Personal","P",IF('Prior indicators'!D11="None","N",0)))))</f>
        <v>0</v>
      </c>
      <c r="E25" s="12"/>
      <c r="F25" s="4"/>
    </row>
    <row r="26" spans="2:6" ht="15.75" x14ac:dyDescent="0.25">
      <c r="B26" s="17"/>
      <c r="C26" s="29" t="s">
        <v>129</v>
      </c>
      <c r="D26" s="59">
        <f>IF('Prior indicators'!D12="Personal + Financial","P+S",IF('Prior indicators'!D12="Personal + Medical","P+S",IF('Prior indicators'!D12="Personal + Financial + Medical","P+S",IF('Prior indicators'!D12="Personal","P",IF('Prior indicators'!D12="None","N",0)))))</f>
        <v>0</v>
      </c>
      <c r="E26" s="12"/>
      <c r="F26" s="4"/>
    </row>
    <row r="27" spans="2:6" s="1" customFormat="1" ht="15.75" x14ac:dyDescent="0.25">
      <c r="B27" s="17"/>
      <c r="C27" s="29" t="s">
        <v>38</v>
      </c>
      <c r="D27" s="45" t="str">
        <f>IF('Organization protection level'!D16&lt;4,"Low",IF('Organization protection level'!D16&gt;7, "High", "Medium"))</f>
        <v>Low</v>
      </c>
      <c r="E27" s="12"/>
      <c r="F27" s="4"/>
    </row>
    <row r="28" spans="2:6" s="1" customFormat="1" ht="15.75" x14ac:dyDescent="0.25">
      <c r="B28" s="17"/>
      <c r="C28" s="29" t="s">
        <v>132</v>
      </c>
      <c r="D28" s="44" t="str">
        <f>IF('Employer-owned device level'!D12&lt;3,"Low",IF('Employer-owned device level'!D12&gt;5, "High", "Medium"))</f>
        <v>Low</v>
      </c>
      <c r="E28" s="12"/>
      <c r="F28" s="4"/>
    </row>
    <row r="29" spans="2:6" s="1" customFormat="1" ht="15.75" x14ac:dyDescent="0.25">
      <c r="B29" s="17"/>
      <c r="C29" s="29" t="s">
        <v>133</v>
      </c>
      <c r="D29" s="44" t="str">
        <f>IF('Employee-owned device level'!D12&lt;3,"Low",IF('Employee-owned device level'!D12&gt;5, "High", "Medium"))</f>
        <v>Low</v>
      </c>
      <c r="E29" s="12"/>
      <c r="F29" s="4"/>
    </row>
    <row r="30" spans="2:6" s="1" customFormat="1" ht="15.75" x14ac:dyDescent="0.25">
      <c r="B30" s="17"/>
      <c r="C30" s="29" t="s">
        <v>130</v>
      </c>
      <c r="D30" s="44" t="str">
        <f>IF('Data misuse protection level'!D10&lt;2,"Low",IF('Data misuse protection level'!D10&gt;3, "High", "Medium"))</f>
        <v>Low</v>
      </c>
      <c r="E30" s="12"/>
      <c r="F30" s="4"/>
    </row>
    <row r="31" spans="2:6" s="1" customFormat="1" ht="15.75" x14ac:dyDescent="0.25">
      <c r="B31" s="18"/>
      <c r="C31" s="53" t="s">
        <v>131</v>
      </c>
      <c r="D31" s="46" t="str">
        <f>IF('Data loss protection level'!D16&lt;5,"Low",IF('Data loss protection level'!D16&gt;8, "High", "Medium"))</f>
        <v>Low</v>
      </c>
      <c r="E31" s="16"/>
      <c r="F31" s="4"/>
    </row>
    <row r="32" spans="2:6" s="1" customFormat="1" x14ac:dyDescent="0.25">
      <c r="E32" s="4"/>
      <c r="F32" s="4"/>
    </row>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sheetData>
  <conditionalFormatting sqref="D13">
    <cfRule type="cellIs" dxfId="28" priority="17" operator="equal">
      <formula>"High"</formula>
    </cfRule>
    <cfRule type="cellIs" dxfId="27" priority="18" operator="equal">
      <formula>"High"</formula>
    </cfRule>
    <cfRule type="cellIs" dxfId="26" priority="19" operator="equal">
      <formula>"Medium"</formula>
    </cfRule>
    <cfRule type="cellIs" dxfId="25" priority="20" operator="equal">
      <formula>"Low"</formula>
    </cfRule>
  </conditionalFormatting>
  <conditionalFormatting sqref="D20 D14:D15 D27:D31">
    <cfRule type="cellIs" dxfId="24" priority="16" operator="equal">
      <formula>"Low"</formula>
    </cfRule>
  </conditionalFormatting>
  <conditionalFormatting sqref="D20 D14:D15 D27:D31">
    <cfRule type="cellIs" dxfId="23" priority="15" operator="equal">
      <formula>"Medium"</formula>
    </cfRule>
  </conditionalFormatting>
  <conditionalFormatting sqref="D20 D14:D15 D27:D31">
    <cfRule type="cellIs" dxfId="22" priority="14" operator="equal">
      <formula>"High"</formula>
    </cfRule>
  </conditionalFormatting>
  <conditionalFormatting sqref="D13:D15 D20 D27:D31">
    <cfRule type="cellIs" dxfId="21" priority="11" operator="equal">
      <formula>"High"</formula>
    </cfRule>
    <cfRule type="cellIs" dxfId="20" priority="12" operator="equal">
      <formula>"Medium"</formula>
    </cfRule>
    <cfRule type="cellIs" dxfId="19" priority="13" operator="equal">
      <formula>"Low"</formula>
    </cfRule>
  </conditionalFormatting>
  <conditionalFormatting sqref="D12">
    <cfRule type="cellIs" dxfId="18" priority="8" operator="equal">
      <formula>"Actively uncommitted"</formula>
    </cfRule>
    <cfRule type="cellIs" dxfId="17" priority="9" operator="equal">
      <formula>"Not committed"</formula>
    </cfRule>
    <cfRule type="cellIs" dxfId="16" priority="10" operator="equal">
      <formula>"Committed"</formula>
    </cfRule>
  </conditionalFormatting>
  <conditionalFormatting sqref="D7:D8">
    <cfRule type="cellIs" dxfId="15" priority="4" operator="equal">
      <formula>FALSE</formula>
    </cfRule>
    <cfRule type="cellIs" dxfId="14" priority="5" operator="equal">
      <formula>TRUE</formula>
    </cfRule>
    <cfRule type="cellIs" dxfId="13" priority="7" operator="equal">
      <formula>0</formula>
    </cfRule>
  </conditionalFormatting>
  <conditionalFormatting sqref="D24">
    <cfRule type="cellIs" dxfId="12" priority="1" operator="equal">
      <formula>"Low"</formula>
    </cfRule>
    <cfRule type="cellIs" dxfId="11" priority="2" operator="equal">
      <formula>"Medium"</formula>
    </cfRule>
    <cfRule type="cellIs" dxfId="10" priority="3" operator="equal">
      <formula>"High"</formula>
    </cfRule>
  </conditionalFormatting>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workbookViewId="0">
      <selection activeCell="C3" sqref="C3:E3"/>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0"/>
      <c r="C2" s="21" t="s">
        <v>40</v>
      </c>
      <c r="D2" s="21"/>
      <c r="E2" s="11"/>
      <c r="F2" s="13"/>
    </row>
    <row r="3" spans="2:6" s="1" customFormat="1" ht="96.75" customHeight="1" x14ac:dyDescent="0.25">
      <c r="B3" s="17"/>
      <c r="C3" s="82" t="s">
        <v>137</v>
      </c>
      <c r="D3" s="82"/>
      <c r="E3" s="82"/>
      <c r="F3" s="12"/>
    </row>
    <row r="4" spans="2:6" s="1" customFormat="1" x14ac:dyDescent="0.25">
      <c r="B4" s="17"/>
      <c r="C4" s="4"/>
      <c r="D4" s="4"/>
      <c r="E4" s="4"/>
      <c r="F4" s="12"/>
    </row>
    <row r="5" spans="2:6" ht="18.75" x14ac:dyDescent="0.3">
      <c r="B5" s="20"/>
      <c r="C5" s="19" t="s">
        <v>26</v>
      </c>
      <c r="D5" s="50"/>
      <c r="E5" s="50"/>
      <c r="F5" s="13"/>
    </row>
    <row r="6" spans="2:6" ht="15.75" x14ac:dyDescent="0.25">
      <c r="B6" s="17"/>
      <c r="C6" s="22" t="s">
        <v>80</v>
      </c>
      <c r="D6" s="4">
        <f>Introduction!E26</f>
        <v>0</v>
      </c>
      <c r="E6" s="4" t="s">
        <v>87</v>
      </c>
      <c r="F6" s="12"/>
    </row>
    <row r="7" spans="2:6" ht="15.75" x14ac:dyDescent="0.25">
      <c r="B7" s="17"/>
      <c r="C7" s="23"/>
      <c r="D7" s="15"/>
      <c r="E7" s="15"/>
      <c r="F7" s="16"/>
    </row>
    <row r="8" spans="2:6" ht="18.75" x14ac:dyDescent="0.3">
      <c r="B8" s="17"/>
      <c r="C8" s="24" t="s">
        <v>41</v>
      </c>
      <c r="D8" s="4"/>
      <c r="E8" s="4"/>
      <c r="F8" s="12"/>
    </row>
    <row r="9" spans="2:6" ht="15.75" x14ac:dyDescent="0.25">
      <c r="B9" s="17"/>
      <c r="C9" s="25" t="s">
        <v>81</v>
      </c>
      <c r="D9" s="6">
        <v>0</v>
      </c>
      <c r="E9" s="4" t="s">
        <v>88</v>
      </c>
      <c r="F9" s="12"/>
    </row>
    <row r="10" spans="2:6" ht="15.75" x14ac:dyDescent="0.25">
      <c r="B10" s="17"/>
      <c r="C10" s="23"/>
      <c r="D10" s="15"/>
      <c r="E10" s="15"/>
      <c r="F10" s="16"/>
    </row>
    <row r="11" spans="2:6" ht="18.75" x14ac:dyDescent="0.3">
      <c r="B11" s="20"/>
      <c r="C11" s="19" t="s">
        <v>82</v>
      </c>
      <c r="D11" s="1"/>
      <c r="E11" s="4"/>
      <c r="F11" s="12"/>
    </row>
    <row r="12" spans="2:6" ht="15.75" x14ac:dyDescent="0.25">
      <c r="B12" s="17"/>
      <c r="C12" s="22"/>
      <c r="D12" s="14"/>
      <c r="E12" s="4"/>
      <c r="F12" s="12"/>
    </row>
    <row r="13" spans="2:6" ht="15.75" x14ac:dyDescent="0.25">
      <c r="B13" s="17"/>
      <c r="C13" s="22" t="s">
        <v>83</v>
      </c>
      <c r="D13" s="14">
        <f>1-(1-D9)^D6</f>
        <v>0</v>
      </c>
      <c r="E13" s="4"/>
      <c r="F13" s="12"/>
    </row>
    <row r="14" spans="2:6" x14ac:dyDescent="0.25">
      <c r="B14" s="18"/>
      <c r="C14" s="15"/>
      <c r="D14" s="15"/>
      <c r="E14" s="15"/>
      <c r="F14" s="16"/>
    </row>
    <row r="15" spans="2:6" s="1" customFormat="1" x14ac:dyDescent="0.25">
      <c r="E15" s="4"/>
      <c r="F15" s="4"/>
    </row>
    <row r="16" spans="2:6"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9" priority="7" operator="equal">
      <formula>"High"</formula>
    </cfRule>
    <cfRule type="cellIs" dxfId="8" priority="8" operator="equal">
      <formula>"High"</formula>
    </cfRule>
    <cfRule type="cellIs" dxfId="7" priority="9" operator="equal">
      <formula>"Medium"</formula>
    </cfRule>
    <cfRule type="cellIs" dxfId="6" priority="10" operator="equal">
      <formula>"Low"</formula>
    </cfRule>
  </conditionalFormatting>
  <conditionalFormatting sqref="D13 D8:D9">
    <cfRule type="cellIs" dxfId="5" priority="6" operator="equal">
      <formula>"Low"</formula>
    </cfRule>
  </conditionalFormatting>
  <conditionalFormatting sqref="D13 D8:D9">
    <cfRule type="cellIs" dxfId="4" priority="5" operator="equal">
      <formula>"Medium"</formula>
    </cfRule>
  </conditionalFormatting>
  <conditionalFormatting sqref="D13 D8:D9">
    <cfRule type="cellIs" dxfId="3" priority="4" operator="equal">
      <formula>"High"</formula>
    </cfRule>
  </conditionalFormatting>
  <conditionalFormatting sqref="D7:D9 D13">
    <cfRule type="cellIs" dxfId="2" priority="1" operator="equal">
      <formula>"High"</formula>
    </cfRule>
    <cfRule type="cellIs" dxfId="1" priority="2" operator="equal">
      <formula>"Medium"</formula>
    </cfRule>
    <cfRule type="cellIs" dxfId="0"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3"/>
  <sheetViews>
    <sheetView workbookViewId="0">
      <selection activeCell="B5" sqref="B5:L20"/>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65" t="s">
        <v>114</v>
      </c>
      <c r="C4" s="66"/>
      <c r="D4" s="66"/>
      <c r="E4" s="66"/>
      <c r="F4" s="66"/>
      <c r="G4" s="66"/>
      <c r="H4" s="66"/>
      <c r="I4" s="66"/>
      <c r="J4" s="66"/>
      <c r="K4" s="66"/>
      <c r="L4" s="66"/>
    </row>
    <row r="5" spans="2:12" ht="18.75" customHeight="1" x14ac:dyDescent="0.25">
      <c r="B5" s="75" t="s">
        <v>138</v>
      </c>
      <c r="C5" s="75"/>
      <c r="D5" s="75"/>
      <c r="E5" s="75"/>
      <c r="F5" s="75"/>
      <c r="G5" s="75"/>
      <c r="H5" s="75"/>
      <c r="I5" s="75"/>
      <c r="J5" s="75"/>
      <c r="K5" s="75"/>
      <c r="L5" s="75"/>
    </row>
    <row r="6" spans="2:12" ht="18.75" customHeight="1" x14ac:dyDescent="0.25">
      <c r="B6" s="75"/>
      <c r="C6" s="75"/>
      <c r="D6" s="75"/>
      <c r="E6" s="75"/>
      <c r="F6" s="75"/>
      <c r="G6" s="75"/>
      <c r="H6" s="75"/>
      <c r="I6" s="75"/>
      <c r="J6" s="75"/>
      <c r="K6" s="75"/>
      <c r="L6" s="75"/>
    </row>
    <row r="7" spans="2:12" ht="18.75" customHeight="1" x14ac:dyDescent="0.25">
      <c r="B7" s="75"/>
      <c r="C7" s="75"/>
      <c r="D7" s="75"/>
      <c r="E7" s="75"/>
      <c r="F7" s="75"/>
      <c r="G7" s="75"/>
      <c r="H7" s="75"/>
      <c r="I7" s="75"/>
      <c r="J7" s="75"/>
      <c r="K7" s="75"/>
      <c r="L7" s="75"/>
    </row>
    <row r="8" spans="2:12" ht="18.75" customHeight="1" x14ac:dyDescent="0.25">
      <c r="B8" s="75"/>
      <c r="C8" s="75"/>
      <c r="D8" s="75"/>
      <c r="E8" s="75"/>
      <c r="F8" s="75"/>
      <c r="G8" s="75"/>
      <c r="H8" s="75"/>
      <c r="I8" s="75"/>
      <c r="J8" s="75"/>
      <c r="K8" s="75"/>
      <c r="L8" s="75"/>
    </row>
    <row r="9" spans="2:12" ht="18.75" customHeight="1" x14ac:dyDescent="0.25">
      <c r="B9" s="75"/>
      <c r="C9" s="75"/>
      <c r="D9" s="75"/>
      <c r="E9" s="75"/>
      <c r="F9" s="75"/>
      <c r="G9" s="75"/>
      <c r="H9" s="75"/>
      <c r="I9" s="75"/>
      <c r="J9" s="75"/>
      <c r="K9" s="75"/>
      <c r="L9" s="75"/>
    </row>
    <row r="10" spans="2:12" ht="18.75" customHeight="1" x14ac:dyDescent="0.25">
      <c r="B10" s="75"/>
      <c r="C10" s="75"/>
      <c r="D10" s="75"/>
      <c r="E10" s="75"/>
      <c r="F10" s="75"/>
      <c r="G10" s="75"/>
      <c r="H10" s="75"/>
      <c r="I10" s="75"/>
      <c r="J10" s="75"/>
      <c r="K10" s="75"/>
      <c r="L10" s="75"/>
    </row>
    <row r="11" spans="2:12" ht="18.75" customHeight="1" x14ac:dyDescent="0.25">
      <c r="B11" s="75"/>
      <c r="C11" s="75"/>
      <c r="D11" s="75"/>
      <c r="E11" s="75"/>
      <c r="F11" s="75"/>
      <c r="G11" s="75"/>
      <c r="H11" s="75"/>
      <c r="I11" s="75"/>
      <c r="J11" s="75"/>
      <c r="K11" s="75"/>
      <c r="L11" s="75"/>
    </row>
    <row r="12" spans="2:12" ht="18.75" customHeight="1" x14ac:dyDescent="0.25">
      <c r="B12" s="75"/>
      <c r="C12" s="75"/>
      <c r="D12" s="75"/>
      <c r="E12" s="75"/>
      <c r="F12" s="75"/>
      <c r="G12" s="75"/>
      <c r="H12" s="75"/>
      <c r="I12" s="75"/>
      <c r="J12" s="75"/>
      <c r="K12" s="75"/>
      <c r="L12" s="75"/>
    </row>
    <row r="13" spans="2:12" ht="18.75" customHeight="1" x14ac:dyDescent="0.25">
      <c r="B13" s="75"/>
      <c r="C13" s="75"/>
      <c r="D13" s="75"/>
      <c r="E13" s="75"/>
      <c r="F13" s="75"/>
      <c r="G13" s="75"/>
      <c r="H13" s="75"/>
      <c r="I13" s="75"/>
      <c r="J13" s="75"/>
      <c r="K13" s="75"/>
      <c r="L13" s="75"/>
    </row>
    <row r="14" spans="2:12" ht="18.75" customHeight="1" x14ac:dyDescent="0.25">
      <c r="B14" s="75"/>
      <c r="C14" s="75"/>
      <c r="D14" s="75"/>
      <c r="E14" s="75"/>
      <c r="F14" s="75"/>
      <c r="G14" s="75"/>
      <c r="H14" s="75"/>
      <c r="I14" s="75"/>
      <c r="J14" s="75"/>
      <c r="K14" s="75"/>
      <c r="L14" s="75"/>
    </row>
    <row r="15" spans="2:12" ht="18.75" customHeight="1" x14ac:dyDescent="0.25">
      <c r="B15" s="75"/>
      <c r="C15" s="75"/>
      <c r="D15" s="75"/>
      <c r="E15" s="75"/>
      <c r="F15" s="75"/>
      <c r="G15" s="75"/>
      <c r="H15" s="75"/>
      <c r="I15" s="75"/>
      <c r="J15" s="75"/>
      <c r="K15" s="75"/>
      <c r="L15" s="75"/>
    </row>
    <row r="16" spans="2:12" ht="18.75" customHeight="1" x14ac:dyDescent="0.25">
      <c r="B16" s="75"/>
      <c r="C16" s="75"/>
      <c r="D16" s="75"/>
      <c r="E16" s="75"/>
      <c r="F16" s="75"/>
      <c r="G16" s="75"/>
      <c r="H16" s="75"/>
      <c r="I16" s="75"/>
      <c r="J16" s="75"/>
      <c r="K16" s="75"/>
      <c r="L16" s="75"/>
    </row>
    <row r="17" spans="2:12" ht="18.75" customHeight="1" x14ac:dyDescent="0.25">
      <c r="B17" s="75"/>
      <c r="C17" s="75"/>
      <c r="D17" s="75"/>
      <c r="E17" s="75"/>
      <c r="F17" s="75"/>
      <c r="G17" s="75"/>
      <c r="H17" s="75"/>
      <c r="I17" s="75"/>
      <c r="J17" s="75"/>
      <c r="K17" s="75"/>
      <c r="L17" s="75"/>
    </row>
    <row r="18" spans="2:12" ht="18.75" customHeight="1" x14ac:dyDescent="0.25">
      <c r="B18" s="75"/>
      <c r="C18" s="75"/>
      <c r="D18" s="75"/>
      <c r="E18" s="75"/>
      <c r="F18" s="75"/>
      <c r="G18" s="75"/>
      <c r="H18" s="75"/>
      <c r="I18" s="75"/>
      <c r="J18" s="75"/>
      <c r="K18" s="75"/>
      <c r="L18" s="75"/>
    </row>
    <row r="19" spans="2:12" ht="18.75" customHeight="1" x14ac:dyDescent="0.25">
      <c r="B19" s="75"/>
      <c r="C19" s="75"/>
      <c r="D19" s="75"/>
      <c r="E19" s="75"/>
      <c r="F19" s="75"/>
      <c r="G19" s="75"/>
      <c r="H19" s="75"/>
      <c r="I19" s="75"/>
      <c r="J19" s="75"/>
      <c r="K19" s="75"/>
      <c r="L19" s="75"/>
    </row>
    <row r="20" spans="2:12" ht="18.75" customHeight="1" x14ac:dyDescent="0.25">
      <c r="B20" s="75"/>
      <c r="C20" s="75"/>
      <c r="D20" s="75"/>
      <c r="E20" s="75"/>
      <c r="F20" s="75"/>
      <c r="G20" s="75"/>
      <c r="H20" s="75"/>
      <c r="I20" s="75"/>
      <c r="J20" s="75"/>
      <c r="K20" s="75"/>
      <c r="L20" s="75"/>
    </row>
    <row r="21" spans="2:12" ht="15.75" thickBot="1" x14ac:dyDescent="0.3"/>
    <row r="22" spans="2:12" ht="19.5" thickTop="1" x14ac:dyDescent="0.3">
      <c r="B22" s="67" t="s">
        <v>24</v>
      </c>
      <c r="C22" s="68"/>
      <c r="D22" s="68"/>
      <c r="E22" s="69"/>
      <c r="F22" s="69"/>
      <c r="G22" s="69"/>
      <c r="H22" s="69"/>
      <c r="I22" s="69"/>
      <c r="J22" s="69"/>
      <c r="K22" s="69"/>
      <c r="L22" s="70"/>
    </row>
    <row r="23" spans="2:12" ht="18.75" x14ac:dyDescent="0.3">
      <c r="B23" s="71" t="s">
        <v>23</v>
      </c>
      <c r="C23" s="72"/>
      <c r="D23" s="72"/>
      <c r="E23" s="73"/>
      <c r="F23" s="73"/>
      <c r="G23" s="73"/>
      <c r="H23" s="73"/>
      <c r="I23" s="73"/>
      <c r="J23" s="73"/>
      <c r="K23" s="73"/>
      <c r="L23" s="74"/>
    </row>
    <row r="24" spans="2:12" ht="18.75" x14ac:dyDescent="0.3">
      <c r="B24" s="71" t="s">
        <v>22</v>
      </c>
      <c r="C24" s="72"/>
      <c r="D24" s="72"/>
      <c r="E24" s="73"/>
      <c r="F24" s="73"/>
      <c r="G24" s="73"/>
      <c r="H24" s="73"/>
      <c r="I24" s="73"/>
      <c r="J24" s="73"/>
      <c r="K24" s="73"/>
      <c r="L24" s="74"/>
    </row>
    <row r="25" spans="2:12" ht="18.75" x14ac:dyDescent="0.3">
      <c r="B25" s="71" t="s">
        <v>25</v>
      </c>
      <c r="C25" s="72"/>
      <c r="D25" s="72"/>
      <c r="E25" s="73"/>
      <c r="F25" s="73"/>
      <c r="G25" s="73"/>
      <c r="H25" s="73"/>
      <c r="I25" s="73"/>
      <c r="J25" s="73"/>
      <c r="K25" s="73"/>
      <c r="L25" s="74"/>
    </row>
    <row r="26" spans="2:12" ht="18.75" x14ac:dyDescent="0.3">
      <c r="B26" s="71" t="s">
        <v>26</v>
      </c>
      <c r="C26" s="72"/>
      <c r="D26" s="72"/>
      <c r="E26" s="73"/>
      <c r="F26" s="73"/>
      <c r="G26" s="73"/>
      <c r="H26" s="73"/>
      <c r="I26" s="73"/>
      <c r="J26" s="73"/>
      <c r="K26" s="73"/>
      <c r="L26" s="74"/>
    </row>
    <row r="27" spans="2:12" ht="19.5" thickBot="1" x14ac:dyDescent="0.35">
      <c r="B27" s="77" t="s">
        <v>21</v>
      </c>
      <c r="C27" s="78"/>
      <c r="D27" s="78"/>
      <c r="E27" s="79"/>
      <c r="F27" s="80"/>
      <c r="G27" s="80"/>
      <c r="H27" s="80"/>
      <c r="I27" s="80"/>
      <c r="J27" s="80"/>
      <c r="K27" s="80"/>
      <c r="L27" s="81"/>
    </row>
    <row r="28" spans="2:12" ht="15.75" thickTop="1" x14ac:dyDescent="0.25">
      <c r="B28" s="2"/>
    </row>
    <row r="30" spans="2:12" x14ac:dyDescent="0.25">
      <c r="B30" s="76"/>
      <c r="C30" s="76"/>
      <c r="D30" s="76"/>
      <c r="E30" s="76"/>
      <c r="F30" s="76"/>
      <c r="G30" s="76"/>
      <c r="H30" s="76"/>
      <c r="I30" s="76"/>
      <c r="J30" s="76"/>
      <c r="K30" s="76"/>
      <c r="L30" s="76"/>
    </row>
    <row r="31" spans="2:12" x14ac:dyDescent="0.25">
      <c r="B31" s="76"/>
      <c r="C31" s="76"/>
      <c r="D31" s="76"/>
      <c r="E31" s="76"/>
      <c r="F31" s="76"/>
      <c r="G31" s="76"/>
      <c r="H31" s="76"/>
      <c r="I31" s="76"/>
      <c r="J31" s="76"/>
      <c r="K31" s="76"/>
      <c r="L31" s="76"/>
    </row>
    <row r="32" spans="2:12" x14ac:dyDescent="0.25">
      <c r="B32" s="76"/>
      <c r="C32" s="76"/>
      <c r="D32" s="76"/>
      <c r="E32" s="76"/>
      <c r="F32" s="76"/>
      <c r="G32" s="76"/>
      <c r="H32" s="76"/>
      <c r="I32" s="76"/>
      <c r="J32" s="76"/>
      <c r="K32" s="76"/>
      <c r="L32" s="76"/>
    </row>
    <row r="33" spans="2:12" x14ac:dyDescent="0.25">
      <c r="B33" s="76"/>
      <c r="C33" s="76"/>
      <c r="D33" s="76"/>
      <c r="E33" s="76"/>
      <c r="F33" s="76"/>
      <c r="G33" s="76"/>
      <c r="H33" s="76"/>
      <c r="I33" s="76"/>
      <c r="J33" s="76"/>
      <c r="K33" s="76"/>
      <c r="L33" s="76"/>
    </row>
  </sheetData>
  <mergeCells count="18">
    <mergeCell ref="E25:L25"/>
    <mergeCell ref="B24:D24"/>
    <mergeCell ref="B32:L32"/>
    <mergeCell ref="B33:L33"/>
    <mergeCell ref="B27:D27"/>
    <mergeCell ref="E27:L27"/>
    <mergeCell ref="E24:L24"/>
    <mergeCell ref="B31:L31"/>
    <mergeCell ref="B30:L30"/>
    <mergeCell ref="B26:D26"/>
    <mergeCell ref="E26:L26"/>
    <mergeCell ref="B25:D25"/>
    <mergeCell ref="B4:L4"/>
    <mergeCell ref="B22:D22"/>
    <mergeCell ref="E22:L22"/>
    <mergeCell ref="B23:D23"/>
    <mergeCell ref="E23:L23"/>
    <mergeCell ref="B5:L20"/>
  </mergeCells>
  <dataValidations count="1">
    <dataValidation type="date" operator="greaterThanOrEqual" allowBlank="1" showInputMessage="1" showErrorMessage="1" errorTitle="Datum niet correct" error="De ingevoerde datum dient een geldige datum vanaf 1 januari 2002 te zijn." sqref="E27:L27">
      <formula1>37257</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13" sqref="C3:C13"/>
    </sheetView>
  </sheetViews>
  <sheetFormatPr defaultRowHeight="15" x14ac:dyDescent="0.25"/>
  <cols>
    <col min="1" max="2" width="1.5703125" style="1" customWidth="1"/>
    <col min="3" max="3" width="78.28515625" customWidth="1"/>
    <col min="4" max="4" width="29.42578125" customWidth="1"/>
    <col min="5" max="5" width="9.140625" style="1"/>
    <col min="7" max="7" width="136.85546875" customWidth="1"/>
  </cols>
  <sheetData>
    <row r="1" spans="2:8" s="1" customFormat="1" x14ac:dyDescent="0.25"/>
    <row r="2" spans="2:8" ht="18.75" x14ac:dyDescent="0.3">
      <c r="B2" s="20"/>
      <c r="C2" s="21" t="s">
        <v>89</v>
      </c>
      <c r="D2" s="13"/>
      <c r="F2" s="1"/>
      <c r="G2" s="1"/>
      <c r="H2" s="1"/>
    </row>
    <row r="3" spans="2:8" x14ac:dyDescent="0.25">
      <c r="B3" s="17"/>
      <c r="C3" s="62" t="s">
        <v>116</v>
      </c>
      <c r="D3" s="12"/>
      <c r="F3" s="1"/>
      <c r="G3" s="1"/>
      <c r="H3" s="1"/>
    </row>
    <row r="4" spans="2:8" x14ac:dyDescent="0.25">
      <c r="B4" s="17"/>
      <c r="C4" s="40"/>
      <c r="D4" s="12"/>
      <c r="F4" s="1"/>
      <c r="G4" s="1"/>
      <c r="H4" s="1"/>
    </row>
    <row r="5" spans="2:8" ht="15.75" x14ac:dyDescent="0.25">
      <c r="B5" s="17"/>
      <c r="C5" s="27" t="s">
        <v>112</v>
      </c>
      <c r="D5" s="63"/>
      <c r="F5" s="1"/>
      <c r="G5" s="1"/>
      <c r="H5" s="1"/>
    </row>
    <row r="6" spans="2:8" ht="15.75" x14ac:dyDescent="0.25">
      <c r="B6" s="17"/>
      <c r="C6" s="39" t="s">
        <v>97</v>
      </c>
      <c r="D6" s="63"/>
      <c r="F6" s="1"/>
      <c r="G6" s="1"/>
      <c r="H6" s="1"/>
    </row>
    <row r="7" spans="2:8" ht="15.75" x14ac:dyDescent="0.25">
      <c r="B7" s="17"/>
      <c r="C7" s="26" t="s">
        <v>98</v>
      </c>
      <c r="D7" s="63"/>
      <c r="F7" s="1"/>
      <c r="G7" s="1"/>
      <c r="H7" s="1"/>
    </row>
    <row r="8" spans="2:8" ht="15.75" x14ac:dyDescent="0.25">
      <c r="B8" s="17"/>
      <c r="C8" s="27" t="s">
        <v>113</v>
      </c>
      <c r="D8" s="63"/>
      <c r="F8" s="1"/>
      <c r="G8" s="1"/>
      <c r="H8" s="1"/>
    </row>
    <row r="9" spans="2:8" ht="15.75" x14ac:dyDescent="0.25">
      <c r="B9" s="17"/>
      <c r="C9" s="55" t="s">
        <v>115</v>
      </c>
      <c r="D9" s="63"/>
      <c r="F9" s="1"/>
      <c r="G9" s="1"/>
      <c r="H9" s="1"/>
    </row>
    <row r="10" spans="2:8" ht="15.75" x14ac:dyDescent="0.25">
      <c r="B10" s="17"/>
      <c r="C10" s="27" t="s">
        <v>117</v>
      </c>
      <c r="D10" s="63"/>
      <c r="F10" s="1"/>
      <c r="G10" s="1"/>
      <c r="H10" s="1"/>
    </row>
    <row r="11" spans="2:8" ht="15.75" x14ac:dyDescent="0.25">
      <c r="B11" s="17"/>
      <c r="C11" s="27" t="s">
        <v>96</v>
      </c>
      <c r="D11" s="63"/>
      <c r="F11" s="1"/>
      <c r="G11" s="1"/>
      <c r="H11" s="1"/>
    </row>
    <row r="12" spans="2:8" ht="15.75" x14ac:dyDescent="0.25">
      <c r="B12" s="17"/>
      <c r="C12" s="27" t="s">
        <v>95</v>
      </c>
      <c r="D12" s="64"/>
      <c r="F12" s="1"/>
      <c r="G12" s="1"/>
      <c r="H12" s="1"/>
    </row>
    <row r="13" spans="2:8" ht="15.75" x14ac:dyDescent="0.25">
      <c r="B13" s="18"/>
      <c r="C13" s="56" t="s">
        <v>123</v>
      </c>
      <c r="D13" s="63"/>
      <c r="F13" s="1"/>
      <c r="G13" s="1"/>
      <c r="H13" s="1"/>
    </row>
    <row r="14" spans="2:8" x14ac:dyDescent="0.25">
      <c r="C14" s="5"/>
      <c r="D14" s="4"/>
      <c r="F14" s="1"/>
      <c r="G14" s="1"/>
      <c r="H14" s="1"/>
    </row>
    <row r="15" spans="2:8" x14ac:dyDescent="0.25">
      <c r="C15" s="3"/>
      <c r="D15" s="1"/>
      <c r="F15" s="1"/>
      <c r="G15" s="1"/>
      <c r="H15" s="1"/>
    </row>
    <row r="16" spans="2:8" x14ac:dyDescent="0.25">
      <c r="C16" s="3"/>
      <c r="D16" s="1"/>
      <c r="F16" s="1"/>
      <c r="G16" s="1"/>
      <c r="H16" s="1"/>
    </row>
    <row r="17" spans="3:8" ht="297.75" customHeight="1" x14ac:dyDescent="0.25">
      <c r="C17" s="1"/>
      <c r="D17" s="1"/>
      <c r="F17" s="1"/>
      <c r="G17" s="1"/>
      <c r="H17" s="1"/>
    </row>
    <row r="18" spans="3:8" x14ac:dyDescent="0.25">
      <c r="C18" s="1"/>
      <c r="D18" s="1"/>
      <c r="F18" s="1"/>
      <c r="G18" s="1"/>
      <c r="H18" s="1"/>
    </row>
    <row r="19" spans="3:8" x14ac:dyDescent="0.25">
      <c r="C19" s="1"/>
      <c r="D19" s="1"/>
      <c r="F19" s="1"/>
      <c r="G19" s="1"/>
      <c r="H19" s="1"/>
    </row>
    <row r="20" spans="3:8" x14ac:dyDescent="0.25">
      <c r="C20" s="1"/>
      <c r="D20" s="1"/>
      <c r="F20" s="1"/>
      <c r="G20" s="1"/>
      <c r="H20" s="1"/>
    </row>
    <row r="21" spans="3:8" x14ac:dyDescent="0.25">
      <c r="C21" s="1"/>
      <c r="D21" s="1"/>
      <c r="F21" s="1"/>
      <c r="G21" s="1"/>
    </row>
    <row r="22" spans="3:8" x14ac:dyDescent="0.25">
      <c r="H22" s="1"/>
    </row>
  </sheetData>
  <dataValidations count="5">
    <dataValidation type="list" allowBlank="1" showInputMessage="1" showErrorMessage="1" sqref="D5">
      <formula1>EmployeeType</formula1>
    </dataValidation>
    <dataValidation type="list" allowBlank="1" showInputMessage="1" showErrorMessage="1" sqref="D8">
      <formula1>Commitment</formula1>
    </dataValidation>
    <dataValidation type="list" allowBlank="1" showInputMessage="1" showErrorMessage="1" sqref="D11 D12">
      <formula1>Data</formula1>
    </dataValidation>
    <dataValidation type="list" allowBlank="1" showInputMessage="1" showErrorMessage="1" sqref="D9 D10">
      <formula1>truefalse</formula1>
    </dataValidation>
    <dataValidation type="list" allowBlank="1" showInputMessage="1" showErrorMessage="1" sqref="D13">
      <formula1>level</formula1>
    </dataValidation>
  </dataValidation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2" workbookViewId="0">
      <selection activeCell="C5" sqref="C5:C22"/>
    </sheetView>
  </sheetViews>
  <sheetFormatPr defaultRowHeight="15" x14ac:dyDescent="0.25"/>
  <cols>
    <col min="1" max="2" width="1.5703125" style="1" customWidth="1"/>
    <col min="3" max="3" width="98.5703125" customWidth="1"/>
    <col min="5" max="5" width="9.140625" style="1"/>
    <col min="7" max="7" width="136.85546875" customWidth="1"/>
  </cols>
  <sheetData>
    <row r="1" spans="2:7" s="1" customFormat="1" x14ac:dyDescent="0.25"/>
    <row r="2" spans="2:7" ht="18.75" x14ac:dyDescent="0.3">
      <c r="B2" s="20"/>
      <c r="C2" s="21" t="s">
        <v>30</v>
      </c>
      <c r="D2" s="13"/>
      <c r="F2" s="1"/>
      <c r="G2" s="1"/>
    </row>
    <row r="3" spans="2:7" x14ac:dyDescent="0.25">
      <c r="B3" s="17"/>
      <c r="C3" s="4"/>
      <c r="D3" s="12"/>
      <c r="F3" s="1"/>
      <c r="G3" s="1"/>
    </row>
    <row r="4" spans="2:7" x14ac:dyDescent="0.25">
      <c r="B4" s="17"/>
      <c r="C4" s="40"/>
      <c r="D4" s="12"/>
      <c r="F4" s="1"/>
      <c r="G4" s="1"/>
    </row>
    <row r="5" spans="2:7" ht="15.75" x14ac:dyDescent="0.25">
      <c r="B5" s="17"/>
      <c r="C5" s="39" t="s">
        <v>8</v>
      </c>
      <c r="D5" s="38"/>
      <c r="F5" s="1"/>
      <c r="G5" s="1"/>
    </row>
    <row r="6" spans="2:7" ht="15.75" x14ac:dyDescent="0.25">
      <c r="B6" s="17"/>
      <c r="C6" s="26" t="s">
        <v>9</v>
      </c>
      <c r="D6" s="38"/>
      <c r="F6" s="1"/>
      <c r="G6" s="1"/>
    </row>
    <row r="7" spans="2:7" ht="15.75" x14ac:dyDescent="0.25">
      <c r="B7" s="17"/>
      <c r="C7" s="27" t="s">
        <v>4</v>
      </c>
      <c r="D7" s="38"/>
      <c r="F7" s="1"/>
      <c r="G7" s="1"/>
    </row>
    <row r="8" spans="2:7" ht="15.75" x14ac:dyDescent="0.25">
      <c r="B8" s="17"/>
      <c r="C8" s="27" t="s">
        <v>73</v>
      </c>
      <c r="D8" s="38"/>
      <c r="F8" s="1"/>
      <c r="G8" s="1"/>
    </row>
    <row r="9" spans="2:7" ht="15.75" x14ac:dyDescent="0.25">
      <c r="B9" s="17"/>
      <c r="C9" s="27" t="s">
        <v>5</v>
      </c>
      <c r="D9" s="38"/>
      <c r="F9" s="1"/>
      <c r="G9" s="1"/>
    </row>
    <row r="10" spans="2:7" ht="15.75" x14ac:dyDescent="0.25">
      <c r="B10" s="17"/>
      <c r="C10" s="27" t="s">
        <v>6</v>
      </c>
      <c r="D10" s="38"/>
      <c r="F10" s="1"/>
      <c r="G10" s="1"/>
    </row>
    <row r="11" spans="2:7" ht="15.75" x14ac:dyDescent="0.25">
      <c r="B11" s="17"/>
      <c r="C11" s="27" t="s">
        <v>13</v>
      </c>
      <c r="D11" s="38"/>
      <c r="F11" s="1"/>
      <c r="G11" s="1"/>
    </row>
    <row r="12" spans="2:7" ht="15.75" x14ac:dyDescent="0.25">
      <c r="B12" s="17"/>
      <c r="C12" s="27" t="s">
        <v>120</v>
      </c>
      <c r="D12" s="38"/>
      <c r="F12" s="1"/>
      <c r="G12" s="1"/>
    </row>
    <row r="13" spans="2:7" ht="15.75" x14ac:dyDescent="0.25">
      <c r="B13" s="17"/>
      <c r="C13" s="27" t="s">
        <v>121</v>
      </c>
      <c r="D13" s="38"/>
      <c r="F13" s="1"/>
      <c r="G13" s="1"/>
    </row>
    <row r="14" spans="2:7" ht="15.75" x14ac:dyDescent="0.25">
      <c r="B14" s="17"/>
      <c r="C14" s="27" t="s">
        <v>12</v>
      </c>
      <c r="D14" s="38"/>
      <c r="F14" s="1"/>
      <c r="G14" s="1"/>
    </row>
    <row r="15" spans="2:7" ht="15.75" x14ac:dyDescent="0.25">
      <c r="B15" s="17"/>
      <c r="C15" s="27" t="s">
        <v>7</v>
      </c>
      <c r="D15" s="38"/>
      <c r="F15" s="1"/>
      <c r="G15" s="1"/>
    </row>
    <row r="16" spans="2:7" ht="15.75" x14ac:dyDescent="0.25">
      <c r="B16" s="17"/>
      <c r="C16" s="27" t="s">
        <v>75</v>
      </c>
      <c r="D16" s="38"/>
      <c r="F16" s="1"/>
      <c r="G16" s="1"/>
    </row>
    <row r="17" spans="2:7" ht="15.75" x14ac:dyDescent="0.25">
      <c r="B17" s="17"/>
      <c r="C17" s="27" t="s">
        <v>74</v>
      </c>
      <c r="D17" s="38"/>
      <c r="F17" s="1"/>
      <c r="G17" s="1"/>
    </row>
    <row r="18" spans="2:7" ht="15.75" x14ac:dyDescent="0.25">
      <c r="B18" s="17"/>
      <c r="C18" s="27" t="s">
        <v>11</v>
      </c>
      <c r="D18" s="38"/>
      <c r="F18" s="1"/>
      <c r="G18" s="1"/>
    </row>
    <row r="19" spans="2:7" ht="15.75" x14ac:dyDescent="0.25">
      <c r="B19" s="17"/>
      <c r="C19" s="27" t="s">
        <v>3</v>
      </c>
      <c r="D19" s="38"/>
      <c r="F19" s="1"/>
      <c r="G19" s="1"/>
    </row>
    <row r="20" spans="2:7" ht="15.75" x14ac:dyDescent="0.25">
      <c r="B20" s="17"/>
      <c r="C20" s="27" t="s">
        <v>0</v>
      </c>
      <c r="D20" s="38"/>
      <c r="F20" s="1"/>
      <c r="G20" s="1"/>
    </row>
    <row r="21" spans="2:7" ht="15.75" x14ac:dyDescent="0.25">
      <c r="B21" s="17"/>
      <c r="C21" s="27" t="s">
        <v>10</v>
      </c>
      <c r="D21" s="38"/>
      <c r="F21" s="1"/>
      <c r="G21" s="1"/>
    </row>
    <row r="22" spans="2:7" ht="15.75" x14ac:dyDescent="0.25">
      <c r="B22" s="17"/>
      <c r="C22" s="27" t="s">
        <v>127</v>
      </c>
      <c r="D22" s="38"/>
      <c r="F22" s="1"/>
      <c r="G22" s="1"/>
    </row>
    <row r="23" spans="2:7" ht="15.75" x14ac:dyDescent="0.25">
      <c r="B23" s="18"/>
      <c r="C23" s="28" t="s">
        <v>1</v>
      </c>
      <c r="D23" s="37">
        <f>SUM(D5:D22)</f>
        <v>0</v>
      </c>
      <c r="F23" s="1"/>
      <c r="G23" s="1"/>
    </row>
    <row r="24" spans="2:7" x14ac:dyDescent="0.25">
      <c r="C24" s="5"/>
      <c r="D24" s="4"/>
      <c r="F24" s="1"/>
      <c r="G24" s="1"/>
    </row>
    <row r="25" spans="2:7" x14ac:dyDescent="0.25">
      <c r="C25" s="3"/>
      <c r="D25" s="1"/>
      <c r="F25" s="1"/>
      <c r="G25" s="1"/>
    </row>
    <row r="26" spans="2:7" ht="297.75" customHeight="1" x14ac:dyDescent="0.25">
      <c r="C26" s="1"/>
      <c r="D26" s="1"/>
      <c r="F26" s="1"/>
      <c r="G26" s="1"/>
    </row>
  </sheetData>
  <dataValidations count="1">
    <dataValidation type="whole" allowBlank="1" showInputMessage="1" showErrorMessage="1" errorTitle="Incorrect number" error="The number should be a 0 if the measure is not taken or 1 if the measure is taken." sqref="D5:D22">
      <formula1>0</formula1>
      <formula2>1</formula2>
    </dataValidation>
  </dataValidation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5" sqref="C5:C8"/>
    </sheetView>
  </sheetViews>
  <sheetFormatPr defaultRowHeight="15" x14ac:dyDescent="0.25"/>
  <cols>
    <col min="1" max="2" width="1.5703125" style="1" customWidth="1"/>
    <col min="3" max="3" width="98.5703125" customWidth="1"/>
    <col min="5" max="5" width="204.5703125" customWidth="1"/>
  </cols>
  <sheetData>
    <row r="1" spans="2:5" s="1" customFormat="1" x14ac:dyDescent="0.25"/>
    <row r="2" spans="2:5" ht="18.75" x14ac:dyDescent="0.3">
      <c r="B2" s="20"/>
      <c r="C2" s="21" t="s">
        <v>31</v>
      </c>
      <c r="D2" s="13"/>
      <c r="E2" s="1"/>
    </row>
    <row r="3" spans="2:5" x14ac:dyDescent="0.25">
      <c r="B3" s="17"/>
      <c r="C3" s="4"/>
      <c r="D3" s="12"/>
      <c r="E3" s="1"/>
    </row>
    <row r="4" spans="2:5" ht="15.75" x14ac:dyDescent="0.25">
      <c r="B4" s="17"/>
      <c r="C4" s="29"/>
      <c r="D4" s="12"/>
      <c r="E4" s="1"/>
    </row>
    <row r="5" spans="2:5" ht="15.75" x14ac:dyDescent="0.25">
      <c r="B5" s="17"/>
      <c r="C5" s="26" t="s">
        <v>27</v>
      </c>
      <c r="D5" s="38"/>
      <c r="E5" s="1"/>
    </row>
    <row r="6" spans="2:5" ht="15.75" x14ac:dyDescent="0.25">
      <c r="B6" s="17"/>
      <c r="C6" s="26" t="s">
        <v>28</v>
      </c>
      <c r="D6" s="38"/>
      <c r="E6" s="1"/>
    </row>
    <row r="7" spans="2:5" ht="15.75" x14ac:dyDescent="0.25">
      <c r="B7" s="17"/>
      <c r="C7" s="27" t="s">
        <v>29</v>
      </c>
      <c r="D7" s="38"/>
      <c r="E7" s="1"/>
    </row>
    <row r="8" spans="2:5" ht="15.75" x14ac:dyDescent="0.25">
      <c r="B8" s="17"/>
      <c r="C8" s="27" t="s">
        <v>119</v>
      </c>
      <c r="D8" s="38"/>
      <c r="E8" s="1"/>
    </row>
    <row r="9" spans="2:5" ht="15.75" x14ac:dyDescent="0.25">
      <c r="B9" s="18"/>
      <c r="C9" s="28" t="s">
        <v>1</v>
      </c>
      <c r="D9" s="41">
        <f>SUM(D5:D8)</f>
        <v>0</v>
      </c>
      <c r="E9" s="1"/>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C27" sqref="C27"/>
    </sheetView>
  </sheetViews>
  <sheetFormatPr defaultRowHeight="15" x14ac:dyDescent="0.25"/>
  <cols>
    <col min="1" max="2" width="1.5703125" style="1" customWidth="1"/>
    <col min="3" max="3" width="98.5703125" customWidth="1"/>
    <col min="6" max="6" width="160.85546875" customWidth="1"/>
  </cols>
  <sheetData>
    <row r="1" spans="2:6" s="1" customFormat="1" x14ac:dyDescent="0.25"/>
    <row r="2" spans="2:6" ht="18.75" x14ac:dyDescent="0.3">
      <c r="B2" s="20"/>
      <c r="C2" s="21" t="s">
        <v>32</v>
      </c>
      <c r="D2" s="13"/>
      <c r="E2" s="1"/>
      <c r="F2" s="1"/>
    </row>
    <row r="3" spans="2:6" x14ac:dyDescent="0.25">
      <c r="B3" s="17"/>
      <c r="C3" s="4"/>
      <c r="D3" s="12"/>
      <c r="E3" s="1"/>
      <c r="F3" s="1"/>
    </row>
    <row r="4" spans="2:6" x14ac:dyDescent="0.25">
      <c r="B4" s="17"/>
      <c r="C4" s="4"/>
      <c r="D4" s="12"/>
      <c r="E4" s="1"/>
      <c r="F4" s="1"/>
    </row>
    <row r="5" spans="2:6" ht="15.75" x14ac:dyDescent="0.25">
      <c r="B5" s="17"/>
      <c r="C5" s="30" t="s">
        <v>45</v>
      </c>
      <c r="D5" s="38"/>
      <c r="E5" s="1"/>
      <c r="F5" s="1"/>
    </row>
    <row r="6" spans="2:6" ht="15.75" x14ac:dyDescent="0.25">
      <c r="B6" s="17"/>
      <c r="C6" s="30" t="s">
        <v>46</v>
      </c>
      <c r="D6" s="38"/>
      <c r="E6" s="1"/>
      <c r="F6" s="1"/>
    </row>
    <row r="7" spans="2:6" ht="15.75" x14ac:dyDescent="0.25">
      <c r="B7" s="17"/>
      <c r="C7" s="30" t="s">
        <v>47</v>
      </c>
      <c r="D7" s="38"/>
      <c r="E7" s="1"/>
      <c r="F7" s="1"/>
    </row>
    <row r="8" spans="2:6" ht="15.75" x14ac:dyDescent="0.25">
      <c r="B8" s="17"/>
      <c r="C8" s="31" t="s">
        <v>76</v>
      </c>
      <c r="D8" s="38"/>
      <c r="E8" s="1"/>
      <c r="F8" s="1"/>
    </row>
    <row r="9" spans="2:6" ht="15.75" x14ac:dyDescent="0.25">
      <c r="B9" s="18"/>
      <c r="C9" s="28" t="s">
        <v>1</v>
      </c>
      <c r="D9" s="37">
        <f>SUM(D5:D8)</f>
        <v>0</v>
      </c>
      <c r="E9" s="1"/>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dataValidations count="1">
    <dataValidation type="whole" allowBlank="1" showInputMessage="1" showErrorMessage="1" errorTitle="Incorrect number" error="The number should be a 0 if the measure is not taken or 1 if the measure is taken." sqref="D5:D8">
      <formula1>0</formula1>
      <formula2>1</formula2>
    </dataValidation>
  </dataValidation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C5" sqref="C5:C10"/>
    </sheetView>
  </sheetViews>
  <sheetFormatPr defaultRowHeight="15" x14ac:dyDescent="0.25"/>
  <cols>
    <col min="1" max="2" width="1.5703125" style="1" customWidth="1"/>
    <col min="3" max="3" width="98.5703125" customWidth="1"/>
    <col min="5" max="6" width="9.140625" style="1"/>
  </cols>
  <sheetData>
    <row r="1" spans="2:27" s="1" customFormat="1" x14ac:dyDescent="0.25"/>
    <row r="2" spans="2:27" s="1" customFormat="1" ht="18.75" x14ac:dyDescent="0.3">
      <c r="B2" s="20"/>
      <c r="C2" s="21" t="s">
        <v>35</v>
      </c>
      <c r="D2" s="13"/>
    </row>
    <row r="3" spans="2:27" s="1" customFormat="1" x14ac:dyDescent="0.25">
      <c r="B3" s="17"/>
      <c r="C3" s="4"/>
      <c r="D3" s="12"/>
    </row>
    <row r="4" spans="2:27" s="1" customFormat="1" x14ac:dyDescent="0.25">
      <c r="B4" s="17"/>
      <c r="C4" s="4"/>
      <c r="D4" s="12"/>
    </row>
    <row r="5" spans="2:27" ht="15.75" x14ac:dyDescent="0.25">
      <c r="B5" s="17"/>
      <c r="C5" s="30" t="s">
        <v>18</v>
      </c>
      <c r="D5" s="38"/>
      <c r="G5" s="1"/>
      <c r="H5" s="1"/>
      <c r="I5" s="1"/>
      <c r="J5" s="1"/>
      <c r="K5" s="1"/>
      <c r="L5" s="1"/>
      <c r="M5" s="1"/>
      <c r="N5" s="1"/>
      <c r="O5" s="1"/>
      <c r="P5" s="1"/>
      <c r="Q5" s="1"/>
      <c r="R5" s="1"/>
      <c r="S5" s="1"/>
      <c r="T5" s="1"/>
      <c r="U5" s="1"/>
      <c r="V5" s="1"/>
      <c r="W5" s="1"/>
      <c r="X5" s="1"/>
      <c r="Y5" s="1"/>
      <c r="Z5" s="1"/>
      <c r="AA5" s="1"/>
    </row>
    <row r="6" spans="2:27" ht="15.75" x14ac:dyDescent="0.25">
      <c r="B6" s="17"/>
      <c r="C6" s="30" t="s">
        <v>20</v>
      </c>
      <c r="D6" s="38"/>
      <c r="G6" s="1"/>
      <c r="H6" s="1"/>
      <c r="I6" s="1"/>
      <c r="J6" s="1"/>
      <c r="K6" s="1"/>
      <c r="L6" s="1"/>
      <c r="M6" s="1"/>
      <c r="N6" s="1"/>
      <c r="O6" s="1"/>
      <c r="P6" s="1"/>
      <c r="Q6" s="1"/>
      <c r="R6" s="1"/>
      <c r="S6" s="1"/>
      <c r="T6" s="1"/>
      <c r="U6" s="1"/>
      <c r="V6" s="1"/>
      <c r="W6" s="1"/>
      <c r="X6" s="1"/>
      <c r="Y6" s="1"/>
      <c r="Z6" s="1"/>
      <c r="AA6" s="1"/>
    </row>
    <row r="7" spans="2:27" ht="15.75" x14ac:dyDescent="0.25">
      <c r="B7" s="17"/>
      <c r="C7" s="31" t="s">
        <v>19</v>
      </c>
      <c r="D7" s="38"/>
      <c r="G7" s="1"/>
      <c r="H7" s="1"/>
      <c r="I7" s="1"/>
      <c r="J7" s="1"/>
      <c r="K7" s="1"/>
      <c r="L7" s="1"/>
      <c r="M7" s="1"/>
      <c r="N7" s="1"/>
      <c r="O7" s="1"/>
      <c r="P7" s="1"/>
      <c r="Q7" s="1"/>
      <c r="R7" s="1"/>
      <c r="S7" s="1"/>
      <c r="T7" s="1"/>
      <c r="U7" s="1"/>
      <c r="V7" s="1"/>
      <c r="W7" s="1"/>
      <c r="X7" s="1"/>
      <c r="Y7" s="1"/>
      <c r="Z7" s="1"/>
      <c r="AA7" s="1"/>
    </row>
    <row r="8" spans="2:27" ht="15.75" x14ac:dyDescent="0.25">
      <c r="B8" s="17"/>
      <c r="C8" s="31" t="s">
        <v>118</v>
      </c>
      <c r="D8" s="38"/>
      <c r="G8" s="1"/>
      <c r="H8" s="1"/>
      <c r="I8" s="1"/>
      <c r="J8" s="1"/>
      <c r="K8" s="1"/>
      <c r="L8" s="1"/>
      <c r="M8" s="1"/>
      <c r="N8" s="1"/>
      <c r="O8" s="1"/>
      <c r="P8" s="1"/>
      <c r="Q8" s="1"/>
      <c r="R8" s="1"/>
      <c r="S8" s="1"/>
      <c r="T8" s="1"/>
      <c r="U8" s="1"/>
      <c r="V8" s="1"/>
      <c r="W8" s="1"/>
      <c r="X8" s="1"/>
      <c r="Y8" s="1"/>
      <c r="Z8" s="1"/>
      <c r="AA8" s="1"/>
    </row>
    <row r="9" spans="2:27" ht="15.75" x14ac:dyDescent="0.25">
      <c r="B9" s="17"/>
      <c r="C9" s="31" t="s">
        <v>33</v>
      </c>
      <c r="D9" s="38"/>
      <c r="G9" s="1"/>
      <c r="H9" s="1"/>
      <c r="I9" s="1"/>
      <c r="J9" s="1"/>
      <c r="K9" s="1"/>
      <c r="L9" s="1"/>
      <c r="M9" s="1"/>
      <c r="N9" s="1"/>
      <c r="O9" s="1"/>
      <c r="P9" s="1"/>
      <c r="Q9" s="1"/>
      <c r="R9" s="1"/>
      <c r="S9" s="1"/>
      <c r="T9" s="1"/>
      <c r="U9" s="1"/>
      <c r="V9" s="1"/>
      <c r="W9" s="1"/>
      <c r="X9" s="1"/>
      <c r="Y9" s="1"/>
      <c r="Z9" s="1"/>
      <c r="AA9" s="1"/>
    </row>
    <row r="10" spans="2:27" ht="15.75" x14ac:dyDescent="0.25">
      <c r="B10" s="17"/>
      <c r="C10" s="31" t="s">
        <v>34</v>
      </c>
      <c r="D10" s="38"/>
      <c r="G10" s="1"/>
      <c r="H10" s="1"/>
      <c r="I10" s="1"/>
      <c r="J10" s="1"/>
      <c r="K10" s="1"/>
      <c r="L10" s="1"/>
      <c r="M10" s="1"/>
      <c r="N10" s="1"/>
      <c r="O10" s="1"/>
      <c r="P10" s="1"/>
      <c r="Q10" s="1"/>
      <c r="R10" s="1"/>
      <c r="S10" s="1"/>
      <c r="T10" s="1"/>
      <c r="U10" s="1"/>
      <c r="V10" s="1"/>
      <c r="W10" s="1"/>
      <c r="X10" s="1"/>
      <c r="Y10" s="1"/>
      <c r="Z10" s="1"/>
      <c r="AA10" s="1"/>
    </row>
    <row r="11" spans="2:27" ht="15.75" x14ac:dyDescent="0.25">
      <c r="B11" s="18"/>
      <c r="C11" s="28" t="s">
        <v>1</v>
      </c>
      <c r="D11" s="41">
        <f>SUM(D5:D10)</f>
        <v>0</v>
      </c>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dataValidations count="1">
    <dataValidation type="whole" allowBlank="1" showInputMessage="1" showErrorMessage="1" errorTitle="Incorrect number" error="The number should be a 0 if the measure is not taken or 1 if the measure is taken." sqref="D5:D10">
      <formula1>0</formula1>
      <formula2>1</formula2>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workbookViewId="0">
      <selection activeCell="C15" sqref="C5:C15"/>
    </sheetView>
  </sheetViews>
  <sheetFormatPr defaultRowHeight="15" x14ac:dyDescent="0.25"/>
  <cols>
    <col min="1" max="2" width="1.5703125" style="1" customWidth="1"/>
    <col min="3" max="3" width="98.5703125" customWidth="1"/>
    <col min="5" max="40" width="9.140625" style="1"/>
  </cols>
  <sheetData>
    <row r="1" spans="2:4" s="1" customFormat="1" x14ac:dyDescent="0.25"/>
    <row r="2" spans="2:4" ht="18.75" x14ac:dyDescent="0.3">
      <c r="B2" s="20"/>
      <c r="C2" s="21" t="s">
        <v>42</v>
      </c>
      <c r="D2" s="13"/>
    </row>
    <row r="3" spans="2:4" ht="15.75" x14ac:dyDescent="0.25">
      <c r="B3" s="17"/>
      <c r="C3" s="32"/>
      <c r="D3" s="12"/>
    </row>
    <row r="4" spans="2:4" ht="15.75" x14ac:dyDescent="0.25">
      <c r="B4" s="17"/>
      <c r="C4" s="32"/>
      <c r="D4" s="12"/>
    </row>
    <row r="5" spans="2:4" ht="15.75" x14ac:dyDescent="0.25">
      <c r="B5" s="17"/>
      <c r="C5" s="30" t="s">
        <v>48</v>
      </c>
      <c r="D5" s="38"/>
    </row>
    <row r="6" spans="2:4" ht="15.75" x14ac:dyDescent="0.25">
      <c r="B6" s="17"/>
      <c r="C6" s="30" t="s">
        <v>77</v>
      </c>
      <c r="D6" s="38"/>
    </row>
    <row r="7" spans="2:4" ht="15.75" x14ac:dyDescent="0.25">
      <c r="B7" s="17"/>
      <c r="C7" s="31" t="s">
        <v>50</v>
      </c>
      <c r="D7" s="38"/>
    </row>
    <row r="8" spans="2:4" ht="15.75" x14ac:dyDescent="0.25">
      <c r="B8" s="17"/>
      <c r="C8" s="31" t="s">
        <v>54</v>
      </c>
      <c r="D8" s="38"/>
    </row>
    <row r="9" spans="2:4" ht="15.75" x14ac:dyDescent="0.25">
      <c r="B9" s="17"/>
      <c r="C9" s="42" t="s">
        <v>84</v>
      </c>
      <c r="D9" s="38"/>
    </row>
    <row r="10" spans="2:4" ht="15.75" x14ac:dyDescent="0.25">
      <c r="B10" s="17"/>
      <c r="C10" s="31" t="s">
        <v>51</v>
      </c>
      <c r="D10" s="38"/>
    </row>
    <row r="11" spans="2:4" ht="15.75" x14ac:dyDescent="0.25">
      <c r="B11" s="17"/>
      <c r="C11" s="31" t="s">
        <v>52</v>
      </c>
      <c r="D11" s="38"/>
    </row>
    <row r="12" spans="2:4" ht="15.75" x14ac:dyDescent="0.25">
      <c r="B12" s="17"/>
      <c r="C12" s="31" t="s">
        <v>53</v>
      </c>
      <c r="D12" s="38"/>
    </row>
    <row r="13" spans="2:4" ht="15.75" x14ac:dyDescent="0.25">
      <c r="B13" s="17"/>
      <c r="C13" s="31" t="s">
        <v>49</v>
      </c>
      <c r="D13" s="38"/>
    </row>
    <row r="14" spans="2:4" ht="15.75" x14ac:dyDescent="0.25">
      <c r="B14" s="17"/>
      <c r="C14" s="31" t="s">
        <v>78</v>
      </c>
      <c r="D14" s="38"/>
    </row>
    <row r="15" spans="2:4" ht="15.75" x14ac:dyDescent="0.25">
      <c r="B15" s="17"/>
      <c r="C15" s="43" t="s">
        <v>85</v>
      </c>
      <c r="D15" s="38"/>
    </row>
    <row r="16" spans="2:4" ht="15.75" x14ac:dyDescent="0.25">
      <c r="B16" s="18"/>
      <c r="C16" s="28" t="s">
        <v>1</v>
      </c>
      <c r="D16" s="41">
        <f>SUM(D5:D15)</f>
        <v>0</v>
      </c>
    </row>
    <row r="17" spans="3:3" s="1" customFormat="1" x14ac:dyDescent="0.25"/>
    <row r="18" spans="3:3" s="1" customFormat="1" ht="15.75" x14ac:dyDescent="0.25">
      <c r="C18" s="7"/>
    </row>
    <row r="19" spans="3:3" s="1" customFormat="1" ht="15.75" x14ac:dyDescent="0.25">
      <c r="C19" s="7"/>
    </row>
    <row r="20" spans="3:3" s="1" customFormat="1" ht="15.75" x14ac:dyDescent="0.25">
      <c r="C20" s="8"/>
    </row>
    <row r="21" spans="3:3" s="1" customFormat="1" ht="15.75" x14ac:dyDescent="0.25">
      <c r="C21" s="7"/>
    </row>
    <row r="22" spans="3:3" s="1" customFormat="1" ht="15.75" x14ac:dyDescent="0.25">
      <c r="C22" s="7"/>
    </row>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ht="12.75" customHeight="1" x14ac:dyDescent="0.25"/>
    <row r="35" s="1" customFormat="1" x14ac:dyDescent="0.25"/>
    <row r="36" s="1" customFormat="1" x14ac:dyDescent="0.25"/>
    <row r="37" s="1" customFormat="1" x14ac:dyDescent="0.25"/>
  </sheetData>
  <dataValidations count="1">
    <dataValidation type="whole" allowBlank="1" showInputMessage="1" showErrorMessage="1" errorTitle="Incorrect number" error="The number should be a 0 if the measure is not taken or 1 if the measure is taken." sqref="D5:D15">
      <formula1>0</formula1>
      <formula2>1</formula2>
    </dataValidation>
  </dataValidation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5"/>
  <sheetViews>
    <sheetView zoomScaleNormal="100" workbookViewId="0">
      <selection activeCell="C3" sqref="C3:C11"/>
    </sheetView>
  </sheetViews>
  <sheetFormatPr defaultRowHeight="15" x14ac:dyDescent="0.25"/>
  <cols>
    <col min="1" max="2" width="1.5703125" style="1" customWidth="1"/>
    <col min="3" max="3" width="98.5703125" customWidth="1"/>
    <col min="5" max="36" width="9.140625" style="1"/>
  </cols>
  <sheetData>
    <row r="1" spans="2:4" s="1" customFormat="1" x14ac:dyDescent="0.25"/>
    <row r="2" spans="2:4" s="1" customFormat="1" ht="18.75" x14ac:dyDescent="0.3">
      <c r="B2" s="20"/>
      <c r="C2" s="21" t="s">
        <v>44</v>
      </c>
      <c r="D2" s="13"/>
    </row>
    <row r="3" spans="2:4" s="1" customFormat="1" x14ac:dyDescent="0.25">
      <c r="B3" s="17"/>
      <c r="C3" s="4" t="s">
        <v>61</v>
      </c>
      <c r="D3" s="12"/>
    </row>
    <row r="4" spans="2:4" s="1" customFormat="1" x14ac:dyDescent="0.25">
      <c r="B4" s="17"/>
      <c r="C4" s="40"/>
      <c r="D4" s="12"/>
    </row>
    <row r="5" spans="2:4" s="1" customFormat="1" ht="15.75" x14ac:dyDescent="0.25">
      <c r="B5" s="17"/>
      <c r="C5" s="30" t="s">
        <v>55</v>
      </c>
      <c r="D5" s="38"/>
    </row>
    <row r="6" spans="2:4" ht="15.75" x14ac:dyDescent="0.25">
      <c r="B6" s="17"/>
      <c r="C6" s="33" t="s">
        <v>62</v>
      </c>
      <c r="D6" s="38"/>
    </row>
    <row r="7" spans="2:4" ht="15.75" x14ac:dyDescent="0.25">
      <c r="B7" s="17"/>
      <c r="C7" s="33" t="s">
        <v>63</v>
      </c>
      <c r="D7" s="38"/>
    </row>
    <row r="8" spans="2:4" ht="15.75" x14ac:dyDescent="0.25">
      <c r="B8" s="17"/>
      <c r="C8" s="30" t="s">
        <v>56</v>
      </c>
      <c r="D8" s="38"/>
    </row>
    <row r="9" spans="2:4" ht="15.75" x14ac:dyDescent="0.25">
      <c r="B9" s="17"/>
      <c r="C9" s="31" t="s">
        <v>57</v>
      </c>
      <c r="D9" s="38"/>
    </row>
    <row r="10" spans="2:4" ht="15.75" x14ac:dyDescent="0.25">
      <c r="B10" s="17"/>
      <c r="C10" s="31" t="s">
        <v>58</v>
      </c>
      <c r="D10" s="38"/>
    </row>
    <row r="11" spans="2:4" ht="15.75" x14ac:dyDescent="0.25">
      <c r="B11" s="17"/>
      <c r="C11" s="31" t="s">
        <v>60</v>
      </c>
      <c r="D11" s="38"/>
    </row>
    <row r="12" spans="2:4" ht="15.75" x14ac:dyDescent="0.25">
      <c r="B12" s="18"/>
      <c r="C12" s="28" t="s">
        <v>1</v>
      </c>
      <c r="D12" s="41">
        <f>SUM(D5:D11)</f>
        <v>0</v>
      </c>
    </row>
    <row r="13" spans="2:4" s="1" customFormat="1" x14ac:dyDescent="0.25"/>
    <row r="14" spans="2:4" s="1" customFormat="1" x14ac:dyDescent="0.25"/>
    <row r="15" spans="2:4" s="1" customFormat="1" x14ac:dyDescent="0.25"/>
    <row r="16" spans="2:4"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sheetData>
  <dataValidations count="1">
    <dataValidation type="whole" allowBlank="1" showInputMessage="1" showErrorMessage="1" errorTitle="Incorrect number" error="The number should be a 0 if the measure is not taken or 1 if the measure is taken." sqref="D5:D11">
      <formula1>0</formula1>
      <formula2>1</formula2>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Dropdown</vt:lpstr>
      <vt:lpstr>Introduction</vt:lpstr>
      <vt:lpstr>Prior indicators</vt:lpstr>
      <vt:lpstr>Policy protection level</vt:lpstr>
      <vt:lpstr>Pre-employment screening level</vt:lpstr>
      <vt:lpstr>Performance management level</vt:lpstr>
      <vt:lpstr>Security training level</vt:lpstr>
      <vt:lpstr>Organization protection level</vt:lpstr>
      <vt:lpstr>Employer-owned device level</vt:lpstr>
      <vt:lpstr>Employee-owned device level</vt:lpstr>
      <vt:lpstr>Data misuse protection level</vt:lpstr>
      <vt:lpstr>Data loss protection level</vt:lpstr>
      <vt:lpstr>Results</vt:lpstr>
      <vt:lpstr>Score</vt:lpstr>
      <vt:lpstr>Commitment</vt:lpstr>
      <vt:lpstr>Data</vt:lpstr>
      <vt:lpstr>EmployeeType</vt:lpstr>
      <vt:lpstr>level</vt:lpstr>
      <vt:lpstr>truefalse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2016-11-30T07:07:13Z</dcterms:modified>
</cp:coreProperties>
</file>