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/>
  <mc:AlternateContent xmlns:mc="http://schemas.openxmlformats.org/markup-compatibility/2006">
    <mc:Choice Requires="x15">
      <x15ac:absPath xmlns:x15ac="http://schemas.microsoft.com/office/spreadsheetml/2010/11/ac" url="C:\Users\civaja\Documents\files\R_PROP\NEWTON_Bhabha_FUND_2014\Project_Implementatiom\OUTPUTS\H-WU\Dau\WRR_Version\Data\Data\"/>
    </mc:Choice>
  </mc:AlternateContent>
  <xr:revisionPtr revIDLastSave="0" documentId="13_ncr:1_{BF936939-362C-4CBA-978F-C9D959BADAC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opulation" sheetId="1" r:id="rId1"/>
  </sheets>
  <definedNames>
    <definedName name="_xlnm.Print_Area" localSheetId="0">Population!$W$55:$AI$88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2" i="1" l="1"/>
  <c r="E42" i="1"/>
  <c r="F42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X42" i="1"/>
  <c r="C42" i="1"/>
  <c r="X43" i="1" l="1"/>
  <c r="L43" i="1"/>
  <c r="R43" i="1"/>
  <c r="K43" i="1"/>
  <c r="F43" i="1"/>
  <c r="W43" i="1"/>
  <c r="Q43" i="1"/>
  <c r="E43" i="1"/>
  <c r="L41" i="1" l="1"/>
  <c r="O41" i="1" s="1"/>
  <c r="K41" i="1"/>
  <c r="N41" i="1" s="1"/>
  <c r="N56" i="1" s="1"/>
  <c r="J41" i="1"/>
  <c r="M41" i="1" s="1"/>
  <c r="F41" i="1"/>
  <c r="I41" i="1" s="1"/>
  <c r="E41" i="1"/>
  <c r="H41" i="1" s="1"/>
  <c r="I56" i="1" s="1"/>
  <c r="D41" i="1"/>
  <c r="G41" i="1" s="1"/>
  <c r="L40" i="1"/>
  <c r="O40" i="1" s="1"/>
  <c r="K40" i="1"/>
  <c r="N40" i="1" s="1"/>
  <c r="N55" i="1" s="1"/>
  <c r="J40" i="1"/>
  <c r="M40" i="1" s="1"/>
  <c r="H40" i="1"/>
  <c r="I55" i="1" s="1"/>
  <c r="F40" i="1"/>
  <c r="I40" i="1" s="1"/>
  <c r="E40" i="1"/>
  <c r="D40" i="1"/>
  <c r="G40" i="1" s="1"/>
  <c r="L39" i="1"/>
  <c r="O39" i="1" s="1"/>
  <c r="K39" i="1"/>
  <c r="N39" i="1" s="1"/>
  <c r="N54" i="1" s="1"/>
  <c r="J39" i="1"/>
  <c r="M39" i="1" s="1"/>
  <c r="F39" i="1"/>
  <c r="I39" i="1" s="1"/>
  <c r="E39" i="1"/>
  <c r="H39" i="1" s="1"/>
  <c r="I54" i="1" s="1"/>
  <c r="D39" i="1"/>
  <c r="G39" i="1" s="1"/>
  <c r="L38" i="1"/>
  <c r="O38" i="1" s="1"/>
  <c r="K38" i="1"/>
  <c r="N38" i="1" s="1"/>
  <c r="N53" i="1" s="1"/>
  <c r="J38" i="1"/>
  <c r="M38" i="1" s="1"/>
  <c r="F38" i="1"/>
  <c r="I38" i="1" s="1"/>
  <c r="E38" i="1"/>
  <c r="H38" i="1" s="1"/>
  <c r="I53" i="1" s="1"/>
  <c r="D38" i="1"/>
  <c r="G38" i="1" s="1"/>
  <c r="L37" i="1"/>
  <c r="O37" i="1" s="1"/>
  <c r="K37" i="1"/>
  <c r="N37" i="1" s="1"/>
  <c r="N52" i="1" s="1"/>
  <c r="J37" i="1"/>
  <c r="M37" i="1" s="1"/>
  <c r="H37" i="1"/>
  <c r="I52" i="1" s="1"/>
  <c r="F37" i="1"/>
  <c r="I37" i="1" s="1"/>
  <c r="E37" i="1"/>
  <c r="D37" i="1"/>
  <c r="G37" i="1" s="1"/>
  <c r="L36" i="1"/>
  <c r="O36" i="1" s="1"/>
  <c r="K36" i="1"/>
  <c r="N36" i="1" s="1"/>
  <c r="N51" i="1" s="1"/>
  <c r="J36" i="1"/>
  <c r="M36" i="1" s="1"/>
  <c r="F36" i="1"/>
  <c r="I36" i="1" s="1"/>
  <c r="E36" i="1"/>
  <c r="H36" i="1" s="1"/>
  <c r="I51" i="1" s="1"/>
  <c r="D36" i="1"/>
  <c r="G36" i="1" s="1"/>
  <c r="L35" i="1"/>
  <c r="O35" i="1" s="1"/>
  <c r="K35" i="1"/>
  <c r="N35" i="1" s="1"/>
  <c r="N50" i="1" s="1"/>
  <c r="J35" i="1"/>
  <c r="M35" i="1" s="1"/>
  <c r="F35" i="1"/>
  <c r="I35" i="1" s="1"/>
  <c r="E35" i="1"/>
  <c r="H35" i="1" s="1"/>
  <c r="I50" i="1" s="1"/>
  <c r="D35" i="1"/>
  <c r="G35" i="1" s="1"/>
  <c r="L34" i="1"/>
  <c r="O34" i="1" s="1"/>
  <c r="K34" i="1"/>
  <c r="N34" i="1" s="1"/>
  <c r="N49" i="1" s="1"/>
  <c r="J34" i="1"/>
  <c r="M34" i="1" s="1"/>
  <c r="F34" i="1"/>
  <c r="I34" i="1" s="1"/>
  <c r="E34" i="1"/>
  <c r="H34" i="1" s="1"/>
  <c r="I49" i="1" s="1"/>
  <c r="D34" i="1"/>
  <c r="G34" i="1" s="1"/>
  <c r="L33" i="1"/>
  <c r="O33" i="1" s="1"/>
  <c r="K33" i="1"/>
  <c r="N33" i="1" s="1"/>
  <c r="N48" i="1" s="1"/>
  <c r="J33" i="1"/>
  <c r="M33" i="1" s="1"/>
  <c r="F33" i="1"/>
  <c r="I33" i="1" s="1"/>
  <c r="E33" i="1"/>
  <c r="H33" i="1" s="1"/>
  <c r="I48" i="1" s="1"/>
  <c r="D33" i="1"/>
  <c r="G33" i="1" s="1"/>
  <c r="L32" i="1"/>
  <c r="O32" i="1" s="1"/>
  <c r="K32" i="1"/>
  <c r="N32" i="1" s="1"/>
  <c r="N47" i="1" s="1"/>
  <c r="J32" i="1"/>
  <c r="M32" i="1" s="1"/>
  <c r="F32" i="1"/>
  <c r="I32" i="1" s="1"/>
  <c r="E32" i="1"/>
  <c r="H32" i="1" s="1"/>
  <c r="I47" i="1" s="1"/>
  <c r="D32" i="1"/>
  <c r="G32" i="1" s="1"/>
  <c r="L31" i="1"/>
  <c r="O31" i="1" s="1"/>
  <c r="K31" i="1"/>
  <c r="N31" i="1" s="1"/>
  <c r="N46" i="1" s="1"/>
  <c r="J31" i="1"/>
  <c r="M31" i="1" s="1"/>
  <c r="F31" i="1"/>
  <c r="I31" i="1" s="1"/>
  <c r="E31" i="1"/>
  <c r="H31" i="1" s="1"/>
  <c r="I46" i="1" s="1"/>
  <c r="D31" i="1"/>
  <c r="G31" i="1" s="1"/>
  <c r="L30" i="1"/>
  <c r="O30" i="1" s="1"/>
  <c r="K30" i="1"/>
  <c r="N30" i="1" s="1"/>
  <c r="N45" i="1" s="1"/>
  <c r="J30" i="1"/>
  <c r="M30" i="1" s="1"/>
  <c r="F30" i="1"/>
  <c r="I30" i="1" s="1"/>
  <c r="E30" i="1"/>
  <c r="H30" i="1" s="1"/>
  <c r="I45" i="1" s="1"/>
  <c r="D30" i="1"/>
  <c r="G30" i="1" s="1"/>
  <c r="O28" i="1"/>
  <c r="N28" i="1"/>
  <c r="M56" i="1" s="1"/>
  <c r="M28" i="1"/>
  <c r="I28" i="1"/>
  <c r="H28" i="1"/>
  <c r="H56" i="1" s="1"/>
  <c r="G28" i="1"/>
  <c r="O27" i="1"/>
  <c r="N27" i="1"/>
  <c r="M55" i="1" s="1"/>
  <c r="M27" i="1"/>
  <c r="I27" i="1"/>
  <c r="H27" i="1"/>
  <c r="H55" i="1" s="1"/>
  <c r="G27" i="1"/>
  <c r="O26" i="1"/>
  <c r="N26" i="1"/>
  <c r="M54" i="1" s="1"/>
  <c r="M26" i="1"/>
  <c r="I26" i="1"/>
  <c r="H26" i="1"/>
  <c r="H54" i="1" s="1"/>
  <c r="G26" i="1"/>
  <c r="O25" i="1"/>
  <c r="N25" i="1"/>
  <c r="M53" i="1" s="1"/>
  <c r="M25" i="1"/>
  <c r="I25" i="1"/>
  <c r="H25" i="1"/>
  <c r="H53" i="1" s="1"/>
  <c r="G25" i="1"/>
  <c r="O24" i="1"/>
  <c r="N24" i="1"/>
  <c r="M52" i="1" s="1"/>
  <c r="M24" i="1"/>
  <c r="I24" i="1"/>
  <c r="H24" i="1"/>
  <c r="H52" i="1" s="1"/>
  <c r="G24" i="1"/>
  <c r="O23" i="1"/>
  <c r="N23" i="1"/>
  <c r="M51" i="1" s="1"/>
  <c r="M23" i="1"/>
  <c r="I23" i="1"/>
  <c r="H23" i="1"/>
  <c r="H51" i="1" s="1"/>
  <c r="G23" i="1"/>
  <c r="O22" i="1"/>
  <c r="N22" i="1"/>
  <c r="M50" i="1" s="1"/>
  <c r="M22" i="1"/>
  <c r="I22" i="1"/>
  <c r="H22" i="1"/>
  <c r="H50" i="1" s="1"/>
  <c r="G22" i="1"/>
  <c r="O21" i="1"/>
  <c r="N21" i="1"/>
  <c r="M49" i="1" s="1"/>
  <c r="M21" i="1"/>
  <c r="I21" i="1"/>
  <c r="H21" i="1"/>
  <c r="H49" i="1" s="1"/>
  <c r="G21" i="1"/>
  <c r="O20" i="1"/>
  <c r="N20" i="1"/>
  <c r="M48" i="1" s="1"/>
  <c r="M20" i="1"/>
  <c r="I20" i="1"/>
  <c r="H20" i="1"/>
  <c r="H48" i="1" s="1"/>
  <c r="G20" i="1"/>
  <c r="O19" i="1"/>
  <c r="N19" i="1"/>
  <c r="M47" i="1" s="1"/>
  <c r="M19" i="1"/>
  <c r="I19" i="1"/>
  <c r="H19" i="1"/>
  <c r="H47" i="1" s="1"/>
  <c r="G19" i="1"/>
  <c r="O18" i="1"/>
  <c r="N18" i="1"/>
  <c r="M46" i="1" s="1"/>
  <c r="M18" i="1"/>
  <c r="I18" i="1"/>
  <c r="H18" i="1"/>
  <c r="H46" i="1" s="1"/>
  <c r="G18" i="1"/>
  <c r="O17" i="1"/>
  <c r="N17" i="1"/>
  <c r="M45" i="1" s="1"/>
  <c r="M17" i="1"/>
  <c r="I17" i="1"/>
  <c r="H17" i="1"/>
  <c r="H45" i="1" s="1"/>
  <c r="G17" i="1"/>
  <c r="X41" i="1" l="1"/>
  <c r="AA41" i="1" s="1"/>
  <c r="W41" i="1"/>
  <c r="Z41" i="1" s="1"/>
  <c r="Z56" i="1" s="1"/>
  <c r="V41" i="1"/>
  <c r="Y41" i="1" s="1"/>
  <c r="R41" i="1"/>
  <c r="U41" i="1" s="1"/>
  <c r="Q41" i="1"/>
  <c r="T41" i="1" s="1"/>
  <c r="T56" i="1" s="1"/>
  <c r="P41" i="1"/>
  <c r="S41" i="1" s="1"/>
  <c r="X40" i="1"/>
  <c r="AA40" i="1" s="1"/>
  <c r="W40" i="1"/>
  <c r="Z40" i="1" s="1"/>
  <c r="Z55" i="1" s="1"/>
  <c r="V40" i="1"/>
  <c r="Y40" i="1" s="1"/>
  <c r="R40" i="1"/>
  <c r="U40" i="1" s="1"/>
  <c r="Q40" i="1"/>
  <c r="T40" i="1" s="1"/>
  <c r="T55" i="1" s="1"/>
  <c r="P40" i="1"/>
  <c r="S40" i="1" s="1"/>
  <c r="X39" i="1"/>
  <c r="AA39" i="1" s="1"/>
  <c r="W39" i="1"/>
  <c r="Z39" i="1" s="1"/>
  <c r="Z54" i="1" s="1"/>
  <c r="V39" i="1"/>
  <c r="Y39" i="1" s="1"/>
  <c r="R39" i="1"/>
  <c r="U39" i="1" s="1"/>
  <c r="Q39" i="1"/>
  <c r="T39" i="1" s="1"/>
  <c r="T54" i="1" s="1"/>
  <c r="P39" i="1"/>
  <c r="S39" i="1" s="1"/>
  <c r="X38" i="1"/>
  <c r="AA38" i="1" s="1"/>
  <c r="W38" i="1"/>
  <c r="Z38" i="1" s="1"/>
  <c r="Z53" i="1" s="1"/>
  <c r="V38" i="1"/>
  <c r="Y38" i="1" s="1"/>
  <c r="R38" i="1"/>
  <c r="U38" i="1" s="1"/>
  <c r="Q38" i="1"/>
  <c r="T38" i="1" s="1"/>
  <c r="T53" i="1" s="1"/>
  <c r="P38" i="1"/>
  <c r="S38" i="1" s="1"/>
  <c r="X37" i="1"/>
  <c r="AA37" i="1" s="1"/>
  <c r="W37" i="1"/>
  <c r="Z37" i="1" s="1"/>
  <c r="Z52" i="1" s="1"/>
  <c r="V37" i="1"/>
  <c r="Y37" i="1" s="1"/>
  <c r="R37" i="1"/>
  <c r="U37" i="1" s="1"/>
  <c r="Q37" i="1"/>
  <c r="T37" i="1" s="1"/>
  <c r="T52" i="1" s="1"/>
  <c r="P37" i="1"/>
  <c r="S37" i="1" s="1"/>
  <c r="X36" i="1"/>
  <c r="AA36" i="1" s="1"/>
  <c r="W36" i="1"/>
  <c r="Z36" i="1" s="1"/>
  <c r="Z51" i="1" s="1"/>
  <c r="V36" i="1"/>
  <c r="Y36" i="1" s="1"/>
  <c r="R36" i="1"/>
  <c r="U36" i="1" s="1"/>
  <c r="Q36" i="1"/>
  <c r="T36" i="1" s="1"/>
  <c r="T51" i="1" s="1"/>
  <c r="P36" i="1"/>
  <c r="S36" i="1" s="1"/>
  <c r="Y35" i="1"/>
  <c r="X35" i="1"/>
  <c r="AA35" i="1" s="1"/>
  <c r="W35" i="1"/>
  <c r="Z35" i="1" s="1"/>
  <c r="Z50" i="1" s="1"/>
  <c r="V35" i="1"/>
  <c r="R35" i="1"/>
  <c r="U35" i="1" s="1"/>
  <c r="Q35" i="1"/>
  <c r="T35" i="1" s="1"/>
  <c r="T50" i="1" s="1"/>
  <c r="P35" i="1"/>
  <c r="S35" i="1" s="1"/>
  <c r="X34" i="1"/>
  <c r="AA34" i="1" s="1"/>
  <c r="W34" i="1"/>
  <c r="Z34" i="1" s="1"/>
  <c r="Z49" i="1" s="1"/>
  <c r="V34" i="1"/>
  <c r="Y34" i="1" s="1"/>
  <c r="R34" i="1"/>
  <c r="U34" i="1" s="1"/>
  <c r="Q34" i="1"/>
  <c r="T34" i="1" s="1"/>
  <c r="T49" i="1" s="1"/>
  <c r="P34" i="1"/>
  <c r="S34" i="1" s="1"/>
  <c r="X33" i="1"/>
  <c r="AA33" i="1" s="1"/>
  <c r="W33" i="1"/>
  <c r="Z33" i="1" s="1"/>
  <c r="Z48" i="1" s="1"/>
  <c r="V33" i="1"/>
  <c r="Y33" i="1" s="1"/>
  <c r="R33" i="1"/>
  <c r="U33" i="1" s="1"/>
  <c r="Q33" i="1"/>
  <c r="T33" i="1" s="1"/>
  <c r="T48" i="1" s="1"/>
  <c r="P33" i="1"/>
  <c r="S33" i="1" s="1"/>
  <c r="X32" i="1"/>
  <c r="AA32" i="1" s="1"/>
  <c r="W32" i="1"/>
  <c r="Z32" i="1" s="1"/>
  <c r="Z47" i="1" s="1"/>
  <c r="V32" i="1"/>
  <c r="Y32" i="1" s="1"/>
  <c r="R32" i="1"/>
  <c r="U32" i="1" s="1"/>
  <c r="Q32" i="1"/>
  <c r="T32" i="1" s="1"/>
  <c r="T47" i="1" s="1"/>
  <c r="P32" i="1"/>
  <c r="S32" i="1" s="1"/>
  <c r="X31" i="1"/>
  <c r="AA31" i="1" s="1"/>
  <c r="W31" i="1"/>
  <c r="Z31" i="1" s="1"/>
  <c r="Z46" i="1" s="1"/>
  <c r="V31" i="1"/>
  <c r="Y31" i="1" s="1"/>
  <c r="R31" i="1"/>
  <c r="U31" i="1" s="1"/>
  <c r="Q31" i="1"/>
  <c r="T31" i="1" s="1"/>
  <c r="T46" i="1" s="1"/>
  <c r="P31" i="1"/>
  <c r="S31" i="1" s="1"/>
  <c r="X30" i="1"/>
  <c r="AA30" i="1" s="1"/>
  <c r="W30" i="1"/>
  <c r="Z30" i="1" s="1"/>
  <c r="Z45" i="1" s="1"/>
  <c r="V30" i="1"/>
  <c r="Y30" i="1" s="1"/>
  <c r="R30" i="1"/>
  <c r="U30" i="1" s="1"/>
  <c r="Q30" i="1"/>
  <c r="T30" i="1" s="1"/>
  <c r="T45" i="1" s="1"/>
  <c r="P30" i="1"/>
  <c r="S30" i="1" s="1"/>
  <c r="AA28" i="1"/>
  <c r="Z28" i="1"/>
  <c r="Y56" i="1" s="1"/>
  <c r="Y28" i="1"/>
  <c r="U28" i="1"/>
  <c r="T28" i="1"/>
  <c r="S56" i="1" s="1"/>
  <c r="S28" i="1"/>
  <c r="AA27" i="1"/>
  <c r="Z27" i="1"/>
  <c r="Y55" i="1" s="1"/>
  <c r="Y27" i="1"/>
  <c r="U27" i="1"/>
  <c r="T27" i="1"/>
  <c r="S55" i="1" s="1"/>
  <c r="S27" i="1"/>
  <c r="AA26" i="1"/>
  <c r="Z26" i="1"/>
  <c r="Y54" i="1" s="1"/>
  <c r="Y26" i="1"/>
  <c r="U26" i="1"/>
  <c r="T26" i="1"/>
  <c r="S54" i="1" s="1"/>
  <c r="S26" i="1"/>
  <c r="AA25" i="1"/>
  <c r="Z25" i="1"/>
  <c r="Y53" i="1" s="1"/>
  <c r="Y25" i="1"/>
  <c r="U25" i="1"/>
  <c r="T25" i="1"/>
  <c r="S53" i="1" s="1"/>
  <c r="S25" i="1"/>
  <c r="AA24" i="1"/>
  <c r="Z24" i="1"/>
  <c r="Y52" i="1" s="1"/>
  <c r="Y24" i="1"/>
  <c r="U24" i="1"/>
  <c r="T24" i="1"/>
  <c r="S52" i="1" s="1"/>
  <c r="S24" i="1"/>
  <c r="AA23" i="1"/>
  <c r="Z23" i="1"/>
  <c r="Y51" i="1" s="1"/>
  <c r="Y23" i="1"/>
  <c r="U23" i="1"/>
  <c r="T23" i="1"/>
  <c r="S51" i="1" s="1"/>
  <c r="S23" i="1"/>
  <c r="AA22" i="1"/>
  <c r="Z22" i="1"/>
  <c r="Y50" i="1" s="1"/>
  <c r="Y22" i="1"/>
  <c r="U22" i="1"/>
  <c r="T22" i="1"/>
  <c r="S50" i="1" s="1"/>
  <c r="S22" i="1"/>
  <c r="AA21" i="1"/>
  <c r="Z21" i="1"/>
  <c r="Y49" i="1" s="1"/>
  <c r="Y21" i="1"/>
  <c r="U21" i="1"/>
  <c r="T21" i="1"/>
  <c r="S49" i="1" s="1"/>
  <c r="S21" i="1"/>
  <c r="AA20" i="1"/>
  <c r="Z20" i="1"/>
  <c r="Y48" i="1" s="1"/>
  <c r="Y20" i="1"/>
  <c r="U20" i="1"/>
  <c r="T20" i="1"/>
  <c r="S48" i="1" s="1"/>
  <c r="S20" i="1"/>
  <c r="AA19" i="1"/>
  <c r="Z19" i="1"/>
  <c r="Y47" i="1" s="1"/>
  <c r="Y19" i="1"/>
  <c r="U19" i="1"/>
  <c r="T19" i="1"/>
  <c r="S47" i="1" s="1"/>
  <c r="S19" i="1"/>
  <c r="AA18" i="1"/>
  <c r="Z18" i="1"/>
  <c r="Y46" i="1" s="1"/>
  <c r="Y18" i="1"/>
  <c r="U18" i="1"/>
  <c r="T18" i="1"/>
  <c r="S46" i="1" s="1"/>
  <c r="S18" i="1"/>
  <c r="AA17" i="1"/>
  <c r="Z17" i="1"/>
  <c r="Y45" i="1" s="1"/>
  <c r="Y17" i="1"/>
  <c r="U17" i="1"/>
  <c r="T17" i="1"/>
  <c r="S45" i="1" s="1"/>
  <c r="S17" i="1"/>
</calcChain>
</file>

<file path=xl/sharedStrings.xml><?xml version="1.0" encoding="utf-8"?>
<sst xmlns="http://schemas.openxmlformats.org/spreadsheetml/2006/main" count="63" uniqueCount="33">
  <si>
    <t>UD_Jaisingh_Palampur_DeraGop2_Sarkag2_Hamirp_Nadau</t>
  </si>
  <si>
    <t>UD_Spiti_Hangrang</t>
  </si>
  <si>
    <t>UD_Kullu</t>
  </si>
  <si>
    <t>UD_Mandi_Cachyot_Jogindar_Baijnath_Sarkag1</t>
  </si>
  <si>
    <t>UD_Banjar_Thunag</t>
  </si>
  <si>
    <t>UD_Poo_Morang_Kalpa_Sangla</t>
  </si>
  <si>
    <t>UD_Nichar_Rampur_Nermand</t>
  </si>
  <si>
    <t>UD_Ani_Karsog_Sund1_Kum_Seoni_Arki1_Shima1_Theog</t>
  </si>
  <si>
    <t>UD_Sund2_Ghumar_Bars_Una_Bilasp_Arki2_Nalag_Shim2</t>
  </si>
  <si>
    <t>PunjabState_Urb_Beas</t>
  </si>
  <si>
    <t>Punjab State_Urb_Satluj</t>
  </si>
  <si>
    <t>TOTAL</t>
  </si>
  <si>
    <t>URBAN</t>
  </si>
  <si>
    <t>RURAL</t>
  </si>
  <si>
    <t>UD_DEraGop2_Baroh_Kangra_Dharmsal_Dalhoursie_Jawali</t>
  </si>
  <si>
    <t>SSP3</t>
  </si>
  <si>
    <t>SSP1</t>
  </si>
  <si>
    <t>Share %</t>
  </si>
  <si>
    <t>DELHI</t>
  </si>
  <si>
    <t>Baseline</t>
  </si>
  <si>
    <t>SPP3</t>
  </si>
  <si>
    <t>Change</t>
  </si>
  <si>
    <t>SUM</t>
  </si>
  <si>
    <t>DEraGop2_Baroh_Kangra_Dharmsal_Dalhoursie_Jawali</t>
  </si>
  <si>
    <t>Spiti_Hangrang</t>
  </si>
  <si>
    <t>Jaisingh_Palampur_DeraGop2_Sarkag2_Hamirp_Nadau</t>
  </si>
  <si>
    <t>Kullu</t>
  </si>
  <si>
    <t>Mandi_Cachyot_Jogindar_Baijnath_Sarkag1</t>
  </si>
  <si>
    <t>Banjar_Thunag</t>
  </si>
  <si>
    <t>Poo_Morang_Kalpa_Sangla</t>
  </si>
  <si>
    <t>Nichar_Rampur_Nermand</t>
  </si>
  <si>
    <t>Ani_Karsog_Sund1_Kum_Seoni_Arki1_Shima1_Theog</t>
  </si>
  <si>
    <t>Sund2_Ghumar_Bars_Una_Bilasp_Arki2_Nalag_Shim2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</si>
</sst>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"/>
    <numFmt numFmtId="165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6">
    <xf numFmtId="0" fontId="0" fillId="0" borderId="0" xfId="0"/>
    <xf numFmtId="0" fontId="0" fillId="0" borderId="0" xfId="0" applyAlignment="1">
      <alignment horizontal="left"/>
    </xf>
    <xf numFmtId="0" fontId="0" fillId="2" borderId="0" xfId="0" applyFill="1"/>
    <xf numFmtId="0" fontId="0" fillId="0" borderId="0" xfId="0" applyFill="1" applyAlignment="1">
      <alignment horizontal="center"/>
    </xf>
    <xf numFmtId="1" fontId="0" fillId="0" borderId="0" xfId="0" applyNumberFormat="1" applyFill="1" applyAlignment="1">
      <alignment horizontal="center"/>
    </xf>
    <xf numFmtId="9" fontId="0" fillId="0" borderId="0" xfId="3" applyFont="1"/>
    <xf numFmtId="43" fontId="0" fillId="0" borderId="0" xfId="2" applyFont="1"/>
    <xf numFmtId="0" fontId="0" fillId="2" borderId="0" xfId="0" applyFill="1" applyBorder="1" applyAlignment="1">
      <alignment horizontal="center"/>
    </xf>
    <xf numFmtId="0" fontId="0" fillId="0" borderId="0" xfId="0" applyBorder="1"/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9" fontId="0" fillId="0" borderId="0" xfId="3" applyFont="1" applyAlignment="1">
      <alignment horizontal="center" vertical="center"/>
    </xf>
    <xf numFmtId="0" fontId="0" fillId="0" borderId="0" xfId="0" applyFill="1" applyAlignment="1">
      <alignment horizontal="center" vertical="center"/>
    </xf>
    <xf numFmtId="1" fontId="0" fillId="0" borderId="0" xfId="0" applyNumberFormat="1" applyFill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/>
    <xf numFmtId="1" fontId="2" fillId="0" borderId="0" xfId="0" applyNumberFormat="1" applyFont="1" applyFill="1" applyBorder="1" applyAlignment="1">
      <alignment horizontal="center" vertical="center"/>
    </xf>
    <xf numFmtId="165" fontId="2" fillId="0" borderId="0" xfId="2" applyNumberFormat="1" applyFont="1" applyFill="1" applyBorder="1" applyAlignment="1">
      <alignment horizontal="center" vertical="center"/>
    </xf>
    <xf numFmtId="165" fontId="2" fillId="0" borderId="0" xfId="2" applyNumberFormat="1" applyFont="1" applyFill="1" applyBorder="1" applyAlignment="1">
      <alignment horizontal="center"/>
    </xf>
    <xf numFmtId="165" fontId="0" fillId="0" borderId="0" xfId="2" applyNumberFormat="1" applyFont="1" applyBorder="1" applyAlignment="1">
      <alignment horizontal="center" vertical="center"/>
    </xf>
    <xf numFmtId="165" fontId="0" fillId="0" borderId="0" xfId="2" applyNumberFormat="1" applyFont="1" applyFill="1" applyBorder="1" applyAlignment="1">
      <alignment horizontal="center" vertical="center"/>
    </xf>
    <xf numFmtId="165" fontId="0" fillId="0" borderId="0" xfId="2" applyNumberFormat="1" applyFont="1" applyFill="1" applyBorder="1" applyAlignment="1">
      <alignment horizontal="center"/>
    </xf>
    <xf numFmtId="165" fontId="2" fillId="0" borderId="0" xfId="2" applyNumberFormat="1" applyFont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0" fontId="0" fillId="3" borderId="0" xfId="0" applyFill="1" applyBorder="1" applyAlignment="1">
      <alignment horizontal="center"/>
    </xf>
    <xf numFmtId="0" fontId="0" fillId="3" borderId="0" xfId="0" applyFill="1" applyBorder="1" applyAlignment="1">
      <alignment horizontal="center" vertical="center"/>
    </xf>
    <xf numFmtId="0" fontId="0" fillId="3" borderId="0" xfId="0" applyFill="1"/>
    <xf numFmtId="165" fontId="0" fillId="3" borderId="0" xfId="2" applyNumberFormat="1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165" fontId="2" fillId="3" borderId="0" xfId="2" applyNumberFormat="1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center" vertical="center"/>
    </xf>
    <xf numFmtId="165" fontId="2" fillId="4" borderId="0" xfId="2" applyNumberFormat="1" applyFont="1" applyFill="1" applyBorder="1" applyAlignment="1">
      <alignment horizontal="center" vertical="center"/>
    </xf>
    <xf numFmtId="165" fontId="2" fillId="4" borderId="0" xfId="2" applyNumberFormat="1" applyFont="1" applyFill="1" applyBorder="1" applyAlignment="1">
      <alignment horizontal="left"/>
    </xf>
    <xf numFmtId="165" fontId="2" fillId="4" borderId="0" xfId="2" applyNumberFormat="1" applyFont="1" applyFill="1" applyBorder="1" applyAlignment="1">
      <alignment horizontal="center"/>
    </xf>
    <xf numFmtId="0" fontId="2" fillId="4" borderId="0" xfId="0" applyFont="1" applyFill="1"/>
    <xf numFmtId="0" fontId="0" fillId="7" borderId="0" xfId="0" applyFill="1" applyBorder="1" applyAlignment="1">
      <alignment horizontal="center" vertical="center"/>
    </xf>
    <xf numFmtId="1" fontId="4" fillId="0" borderId="0" xfId="2" applyNumberFormat="1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Border="1"/>
    <xf numFmtId="0" fontId="3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5" borderId="0" xfId="0" applyFill="1" applyBorder="1" applyAlignment="1">
      <alignment horizontal="center" vertical="center"/>
    </xf>
    <xf numFmtId="165" fontId="2" fillId="4" borderId="0" xfId="2" applyNumberFormat="1" applyFont="1" applyFill="1" applyBorder="1" applyAlignment="1">
      <alignment horizontal="center" vertical="center"/>
    </xf>
    <xf numFmtId="165" fontId="0" fillId="0" borderId="0" xfId="2" applyNumberFormat="1" applyFont="1" applyFill="1" applyBorder="1" applyAlignment="1">
      <alignment horizontal="center" vertical="center"/>
    </xf>
    <xf numFmtId="0" fontId="0" fillId="3" borderId="0" xfId="0" applyFill="1" applyBorder="1" applyAlignment="1">
      <alignment horizontal="center"/>
    </xf>
    <xf numFmtId="165" fontId="0" fillId="3" borderId="0" xfId="2" applyNumberFormat="1" applyFont="1" applyFill="1" applyBorder="1" applyAlignment="1">
      <alignment horizontal="center"/>
    </xf>
    <xf numFmtId="0" fontId="0" fillId="6" borderId="0" xfId="0" applyFill="1" applyBorder="1" applyAlignment="1">
      <alignment horizontal="center"/>
    </xf>
    <xf numFmtId="165" fontId="2" fillId="4" borderId="0" xfId="2" applyNumberFormat="1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165" fontId="0" fillId="0" borderId="0" xfId="2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</cellXfs>
  <cellStyles count="4">
    <cellStyle name="Comma" xfId="2" builtinId="3"/>
    <cellStyle name="Comma 2" xfId="1" xr:uid="{00000000-0005-0000-0000-000001000000}"/>
    <cellStyle name="Normal" xfId="0" builtinId="0"/>
    <cellStyle name="Percent" xfId="3" builtinId="5"/>
  </cellStyles>
  <dxfs count="0"/>
  <tableStyles count="0" defaultTableStyle="TableStyleMedium2" defaultPivotStyle="PivotStyleLight16"/>
  <colors>
    <mruColors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SSP1 (Mid-Century)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URBAN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Population!$B$30:$B$41</c:f>
              <c:strCache>
                <c:ptCount val="12"/>
                <c:pt idx="0">
                  <c:v>DEraGop2_Baroh_Kangra_Dharmsal_Dalhoursie_Jawali</c:v>
                </c:pt>
                <c:pt idx="1">
                  <c:v>Spiti_Hangrang</c:v>
                </c:pt>
                <c:pt idx="2">
                  <c:v>Jaisingh_Palampur_DeraGop2_Sarkag2_Hamirp_Nadau</c:v>
                </c:pt>
                <c:pt idx="3">
                  <c:v>Kullu</c:v>
                </c:pt>
                <c:pt idx="4">
                  <c:v>Mandi_Cachyot_Jogindar_Baijnath_Sarkag1</c:v>
                </c:pt>
                <c:pt idx="5">
                  <c:v>Banjar_Thunag</c:v>
                </c:pt>
                <c:pt idx="6">
                  <c:v>Poo_Morang_Kalpa_Sangla</c:v>
                </c:pt>
                <c:pt idx="7">
                  <c:v>Nichar_Rampur_Nermand</c:v>
                </c:pt>
                <c:pt idx="8">
                  <c:v>Ani_Karsog_Sund1_Kum_Seoni_Arki1_Shima1_Theog</c:v>
                </c:pt>
                <c:pt idx="9">
                  <c:v>Sund2_Ghumar_Bars_Una_Bilasp_Arki2_Nalag_Shim2</c:v>
                </c:pt>
                <c:pt idx="10">
                  <c:v>PunjabState_Urb_Beas</c:v>
                </c:pt>
                <c:pt idx="11">
                  <c:v>Punjab State_Urb_Satluj</c:v>
                </c:pt>
              </c:strCache>
            </c:strRef>
          </c:cat>
          <c:val>
            <c:numRef>
              <c:f>Population!$H$45:$H$56</c:f>
              <c:numCache>
                <c:formatCode>0</c:formatCode>
                <c:ptCount val="12"/>
                <c:pt idx="0">
                  <c:v>10.284547302966095</c:v>
                </c:pt>
                <c:pt idx="1">
                  <c:v>0</c:v>
                </c:pt>
                <c:pt idx="2">
                  <c:v>3.6564613957304766</c:v>
                </c:pt>
                <c:pt idx="3">
                  <c:v>0</c:v>
                </c:pt>
                <c:pt idx="4">
                  <c:v>22.774229305550019</c:v>
                </c:pt>
                <c:pt idx="5">
                  <c:v>0</c:v>
                </c:pt>
                <c:pt idx="6">
                  <c:v>0</c:v>
                </c:pt>
                <c:pt idx="7">
                  <c:v>12.537965472700268</c:v>
                </c:pt>
                <c:pt idx="8">
                  <c:v>36.398741640010499</c:v>
                </c:pt>
                <c:pt idx="9">
                  <c:v>10.125887241857745</c:v>
                </c:pt>
                <c:pt idx="10">
                  <c:v>61.825243567981957</c:v>
                </c:pt>
                <c:pt idx="11">
                  <c:v>60.414708116420812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C6-4398-8FDD-31F6DEC06854}"/>
            </c:ext>
          </c:extLst>
        </c:ser>
        <c:ser>
          <c:idx val="1"/>
          <c:order val="1"/>
          <c:tx>
            <c:v>RURAL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Population!$B$30:$B$41</c:f>
              <c:strCache>
                <c:ptCount val="12"/>
                <c:pt idx="0">
                  <c:v>DEraGop2_Baroh_Kangra_Dharmsal_Dalhoursie_Jawali</c:v>
                </c:pt>
                <c:pt idx="1">
                  <c:v>Spiti_Hangrang</c:v>
                </c:pt>
                <c:pt idx="2">
                  <c:v>Jaisingh_Palampur_DeraGop2_Sarkag2_Hamirp_Nadau</c:v>
                </c:pt>
                <c:pt idx="3">
                  <c:v>Kullu</c:v>
                </c:pt>
                <c:pt idx="4">
                  <c:v>Mandi_Cachyot_Jogindar_Baijnath_Sarkag1</c:v>
                </c:pt>
                <c:pt idx="5">
                  <c:v>Banjar_Thunag</c:v>
                </c:pt>
                <c:pt idx="6">
                  <c:v>Poo_Morang_Kalpa_Sangla</c:v>
                </c:pt>
                <c:pt idx="7">
                  <c:v>Nichar_Rampur_Nermand</c:v>
                </c:pt>
                <c:pt idx="8">
                  <c:v>Ani_Karsog_Sund1_Kum_Seoni_Arki1_Shima1_Theog</c:v>
                </c:pt>
                <c:pt idx="9">
                  <c:v>Sund2_Ghumar_Bars_Una_Bilasp_Arki2_Nalag_Shim2</c:v>
                </c:pt>
                <c:pt idx="10">
                  <c:v>PunjabState_Urb_Beas</c:v>
                </c:pt>
                <c:pt idx="11">
                  <c:v>Punjab State_Urb_Satluj</c:v>
                </c:pt>
              </c:strCache>
            </c:strRef>
          </c:cat>
          <c:val>
            <c:numRef>
              <c:f>Population!$I$45:$I$56</c:f>
              <c:numCache>
                <c:formatCode>0</c:formatCode>
                <c:ptCount val="12"/>
                <c:pt idx="0">
                  <c:v>89.715452697033911</c:v>
                </c:pt>
                <c:pt idx="1">
                  <c:v>100</c:v>
                </c:pt>
                <c:pt idx="2">
                  <c:v>96.343538604269526</c:v>
                </c:pt>
                <c:pt idx="3">
                  <c:v>100</c:v>
                </c:pt>
                <c:pt idx="4">
                  <c:v>77.225770694449977</c:v>
                </c:pt>
                <c:pt idx="5">
                  <c:v>100</c:v>
                </c:pt>
                <c:pt idx="6">
                  <c:v>100</c:v>
                </c:pt>
                <c:pt idx="7">
                  <c:v>87.462034527299735</c:v>
                </c:pt>
                <c:pt idx="8">
                  <c:v>63.601258359989508</c:v>
                </c:pt>
                <c:pt idx="9">
                  <c:v>89.87411275814226</c:v>
                </c:pt>
                <c:pt idx="10">
                  <c:v>38.17475643201805</c:v>
                </c:pt>
                <c:pt idx="11">
                  <c:v>39.585291883579195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4C6-4398-8FDD-31F6DEC068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39762448"/>
        <c:axId val="139761272"/>
      </c:barChart>
      <c:catAx>
        <c:axId val="1397624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1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761272"/>
        <c:crosses val="autoZero"/>
        <c:auto val="1"/>
        <c:lblAlgn val="ctr"/>
        <c:lblOffset val="100"/>
        <c:noMultiLvlLbl val="0"/>
      </c:catAx>
      <c:valAx>
        <c:axId val="139761272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762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SSP1 (END-Century)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URBAN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Population!$B$30:$B$41</c:f>
              <c:strCache>
                <c:ptCount val="12"/>
                <c:pt idx="0">
                  <c:v>DEraGop2_Baroh_Kangra_Dharmsal_Dalhoursie_Jawali</c:v>
                </c:pt>
                <c:pt idx="1">
                  <c:v>Spiti_Hangrang</c:v>
                </c:pt>
                <c:pt idx="2">
                  <c:v>Jaisingh_Palampur_DeraGop2_Sarkag2_Hamirp_Nadau</c:v>
                </c:pt>
                <c:pt idx="3">
                  <c:v>Kullu</c:v>
                </c:pt>
                <c:pt idx="4">
                  <c:v>Mandi_Cachyot_Jogindar_Baijnath_Sarkag1</c:v>
                </c:pt>
                <c:pt idx="5">
                  <c:v>Banjar_Thunag</c:v>
                </c:pt>
                <c:pt idx="6">
                  <c:v>Poo_Morang_Kalpa_Sangla</c:v>
                </c:pt>
                <c:pt idx="7">
                  <c:v>Nichar_Rampur_Nermand</c:v>
                </c:pt>
                <c:pt idx="8">
                  <c:v>Ani_Karsog_Sund1_Kum_Seoni_Arki1_Shima1_Theog</c:v>
                </c:pt>
                <c:pt idx="9">
                  <c:v>Sund2_Ghumar_Bars_Una_Bilasp_Arki2_Nalag_Shim2</c:v>
                </c:pt>
                <c:pt idx="10">
                  <c:v>PunjabState_Urb_Beas</c:v>
                </c:pt>
                <c:pt idx="11">
                  <c:v>Punjab State_Urb_Satluj</c:v>
                </c:pt>
              </c:strCache>
            </c:strRef>
          </c:cat>
          <c:val>
            <c:numRef>
              <c:f>Population!$M$45:$M$56</c:f>
              <c:numCache>
                <c:formatCode>0</c:formatCode>
                <c:ptCount val="12"/>
                <c:pt idx="0">
                  <c:v>76.474066116452647</c:v>
                </c:pt>
                <c:pt idx="1">
                  <c:v>0</c:v>
                </c:pt>
                <c:pt idx="2">
                  <c:v>85.226377189073531</c:v>
                </c:pt>
                <c:pt idx="3">
                  <c:v>0</c:v>
                </c:pt>
                <c:pt idx="4">
                  <c:v>66.018907113655985</c:v>
                </c:pt>
                <c:pt idx="5">
                  <c:v>0</c:v>
                </c:pt>
                <c:pt idx="6">
                  <c:v>0</c:v>
                </c:pt>
                <c:pt idx="7">
                  <c:v>45.530316420276009</c:v>
                </c:pt>
                <c:pt idx="8">
                  <c:v>50.04560018497817</c:v>
                </c:pt>
                <c:pt idx="9">
                  <c:v>73.644000237357744</c:v>
                </c:pt>
                <c:pt idx="10">
                  <c:v>96.414818496262853</c:v>
                </c:pt>
                <c:pt idx="11">
                  <c:v>98.459497487040736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0A-45C9-86D2-F00BA3BCD26B}"/>
            </c:ext>
          </c:extLst>
        </c:ser>
        <c:ser>
          <c:idx val="1"/>
          <c:order val="1"/>
          <c:tx>
            <c:v>RURAL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Population!$B$30:$B$41</c:f>
              <c:strCache>
                <c:ptCount val="12"/>
                <c:pt idx="0">
                  <c:v>DEraGop2_Baroh_Kangra_Dharmsal_Dalhoursie_Jawali</c:v>
                </c:pt>
                <c:pt idx="1">
                  <c:v>Spiti_Hangrang</c:v>
                </c:pt>
                <c:pt idx="2">
                  <c:v>Jaisingh_Palampur_DeraGop2_Sarkag2_Hamirp_Nadau</c:v>
                </c:pt>
                <c:pt idx="3">
                  <c:v>Kullu</c:v>
                </c:pt>
                <c:pt idx="4">
                  <c:v>Mandi_Cachyot_Jogindar_Baijnath_Sarkag1</c:v>
                </c:pt>
                <c:pt idx="5">
                  <c:v>Banjar_Thunag</c:v>
                </c:pt>
                <c:pt idx="6">
                  <c:v>Poo_Morang_Kalpa_Sangla</c:v>
                </c:pt>
                <c:pt idx="7">
                  <c:v>Nichar_Rampur_Nermand</c:v>
                </c:pt>
                <c:pt idx="8">
                  <c:v>Ani_Karsog_Sund1_Kum_Seoni_Arki1_Shima1_Theog</c:v>
                </c:pt>
                <c:pt idx="9">
                  <c:v>Sund2_Ghumar_Bars_Una_Bilasp_Arki2_Nalag_Shim2</c:v>
                </c:pt>
                <c:pt idx="10">
                  <c:v>PunjabState_Urb_Beas</c:v>
                </c:pt>
                <c:pt idx="11">
                  <c:v>Punjab State_Urb_Satluj</c:v>
                </c:pt>
              </c:strCache>
            </c:strRef>
          </c:cat>
          <c:val>
            <c:numRef>
              <c:f>Population!$N$45:$N$56</c:f>
              <c:numCache>
                <c:formatCode>0</c:formatCode>
                <c:ptCount val="12"/>
                <c:pt idx="0">
                  <c:v>23.52593388354736</c:v>
                </c:pt>
                <c:pt idx="1">
                  <c:v>100</c:v>
                </c:pt>
                <c:pt idx="2">
                  <c:v>14.773622810926465</c:v>
                </c:pt>
                <c:pt idx="3">
                  <c:v>100</c:v>
                </c:pt>
                <c:pt idx="4">
                  <c:v>33.981092886344015</c:v>
                </c:pt>
                <c:pt idx="5">
                  <c:v>100</c:v>
                </c:pt>
                <c:pt idx="6">
                  <c:v>100</c:v>
                </c:pt>
                <c:pt idx="7">
                  <c:v>54.469683579723991</c:v>
                </c:pt>
                <c:pt idx="8">
                  <c:v>49.954399815021837</c:v>
                </c:pt>
                <c:pt idx="9">
                  <c:v>26.355999762642263</c:v>
                </c:pt>
                <c:pt idx="10">
                  <c:v>3.5851815037371502</c:v>
                </c:pt>
                <c:pt idx="11">
                  <c:v>1.5405025129592662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0A-45C9-86D2-F00BA3BCD2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39760488"/>
        <c:axId val="139760096"/>
      </c:barChart>
      <c:catAx>
        <c:axId val="1397604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1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760096"/>
        <c:crosses val="autoZero"/>
        <c:auto val="1"/>
        <c:lblAlgn val="ctr"/>
        <c:lblOffset val="100"/>
        <c:noMultiLvlLbl val="0"/>
      </c:catAx>
      <c:valAx>
        <c:axId val="139760096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7604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SSP3 (END-Century)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URBAN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Population!$B$30:$B$41</c:f>
              <c:strCache>
                <c:ptCount val="12"/>
                <c:pt idx="0">
                  <c:v>DEraGop2_Baroh_Kangra_Dharmsal_Dalhoursie_Jawali</c:v>
                </c:pt>
                <c:pt idx="1">
                  <c:v>Spiti_Hangrang</c:v>
                </c:pt>
                <c:pt idx="2">
                  <c:v>Jaisingh_Palampur_DeraGop2_Sarkag2_Hamirp_Nadau</c:v>
                </c:pt>
                <c:pt idx="3">
                  <c:v>Kullu</c:v>
                </c:pt>
                <c:pt idx="4">
                  <c:v>Mandi_Cachyot_Jogindar_Baijnath_Sarkag1</c:v>
                </c:pt>
                <c:pt idx="5">
                  <c:v>Banjar_Thunag</c:v>
                </c:pt>
                <c:pt idx="6">
                  <c:v>Poo_Morang_Kalpa_Sangla</c:v>
                </c:pt>
                <c:pt idx="7">
                  <c:v>Nichar_Rampur_Nermand</c:v>
                </c:pt>
                <c:pt idx="8">
                  <c:v>Ani_Karsog_Sund1_Kum_Seoni_Arki1_Shima1_Theog</c:v>
                </c:pt>
                <c:pt idx="9">
                  <c:v>Sund2_Ghumar_Bars_Una_Bilasp_Arki2_Nalag_Shim2</c:v>
                </c:pt>
                <c:pt idx="10">
                  <c:v>PunjabState_Urb_Beas</c:v>
                </c:pt>
                <c:pt idx="11">
                  <c:v>Punjab State_Urb_Satluj</c:v>
                </c:pt>
              </c:strCache>
            </c:strRef>
          </c:cat>
          <c:val>
            <c:numRef>
              <c:f>Population!$Y$45:$Y$56</c:f>
              <c:numCache>
                <c:formatCode>0</c:formatCode>
                <c:ptCount val="12"/>
                <c:pt idx="0">
                  <c:v>5.8819039495279943</c:v>
                </c:pt>
                <c:pt idx="1">
                  <c:v>0</c:v>
                </c:pt>
                <c:pt idx="2">
                  <c:v>3.1649423958271035</c:v>
                </c:pt>
                <c:pt idx="3">
                  <c:v>0</c:v>
                </c:pt>
                <c:pt idx="4">
                  <c:v>12.377270970791731</c:v>
                </c:pt>
                <c:pt idx="5">
                  <c:v>0</c:v>
                </c:pt>
                <c:pt idx="6">
                  <c:v>0</c:v>
                </c:pt>
                <c:pt idx="7">
                  <c:v>1.4669907493318859</c:v>
                </c:pt>
                <c:pt idx="8">
                  <c:v>26.769066901529236</c:v>
                </c:pt>
                <c:pt idx="9">
                  <c:v>3.7297133667984013</c:v>
                </c:pt>
                <c:pt idx="10">
                  <c:v>34.507843086795063</c:v>
                </c:pt>
                <c:pt idx="11">
                  <c:v>35.734315797513673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DC-4598-8740-671CB825259A}"/>
            </c:ext>
          </c:extLst>
        </c:ser>
        <c:ser>
          <c:idx val="1"/>
          <c:order val="1"/>
          <c:tx>
            <c:v>RURAL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Population!$B$30:$B$41</c:f>
              <c:strCache>
                <c:ptCount val="12"/>
                <c:pt idx="0">
                  <c:v>DEraGop2_Baroh_Kangra_Dharmsal_Dalhoursie_Jawali</c:v>
                </c:pt>
                <c:pt idx="1">
                  <c:v>Spiti_Hangrang</c:v>
                </c:pt>
                <c:pt idx="2">
                  <c:v>Jaisingh_Palampur_DeraGop2_Sarkag2_Hamirp_Nadau</c:v>
                </c:pt>
                <c:pt idx="3">
                  <c:v>Kullu</c:v>
                </c:pt>
                <c:pt idx="4">
                  <c:v>Mandi_Cachyot_Jogindar_Baijnath_Sarkag1</c:v>
                </c:pt>
                <c:pt idx="5">
                  <c:v>Banjar_Thunag</c:v>
                </c:pt>
                <c:pt idx="6">
                  <c:v>Poo_Morang_Kalpa_Sangla</c:v>
                </c:pt>
                <c:pt idx="7">
                  <c:v>Nichar_Rampur_Nermand</c:v>
                </c:pt>
                <c:pt idx="8">
                  <c:v>Ani_Karsog_Sund1_Kum_Seoni_Arki1_Shima1_Theog</c:v>
                </c:pt>
                <c:pt idx="9">
                  <c:v>Sund2_Ghumar_Bars_Una_Bilasp_Arki2_Nalag_Shim2</c:v>
                </c:pt>
                <c:pt idx="10">
                  <c:v>PunjabState_Urb_Beas</c:v>
                </c:pt>
                <c:pt idx="11">
                  <c:v>Punjab State_Urb_Satluj</c:v>
                </c:pt>
              </c:strCache>
            </c:strRef>
          </c:cat>
          <c:val>
            <c:numRef>
              <c:f>Population!$Z$45:$Z$56</c:f>
              <c:numCache>
                <c:formatCode>0</c:formatCode>
                <c:ptCount val="12"/>
                <c:pt idx="0">
                  <c:v>94.118096050472005</c:v>
                </c:pt>
                <c:pt idx="1">
                  <c:v>100</c:v>
                </c:pt>
                <c:pt idx="2">
                  <c:v>96.835057604172889</c:v>
                </c:pt>
                <c:pt idx="3">
                  <c:v>100</c:v>
                </c:pt>
                <c:pt idx="4">
                  <c:v>87.622729029208273</c:v>
                </c:pt>
                <c:pt idx="5">
                  <c:v>100</c:v>
                </c:pt>
                <c:pt idx="6">
                  <c:v>100</c:v>
                </c:pt>
                <c:pt idx="7">
                  <c:v>98.53300925066813</c:v>
                </c:pt>
                <c:pt idx="8">
                  <c:v>73.230933098470757</c:v>
                </c:pt>
                <c:pt idx="9">
                  <c:v>96.270286633201607</c:v>
                </c:pt>
                <c:pt idx="10">
                  <c:v>65.492156913204937</c:v>
                </c:pt>
                <c:pt idx="11">
                  <c:v>64.265684202486327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DC-4598-8740-671CB82525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452147296"/>
        <c:axId val="452148864"/>
      </c:barChart>
      <c:catAx>
        <c:axId val="4521472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1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148864"/>
        <c:crosses val="autoZero"/>
        <c:auto val="1"/>
        <c:lblAlgn val="ctr"/>
        <c:lblOffset val="100"/>
        <c:noMultiLvlLbl val="0"/>
      </c:catAx>
      <c:valAx>
        <c:axId val="452148864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1472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SSP3 (MID-Century)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URBAN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Population!$B$30:$B$41</c:f>
              <c:strCache>
                <c:ptCount val="12"/>
                <c:pt idx="0">
                  <c:v>DEraGop2_Baroh_Kangra_Dharmsal_Dalhoursie_Jawali</c:v>
                </c:pt>
                <c:pt idx="1">
                  <c:v>Spiti_Hangrang</c:v>
                </c:pt>
                <c:pt idx="2">
                  <c:v>Jaisingh_Palampur_DeraGop2_Sarkag2_Hamirp_Nadau</c:v>
                </c:pt>
                <c:pt idx="3">
                  <c:v>Kullu</c:v>
                </c:pt>
                <c:pt idx="4">
                  <c:v>Mandi_Cachyot_Jogindar_Baijnath_Sarkag1</c:v>
                </c:pt>
                <c:pt idx="5">
                  <c:v>Banjar_Thunag</c:v>
                </c:pt>
                <c:pt idx="6">
                  <c:v>Poo_Morang_Kalpa_Sangla</c:v>
                </c:pt>
                <c:pt idx="7">
                  <c:v>Nichar_Rampur_Nermand</c:v>
                </c:pt>
                <c:pt idx="8">
                  <c:v>Ani_Karsog_Sund1_Kum_Seoni_Arki1_Shima1_Theog</c:v>
                </c:pt>
                <c:pt idx="9">
                  <c:v>Sund2_Ghumar_Bars_Una_Bilasp_Arki2_Nalag_Shim2</c:v>
                </c:pt>
                <c:pt idx="10">
                  <c:v>PunjabState_Urb_Beas</c:v>
                </c:pt>
                <c:pt idx="11">
                  <c:v>Punjab State_Urb_Satluj</c:v>
                </c:pt>
              </c:strCache>
            </c:strRef>
          </c:cat>
          <c:val>
            <c:numRef>
              <c:f>Population!$S$45:$S$56</c:f>
              <c:numCache>
                <c:formatCode>0</c:formatCode>
                <c:ptCount val="12"/>
                <c:pt idx="0">
                  <c:v>6.5977624107574462</c:v>
                </c:pt>
                <c:pt idx="1">
                  <c:v>0</c:v>
                </c:pt>
                <c:pt idx="2">
                  <c:v>3.519112993254621</c:v>
                </c:pt>
                <c:pt idx="3">
                  <c:v>0</c:v>
                </c:pt>
                <c:pt idx="4">
                  <c:v>11.954919747254596</c:v>
                </c:pt>
                <c:pt idx="5">
                  <c:v>0</c:v>
                </c:pt>
                <c:pt idx="6">
                  <c:v>0</c:v>
                </c:pt>
                <c:pt idx="7">
                  <c:v>1.5435979598154881</c:v>
                </c:pt>
                <c:pt idx="8">
                  <c:v>27.093310811393899</c:v>
                </c:pt>
                <c:pt idx="9">
                  <c:v>2.7848959757774301</c:v>
                </c:pt>
                <c:pt idx="10">
                  <c:v>23.855014855439507</c:v>
                </c:pt>
                <c:pt idx="11">
                  <c:v>31.282137876892531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66-4215-81C2-A7FA971E5ED0}"/>
            </c:ext>
          </c:extLst>
        </c:ser>
        <c:ser>
          <c:idx val="1"/>
          <c:order val="1"/>
          <c:tx>
            <c:v>RURAL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Population!$B$30:$B$41</c:f>
              <c:strCache>
                <c:ptCount val="12"/>
                <c:pt idx="0">
                  <c:v>DEraGop2_Baroh_Kangra_Dharmsal_Dalhoursie_Jawali</c:v>
                </c:pt>
                <c:pt idx="1">
                  <c:v>Spiti_Hangrang</c:v>
                </c:pt>
                <c:pt idx="2">
                  <c:v>Jaisingh_Palampur_DeraGop2_Sarkag2_Hamirp_Nadau</c:v>
                </c:pt>
                <c:pt idx="3">
                  <c:v>Kullu</c:v>
                </c:pt>
                <c:pt idx="4">
                  <c:v>Mandi_Cachyot_Jogindar_Baijnath_Sarkag1</c:v>
                </c:pt>
                <c:pt idx="5">
                  <c:v>Banjar_Thunag</c:v>
                </c:pt>
                <c:pt idx="6">
                  <c:v>Poo_Morang_Kalpa_Sangla</c:v>
                </c:pt>
                <c:pt idx="7">
                  <c:v>Nichar_Rampur_Nermand</c:v>
                </c:pt>
                <c:pt idx="8">
                  <c:v>Ani_Karsog_Sund1_Kum_Seoni_Arki1_Shima1_Theog</c:v>
                </c:pt>
                <c:pt idx="9">
                  <c:v>Sund2_Ghumar_Bars_Una_Bilasp_Arki2_Nalag_Shim2</c:v>
                </c:pt>
                <c:pt idx="10">
                  <c:v>PunjabState_Urb_Beas</c:v>
                </c:pt>
                <c:pt idx="11">
                  <c:v>Punjab State_Urb_Satluj</c:v>
                </c:pt>
              </c:strCache>
            </c:strRef>
          </c:cat>
          <c:val>
            <c:numRef>
              <c:f>Population!$T$45:$T$56</c:f>
              <c:numCache>
                <c:formatCode>0</c:formatCode>
                <c:ptCount val="12"/>
                <c:pt idx="0">
                  <c:v>93.402237589242546</c:v>
                </c:pt>
                <c:pt idx="1">
                  <c:v>100</c:v>
                </c:pt>
                <c:pt idx="2">
                  <c:v>96.480887006745377</c:v>
                </c:pt>
                <c:pt idx="3">
                  <c:v>100</c:v>
                </c:pt>
                <c:pt idx="4">
                  <c:v>88.045080252745407</c:v>
                </c:pt>
                <c:pt idx="5">
                  <c:v>100</c:v>
                </c:pt>
                <c:pt idx="6">
                  <c:v>100</c:v>
                </c:pt>
                <c:pt idx="7">
                  <c:v>98.456402040184514</c:v>
                </c:pt>
                <c:pt idx="8">
                  <c:v>72.906689188606109</c:v>
                </c:pt>
                <c:pt idx="9">
                  <c:v>97.215104024222569</c:v>
                </c:pt>
                <c:pt idx="10">
                  <c:v>76.144985144560493</c:v>
                </c:pt>
                <c:pt idx="11">
                  <c:v>68.71786212310748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66-4215-81C2-A7FA971E5E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452148080"/>
        <c:axId val="408465680"/>
      </c:barChart>
      <c:catAx>
        <c:axId val="4521480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1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465680"/>
        <c:crosses val="autoZero"/>
        <c:auto val="1"/>
        <c:lblAlgn val="ctr"/>
        <c:lblOffset val="100"/>
        <c:noMultiLvlLbl val="0"/>
      </c:catAx>
      <c:valAx>
        <c:axId val="408465680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148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ssp1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7023496122156682"/>
          <c:y val="0.18950625289485876"/>
          <c:w val="0.72976503877843313"/>
          <c:h val="0.36252536668210583"/>
        </c:manualLayout>
      </c:layout>
      <c:barChart>
        <c:barDir val="col"/>
        <c:grouping val="clustered"/>
        <c:varyColors val="0"/>
        <c:ser>
          <c:idx val="2"/>
          <c:order val="0"/>
          <c:tx>
            <c:v>Baseline</c:v>
          </c:tx>
          <c:spPr>
            <a:solidFill>
              <a:schemeClr val="accent1">
                <a:shade val="65000"/>
              </a:schemeClr>
            </a:solidFill>
            <a:ln>
              <a:noFill/>
            </a:ln>
            <a:effectLst/>
          </c:spPr>
          <c:invertIfNegative val="0"/>
          <c:val>
            <c:numRef>
              <c:f>Population!$C$3:$C$14</c:f>
              <c:numCache>
                <c:formatCode>_-* #,##0_-;\-* #,##0_-;_-* "-"??_-;_-@_-</c:formatCode>
                <c:ptCount val="12"/>
                <c:pt idx="0">
                  <c:v>666306</c:v>
                </c:pt>
                <c:pt idx="1">
                  <c:v>16129</c:v>
                </c:pt>
                <c:pt idx="2">
                  <c:v>615863</c:v>
                </c:pt>
                <c:pt idx="3">
                  <c:v>204459</c:v>
                </c:pt>
                <c:pt idx="4">
                  <c:v>532635</c:v>
                </c:pt>
                <c:pt idx="5">
                  <c:v>100882</c:v>
                </c:pt>
                <c:pt idx="6">
                  <c:v>61462</c:v>
                </c:pt>
                <c:pt idx="7">
                  <c:v>635635</c:v>
                </c:pt>
                <c:pt idx="8">
                  <c:v>354402</c:v>
                </c:pt>
                <c:pt idx="9">
                  <c:v>679589</c:v>
                </c:pt>
                <c:pt idx="10">
                  <c:v>3315775</c:v>
                </c:pt>
                <c:pt idx="11">
                  <c:v>5765449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4D-4D28-9039-6ECB827AC67B}"/>
            </c:ext>
          </c:extLst>
        </c:ser>
        <c:ser>
          <c:idx val="0"/>
          <c:order val="1"/>
          <c:tx>
            <c:v>Mid-Century</c:v>
          </c:tx>
          <c:spPr>
            <a:solidFill>
              <a:schemeClr val="accent1">
                <a:tint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Population!$B$121:$B$132</c:f>
              <c:strCache>
                <c:ptCount val="12"/>
                <c:pt idx="0">
                  <c:v>UD_DEraGop2_Baroh_Kangra_Dharmsal_Dalhoursie_Jawali</c:v>
                </c:pt>
                <c:pt idx="1">
                  <c:v>UD_Spiti_Hangrang</c:v>
                </c:pt>
                <c:pt idx="2">
                  <c:v>UD_Jaisingh_Palampur_DeraGop2_Sarkag2_Hamirp_Nadau</c:v>
                </c:pt>
                <c:pt idx="3">
                  <c:v>UD_Kullu</c:v>
                </c:pt>
                <c:pt idx="4">
                  <c:v>UD_Mandi_Cachyot_Jogindar_Baijnath_Sarkag1</c:v>
                </c:pt>
                <c:pt idx="5">
                  <c:v>UD_Banjar_Thunag</c:v>
                </c:pt>
                <c:pt idx="6">
                  <c:v>UD_Poo_Morang_Kalpa_Sangla</c:v>
                </c:pt>
                <c:pt idx="7">
                  <c:v>UD_Nichar_Rampur_Nermand</c:v>
                </c:pt>
                <c:pt idx="8">
                  <c:v>UD_Ani_Karsog_Sund1_Kum_Seoni_Arki1_Shima1_Theog</c:v>
                </c:pt>
                <c:pt idx="9">
                  <c:v>UD_Sund2_Ghumar_Bars_Una_Bilasp_Arki2_Nalag_Shim2</c:v>
                </c:pt>
                <c:pt idx="10">
                  <c:v>PunjabState_Urb_Beas</c:v>
                </c:pt>
                <c:pt idx="11">
                  <c:v>Punjab State_Urb_Satluj</c:v>
                </c:pt>
              </c:strCache>
            </c:strRef>
          </c:cat>
          <c:val>
            <c:numRef>
              <c:f>Population!$C$121:$C$132</c:f>
              <c:numCache>
                <c:formatCode>0</c:formatCode>
                <c:ptCount val="12"/>
                <c:pt idx="0">
                  <c:v>1004789</c:v>
                </c:pt>
                <c:pt idx="1">
                  <c:v>12750.782369</c:v>
                </c:pt>
                <c:pt idx="2">
                  <c:v>857988</c:v>
                </c:pt>
                <c:pt idx="3">
                  <c:v>174010.046527</c:v>
                </c:pt>
                <c:pt idx="4">
                  <c:v>666007.59268300002</c:v>
                </c:pt>
                <c:pt idx="5">
                  <c:v>88307.110096999997</c:v>
                </c:pt>
                <c:pt idx="6">
                  <c:v>48201.497186000001</c:v>
                </c:pt>
                <c:pt idx="7">
                  <c:v>550239.26417099999</c:v>
                </c:pt>
                <c:pt idx="8">
                  <c:v>391169.25276200002</c:v>
                </c:pt>
                <c:pt idx="9">
                  <c:v>912403.17457899998</c:v>
                </c:pt>
                <c:pt idx="10">
                  <c:v>5057083.8659990001</c:v>
                </c:pt>
                <c:pt idx="11">
                  <c:v>8950940.9179090001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4D-4D28-9039-6ECB827AC67B}"/>
            </c:ext>
          </c:extLst>
        </c:ser>
        <c:ser>
          <c:idx val="1"/>
          <c:order val="2"/>
          <c:tx>
            <c:v>End-Century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Population!$B$121:$B$132</c:f>
              <c:strCache>
                <c:ptCount val="12"/>
                <c:pt idx="0">
                  <c:v>UD_DEraGop2_Baroh_Kangra_Dharmsal_Dalhoursie_Jawali</c:v>
                </c:pt>
                <c:pt idx="1">
                  <c:v>UD_Spiti_Hangrang</c:v>
                </c:pt>
                <c:pt idx="2">
                  <c:v>UD_Jaisingh_Palampur_DeraGop2_Sarkag2_Hamirp_Nadau</c:v>
                </c:pt>
                <c:pt idx="3">
                  <c:v>UD_Kullu</c:v>
                </c:pt>
                <c:pt idx="4">
                  <c:v>UD_Mandi_Cachyot_Jogindar_Baijnath_Sarkag1</c:v>
                </c:pt>
                <c:pt idx="5">
                  <c:v>UD_Banjar_Thunag</c:v>
                </c:pt>
                <c:pt idx="6">
                  <c:v>UD_Poo_Morang_Kalpa_Sangla</c:v>
                </c:pt>
                <c:pt idx="7">
                  <c:v>UD_Nichar_Rampur_Nermand</c:v>
                </c:pt>
                <c:pt idx="8">
                  <c:v>UD_Ani_Karsog_Sund1_Kum_Seoni_Arki1_Shima1_Theog</c:v>
                </c:pt>
                <c:pt idx="9">
                  <c:v>UD_Sund2_Ghumar_Bars_Una_Bilasp_Arki2_Nalag_Shim2</c:v>
                </c:pt>
                <c:pt idx="10">
                  <c:v>PunjabState_Urb_Beas</c:v>
                </c:pt>
                <c:pt idx="11">
                  <c:v>Punjab State_Urb_Satluj</c:v>
                </c:pt>
              </c:strCache>
            </c:strRef>
          </c:cat>
          <c:val>
            <c:numRef>
              <c:f>Population!$D$121:$D$132</c:f>
              <c:numCache>
                <c:formatCode>0</c:formatCode>
                <c:ptCount val="12"/>
                <c:pt idx="0">
                  <c:v>684226.42232100002</c:v>
                </c:pt>
                <c:pt idx="1">
                  <c:v>4101.7076010000001</c:v>
                </c:pt>
                <c:pt idx="2">
                  <c:v>665149.421111</c:v>
                </c:pt>
                <c:pt idx="3">
                  <c:v>64142.945291000004</c:v>
                </c:pt>
                <c:pt idx="4">
                  <c:v>472157.27838899998</c:v>
                </c:pt>
                <c:pt idx="5">
                  <c:v>34658.577534999997</c:v>
                </c:pt>
                <c:pt idx="6">
                  <c:v>14654.300791</c:v>
                </c:pt>
                <c:pt idx="7">
                  <c:v>214859.91725599999</c:v>
                </c:pt>
                <c:pt idx="8">
                  <c:v>252542.53037600001</c:v>
                </c:pt>
                <c:pt idx="9">
                  <c:v>648708.00280300004</c:v>
                </c:pt>
                <c:pt idx="10">
                  <c:v>4150860.1247350001</c:v>
                </c:pt>
                <c:pt idx="11">
                  <c:v>7700647.8789910004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C4D-4D28-9039-6ECB827AC6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0498688"/>
        <c:axId val="413009544"/>
      </c:barChart>
      <c:catAx>
        <c:axId val="4104986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009544"/>
        <c:crosses val="autoZero"/>
        <c:auto val="1"/>
        <c:lblAlgn val="ctr"/>
        <c:lblOffset val="100"/>
        <c:noMultiLvlLbl val="0"/>
      </c:catAx>
      <c:valAx>
        <c:axId val="413009544"/>
        <c:scaling>
          <c:orientation val="minMax"/>
          <c:max val="16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0498688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ssp3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7023496122156682"/>
          <c:y val="0.18950625289485876"/>
          <c:w val="0.72976503877843313"/>
          <c:h val="0.36252536668210583"/>
        </c:manualLayout>
      </c:layout>
      <c:barChart>
        <c:barDir val="col"/>
        <c:grouping val="clustered"/>
        <c:varyColors val="0"/>
        <c:ser>
          <c:idx val="2"/>
          <c:order val="0"/>
          <c:tx>
            <c:v>Baseline</c:v>
          </c:tx>
          <c:spPr>
            <a:solidFill>
              <a:schemeClr val="accent1">
                <a:shade val="65000"/>
              </a:schemeClr>
            </a:solidFill>
            <a:ln>
              <a:noFill/>
            </a:ln>
            <a:effectLst/>
          </c:spPr>
          <c:invertIfNegative val="0"/>
          <c:val>
            <c:numRef>
              <c:f>Population!$C$3:$C$14</c:f>
              <c:numCache>
                <c:formatCode>_-* #,##0_-;\-* #,##0_-;_-* "-"??_-;_-@_-</c:formatCode>
                <c:ptCount val="12"/>
                <c:pt idx="0">
                  <c:v>666306</c:v>
                </c:pt>
                <c:pt idx="1">
                  <c:v>16129</c:v>
                </c:pt>
                <c:pt idx="2">
                  <c:v>615863</c:v>
                </c:pt>
                <c:pt idx="3">
                  <c:v>204459</c:v>
                </c:pt>
                <c:pt idx="4">
                  <c:v>532635</c:v>
                </c:pt>
                <c:pt idx="5">
                  <c:v>100882</c:v>
                </c:pt>
                <c:pt idx="6">
                  <c:v>61462</c:v>
                </c:pt>
                <c:pt idx="7">
                  <c:v>635635</c:v>
                </c:pt>
                <c:pt idx="8">
                  <c:v>354402</c:v>
                </c:pt>
                <c:pt idx="9">
                  <c:v>679589</c:v>
                </c:pt>
                <c:pt idx="10">
                  <c:v>3315775</c:v>
                </c:pt>
                <c:pt idx="11">
                  <c:v>5765449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F8-4276-9999-197D6634A3E2}"/>
            </c:ext>
          </c:extLst>
        </c:ser>
        <c:ser>
          <c:idx val="0"/>
          <c:order val="1"/>
          <c:tx>
            <c:v>Mid-Century</c:v>
          </c:tx>
          <c:spPr>
            <a:solidFill>
              <a:schemeClr val="accent1">
                <a:tint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Population!$B$121:$B$132</c:f>
              <c:strCache>
                <c:ptCount val="12"/>
                <c:pt idx="0">
                  <c:v>UD_DEraGop2_Baroh_Kangra_Dharmsal_Dalhoursie_Jawali</c:v>
                </c:pt>
                <c:pt idx="1">
                  <c:v>UD_Spiti_Hangrang</c:v>
                </c:pt>
                <c:pt idx="2">
                  <c:v>UD_Jaisingh_Palampur_DeraGop2_Sarkag2_Hamirp_Nadau</c:v>
                </c:pt>
                <c:pt idx="3">
                  <c:v>UD_Kullu</c:v>
                </c:pt>
                <c:pt idx="4">
                  <c:v>UD_Mandi_Cachyot_Jogindar_Baijnath_Sarkag1</c:v>
                </c:pt>
                <c:pt idx="5">
                  <c:v>UD_Banjar_Thunag</c:v>
                </c:pt>
                <c:pt idx="6">
                  <c:v>UD_Poo_Morang_Kalpa_Sangla</c:v>
                </c:pt>
                <c:pt idx="7">
                  <c:v>UD_Nichar_Rampur_Nermand</c:v>
                </c:pt>
                <c:pt idx="8">
                  <c:v>UD_Ani_Karsog_Sund1_Kum_Seoni_Arki1_Shima1_Theog</c:v>
                </c:pt>
                <c:pt idx="9">
                  <c:v>UD_Sund2_Ghumar_Bars_Una_Bilasp_Arki2_Nalag_Shim2</c:v>
                </c:pt>
                <c:pt idx="10">
                  <c:v>PunjabState_Urb_Beas</c:v>
                </c:pt>
                <c:pt idx="11">
                  <c:v>Punjab State_Urb_Satluj</c:v>
                </c:pt>
              </c:strCache>
            </c:strRef>
          </c:cat>
          <c:val>
            <c:numRef>
              <c:f>Population!$E$121:$E$132</c:f>
              <c:numCache>
                <c:formatCode>0</c:formatCode>
                <c:ptCount val="12"/>
                <c:pt idx="0">
                  <c:v>1134282.5550520001</c:v>
                </c:pt>
                <c:pt idx="1">
                  <c:v>17187.076069999999</c:v>
                </c:pt>
                <c:pt idx="2">
                  <c:v>1102168.8005570001</c:v>
                </c:pt>
                <c:pt idx="3">
                  <c:v>233800.878998</c:v>
                </c:pt>
                <c:pt idx="4">
                  <c:v>811999.73475599999</c:v>
                </c:pt>
                <c:pt idx="5">
                  <c:v>118268.058319</c:v>
                </c:pt>
                <c:pt idx="6">
                  <c:v>65274.840232000002</c:v>
                </c:pt>
                <c:pt idx="7">
                  <c:v>734260.93594700005</c:v>
                </c:pt>
                <c:pt idx="8">
                  <c:v>476074.83201999997</c:v>
                </c:pt>
                <c:pt idx="9">
                  <c:v>1154779.5204100001</c:v>
                </c:pt>
                <c:pt idx="10">
                  <c:v>6062994.7963340003</c:v>
                </c:pt>
                <c:pt idx="11">
                  <c:v>10333580.555058001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F8-4276-9999-197D6634A3E2}"/>
            </c:ext>
          </c:extLst>
        </c:ser>
        <c:ser>
          <c:idx val="1"/>
          <c:order val="2"/>
          <c:tx>
            <c:v>End-Century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Population!$B$121:$B$132</c:f>
              <c:strCache>
                <c:ptCount val="12"/>
                <c:pt idx="0">
                  <c:v>UD_DEraGop2_Baroh_Kangra_Dharmsal_Dalhoursie_Jawali</c:v>
                </c:pt>
                <c:pt idx="1">
                  <c:v>UD_Spiti_Hangrang</c:v>
                </c:pt>
                <c:pt idx="2">
                  <c:v>UD_Jaisingh_Palampur_DeraGop2_Sarkag2_Hamirp_Nadau</c:v>
                </c:pt>
                <c:pt idx="3">
                  <c:v>UD_Kullu</c:v>
                </c:pt>
                <c:pt idx="4">
                  <c:v>UD_Mandi_Cachyot_Jogindar_Baijnath_Sarkag1</c:v>
                </c:pt>
                <c:pt idx="5">
                  <c:v>UD_Banjar_Thunag</c:v>
                </c:pt>
                <c:pt idx="6">
                  <c:v>UD_Poo_Morang_Kalpa_Sangla</c:v>
                </c:pt>
                <c:pt idx="7">
                  <c:v>UD_Nichar_Rampur_Nermand</c:v>
                </c:pt>
                <c:pt idx="8">
                  <c:v>UD_Ani_Karsog_Sund1_Kum_Seoni_Arki1_Shima1_Theog</c:v>
                </c:pt>
                <c:pt idx="9">
                  <c:v>UD_Sund2_Ghumar_Bars_Una_Bilasp_Arki2_Nalag_Shim2</c:v>
                </c:pt>
                <c:pt idx="10">
                  <c:v>PunjabState_Urb_Beas</c:v>
                </c:pt>
                <c:pt idx="11">
                  <c:v>Punjab State_Urb_Satluj</c:v>
                </c:pt>
              </c:strCache>
            </c:strRef>
          </c:cat>
          <c:val>
            <c:numRef>
              <c:f>Population!$F$121:$F$132</c:f>
              <c:numCache>
                <c:formatCode>0</c:formatCode>
                <c:ptCount val="12"/>
                <c:pt idx="0">
                  <c:v>1558050.033482</c:v>
                </c:pt>
                <c:pt idx="1">
                  <c:v>17947.562203000001</c:v>
                </c:pt>
                <c:pt idx="2">
                  <c:v>1546949.037605</c:v>
                </c:pt>
                <c:pt idx="3">
                  <c:v>253370.281686</c:v>
                </c:pt>
                <c:pt idx="4">
                  <c:v>1050378.690002</c:v>
                </c:pt>
                <c:pt idx="5">
                  <c:v>130432.740076</c:v>
                </c:pt>
                <c:pt idx="6">
                  <c:v>67676.608798999994</c:v>
                </c:pt>
                <c:pt idx="7">
                  <c:v>799481.81891000003</c:v>
                </c:pt>
                <c:pt idx="8">
                  <c:v>568421.93130499998</c:v>
                </c:pt>
                <c:pt idx="9">
                  <c:v>1575288.299686</c:v>
                </c:pt>
                <c:pt idx="10">
                  <c:v>8606331.6080380008</c:v>
                </c:pt>
                <c:pt idx="11">
                  <c:v>14564676.587134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CF8-4276-9999-197D6634A3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3010328"/>
        <c:axId val="413010720"/>
      </c:barChart>
      <c:catAx>
        <c:axId val="413010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010720"/>
        <c:crosses val="autoZero"/>
        <c:auto val="1"/>
        <c:lblAlgn val="ctr"/>
        <c:lblOffset val="100"/>
        <c:noMultiLvlLbl val="0"/>
      </c:catAx>
      <c:valAx>
        <c:axId val="413010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010328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colors6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9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9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9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9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333374</xdr:colOff>
      <xdr:row>62</xdr:row>
      <xdr:rowOff>104774</xdr:rowOff>
    </xdr:from>
    <xdr:to>
      <xdr:col>6</xdr:col>
      <xdr:colOff>95249</xdr:colOff>
      <xdr:row>77</xdr:row>
      <xdr:rowOff>190499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114300</xdr:colOff>
      <xdr:row>62</xdr:row>
      <xdr:rowOff>114300</xdr:rowOff>
    </xdr:from>
    <xdr:to>
      <xdr:col>19</xdr:col>
      <xdr:colOff>228600</xdr:colOff>
      <xdr:row>78</xdr:row>
      <xdr:rowOff>9525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114300</xdr:colOff>
      <xdr:row>78</xdr:row>
      <xdr:rowOff>28575</xdr:rowOff>
    </xdr:from>
    <xdr:to>
      <xdr:col>19</xdr:col>
      <xdr:colOff>228600</xdr:colOff>
      <xdr:row>93</xdr:row>
      <xdr:rowOff>114300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333375</xdr:colOff>
      <xdr:row>78</xdr:row>
      <xdr:rowOff>19050</xdr:rowOff>
    </xdr:from>
    <xdr:to>
      <xdr:col>6</xdr:col>
      <xdr:colOff>95250</xdr:colOff>
      <xdr:row>93</xdr:row>
      <xdr:rowOff>104775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333375</xdr:colOff>
      <xdr:row>93</xdr:row>
      <xdr:rowOff>123824</xdr:rowOff>
    </xdr:from>
    <xdr:to>
      <xdr:col>6</xdr:col>
      <xdr:colOff>85725</xdr:colOff>
      <xdr:row>114</xdr:row>
      <xdr:rowOff>171449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104774</xdr:colOff>
      <xdr:row>93</xdr:row>
      <xdr:rowOff>142875</xdr:rowOff>
    </xdr:from>
    <xdr:to>
      <xdr:col>19</xdr:col>
      <xdr:colOff>238124</xdr:colOff>
      <xdr:row>115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F133"/>
  <sheetViews>
    <sheetView tabSelected="1" zoomScale="85" zoomScaleNormal="85" workbookViewId="0">
      <selection activeCell="B45" sqref="B45"/>
    </sheetView>
  </sheetViews>
  <sheetFormatPr defaultRowHeight="15" x14ac:dyDescent="0.25"/>
  <cols>
    <col min="1" max="1" width="1.5703125" customWidth="1"/>
    <col min="2" max="2" width="54" style="1" bestFit="1" customWidth="1"/>
    <col min="3" max="6" width="11.5703125" style="9" bestFit="1" customWidth="1"/>
    <col min="7" max="7" width="5.5703125" style="9" bestFit="1" customWidth="1"/>
    <col min="8" max="8" width="4" style="9" bestFit="1" customWidth="1"/>
    <col min="9" max="9" width="5.5703125" style="9" bestFit="1" customWidth="1"/>
    <col min="10" max="12" width="11.5703125" style="9" bestFit="1" customWidth="1"/>
    <col min="13" max="15" width="5.42578125" style="9" bestFit="1" customWidth="1"/>
    <col min="16" max="18" width="11.5703125" style="3" bestFit="1" customWidth="1"/>
    <col min="19" max="21" width="5.42578125" style="3" bestFit="1" customWidth="1"/>
    <col min="22" max="24" width="11.5703125" style="3" bestFit="1" customWidth="1"/>
    <col min="25" max="27" width="5.42578125" style="3" bestFit="1" customWidth="1"/>
  </cols>
  <sheetData>
    <row r="1" spans="2:27" s="2" customFormat="1" x14ac:dyDescent="0.25">
      <c r="B1" s="7" t="s">
        <v>11</v>
      </c>
      <c r="C1" s="37" t="s">
        <v>19</v>
      </c>
      <c r="D1" s="46" t="s">
        <v>16</v>
      </c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51" t="s">
        <v>15</v>
      </c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</row>
    <row r="2" spans="2:27" s="36" customFormat="1" x14ac:dyDescent="0.25">
      <c r="B2" s="31"/>
      <c r="C2" s="33">
        <v>2000</v>
      </c>
      <c r="D2" s="33">
        <v>2030</v>
      </c>
      <c r="E2" s="33">
        <v>2040</v>
      </c>
      <c r="F2" s="33">
        <v>2050</v>
      </c>
      <c r="G2" s="47" t="s">
        <v>17</v>
      </c>
      <c r="H2" s="47"/>
      <c r="I2" s="47"/>
      <c r="J2" s="33">
        <v>2080</v>
      </c>
      <c r="K2" s="33">
        <v>2090</v>
      </c>
      <c r="L2" s="33">
        <v>2100</v>
      </c>
      <c r="M2" s="47" t="s">
        <v>17</v>
      </c>
      <c r="N2" s="47"/>
      <c r="O2" s="47"/>
      <c r="P2" s="35">
        <v>2030</v>
      </c>
      <c r="Q2" s="35">
        <v>2040</v>
      </c>
      <c r="R2" s="35">
        <v>2050</v>
      </c>
      <c r="S2" s="52" t="s">
        <v>17</v>
      </c>
      <c r="T2" s="52"/>
      <c r="U2" s="52"/>
      <c r="V2" s="35">
        <v>2080</v>
      </c>
      <c r="W2" s="35">
        <v>2090</v>
      </c>
      <c r="X2" s="35">
        <v>2100</v>
      </c>
      <c r="Y2" s="53" t="s">
        <v>17</v>
      </c>
      <c r="Z2" s="53"/>
      <c r="AA2" s="53"/>
    </row>
    <row r="3" spans="2:27" x14ac:dyDescent="0.25">
      <c r="B3" s="8" t="s">
        <v>23</v>
      </c>
      <c r="C3" s="20">
        <v>666306</v>
      </c>
      <c r="D3" s="21">
        <v>989105</v>
      </c>
      <c r="E3" s="21">
        <v>1004789</v>
      </c>
      <c r="F3" s="21">
        <v>994507</v>
      </c>
      <c r="G3" s="48"/>
      <c r="H3" s="48"/>
      <c r="I3" s="48"/>
      <c r="J3" s="21">
        <v>759714.03311800002</v>
      </c>
      <c r="K3" s="21">
        <v>684226.42232100002</v>
      </c>
      <c r="L3" s="21">
        <v>604620.59236600006</v>
      </c>
      <c r="M3" s="48"/>
      <c r="N3" s="48"/>
      <c r="O3" s="48"/>
      <c r="P3" s="22">
        <v>1023117.8175680001</v>
      </c>
      <c r="Q3" s="22">
        <v>1134282.5550520001</v>
      </c>
      <c r="R3" s="22">
        <v>1243894.7400450001</v>
      </c>
      <c r="S3" s="54"/>
      <c r="T3" s="54"/>
      <c r="U3" s="54"/>
      <c r="V3" s="22">
        <v>1493001.534462</v>
      </c>
      <c r="W3" s="22">
        <v>1558050.033482</v>
      </c>
      <c r="X3" s="22">
        <v>1617481.8421700001</v>
      </c>
      <c r="Y3" s="55"/>
      <c r="Z3" s="55"/>
      <c r="AA3" s="55"/>
    </row>
    <row r="4" spans="2:27" x14ac:dyDescent="0.25">
      <c r="B4" s="8" t="s">
        <v>24</v>
      </c>
      <c r="C4" s="20">
        <v>16129</v>
      </c>
      <c r="D4" s="21">
        <v>14468.762379</v>
      </c>
      <c r="E4" s="21">
        <v>12750.782369</v>
      </c>
      <c r="F4" s="21">
        <v>10673.067763999999</v>
      </c>
      <c r="G4" s="48"/>
      <c r="H4" s="48"/>
      <c r="I4" s="48"/>
      <c r="J4" s="21">
        <v>5332.8058540000002</v>
      </c>
      <c r="K4" s="21">
        <v>4101.7076010000001</v>
      </c>
      <c r="L4" s="21">
        <v>3202.5255149999998</v>
      </c>
      <c r="M4" s="48"/>
      <c r="N4" s="48"/>
      <c r="O4" s="48"/>
      <c r="P4" s="22">
        <v>16921.967488999999</v>
      </c>
      <c r="Q4" s="22">
        <v>17187.076069999999</v>
      </c>
      <c r="R4" s="22">
        <v>17437.541786999998</v>
      </c>
      <c r="S4" s="54"/>
      <c r="T4" s="54"/>
      <c r="U4" s="54"/>
      <c r="V4" s="22">
        <v>17842.346919</v>
      </c>
      <c r="W4" s="22">
        <v>17947.562203000001</v>
      </c>
      <c r="X4" s="22">
        <v>18057.032669</v>
      </c>
      <c r="Y4" s="55"/>
      <c r="Z4" s="55"/>
      <c r="AA4" s="55"/>
    </row>
    <row r="5" spans="2:27" x14ac:dyDescent="0.25">
      <c r="B5" s="8" t="s">
        <v>25</v>
      </c>
      <c r="C5" s="20">
        <v>615863</v>
      </c>
      <c r="D5" s="21">
        <v>834580</v>
      </c>
      <c r="E5" s="21">
        <v>857988</v>
      </c>
      <c r="F5" s="21">
        <v>857370</v>
      </c>
      <c r="G5" s="48"/>
      <c r="H5" s="48"/>
      <c r="I5" s="48"/>
      <c r="J5" s="21">
        <v>738333.517138</v>
      </c>
      <c r="K5" s="21">
        <v>665149.421111</v>
      </c>
      <c r="L5" s="21">
        <v>587892.75179100002</v>
      </c>
      <c r="M5" s="48"/>
      <c r="N5" s="48"/>
      <c r="O5" s="48"/>
      <c r="P5" s="22">
        <v>985715.85029700003</v>
      </c>
      <c r="Q5" s="22">
        <v>1102168.8005570001</v>
      </c>
      <c r="R5" s="22">
        <v>1217193.4110960001</v>
      </c>
      <c r="S5" s="54"/>
      <c r="T5" s="54"/>
      <c r="U5" s="54"/>
      <c r="V5" s="22">
        <v>1478714.913987</v>
      </c>
      <c r="W5" s="22">
        <v>1546949.037605</v>
      </c>
      <c r="X5" s="22">
        <v>1609228.7992839999</v>
      </c>
      <c r="Y5" s="55"/>
      <c r="Z5" s="55"/>
      <c r="AA5" s="55"/>
    </row>
    <row r="6" spans="2:27" x14ac:dyDescent="0.25">
      <c r="B6" s="8" t="s">
        <v>26</v>
      </c>
      <c r="C6" s="20">
        <v>204459</v>
      </c>
      <c r="D6" s="21">
        <v>195746.821016</v>
      </c>
      <c r="E6" s="21">
        <v>174010.046527</v>
      </c>
      <c r="F6" s="21">
        <v>149034.72047900001</v>
      </c>
      <c r="G6" s="48"/>
      <c r="H6" s="48"/>
      <c r="I6" s="48"/>
      <c r="J6" s="21">
        <v>80935.110776000001</v>
      </c>
      <c r="K6" s="21">
        <v>64142.945291000004</v>
      </c>
      <c r="L6" s="21">
        <v>50479.218229999999</v>
      </c>
      <c r="M6" s="48"/>
      <c r="N6" s="48"/>
      <c r="O6" s="48"/>
      <c r="P6" s="22">
        <v>227642.35358200001</v>
      </c>
      <c r="Q6" s="22">
        <v>233800.878998</v>
      </c>
      <c r="R6" s="22">
        <v>239453.62218000001</v>
      </c>
      <c r="S6" s="54"/>
      <c r="T6" s="54"/>
      <c r="U6" s="54"/>
      <c r="V6" s="22">
        <v>250766.348662</v>
      </c>
      <c r="W6" s="22">
        <v>253370.281686</v>
      </c>
      <c r="X6" s="22">
        <v>255626.960047</v>
      </c>
      <c r="Y6" s="55"/>
      <c r="Z6" s="55"/>
      <c r="AA6" s="55"/>
    </row>
    <row r="7" spans="2:27" x14ac:dyDescent="0.25">
      <c r="B7" s="8" t="s">
        <v>27</v>
      </c>
      <c r="C7" s="20">
        <v>532635</v>
      </c>
      <c r="D7" s="21">
        <v>668509.59189599997</v>
      </c>
      <c r="E7" s="21">
        <v>666007.59268300002</v>
      </c>
      <c r="F7" s="21">
        <v>647705.00563599996</v>
      </c>
      <c r="G7" s="48"/>
      <c r="H7" s="48"/>
      <c r="I7" s="48"/>
      <c r="J7" s="21">
        <v>526591.73654800002</v>
      </c>
      <c r="K7" s="21">
        <v>472157.27838899998</v>
      </c>
      <c r="L7" s="21">
        <v>415726.54872100003</v>
      </c>
      <c r="M7" s="48"/>
      <c r="N7" s="48"/>
      <c r="O7" s="48"/>
      <c r="P7" s="22">
        <v>747937.143087</v>
      </c>
      <c r="Q7" s="22">
        <v>811999.73475599999</v>
      </c>
      <c r="R7" s="22">
        <v>874397.85764099995</v>
      </c>
      <c r="S7" s="54"/>
      <c r="T7" s="54"/>
      <c r="U7" s="54"/>
      <c r="V7" s="22">
        <v>1014189.1716999999</v>
      </c>
      <c r="W7" s="22">
        <v>1050378.690002</v>
      </c>
      <c r="X7" s="22">
        <v>1083355.6855589999</v>
      </c>
      <c r="Y7" s="55"/>
      <c r="Z7" s="55"/>
      <c r="AA7" s="55"/>
    </row>
    <row r="8" spans="2:27" x14ac:dyDescent="0.25">
      <c r="B8" s="8" t="s">
        <v>28</v>
      </c>
      <c r="C8" s="20">
        <v>100882</v>
      </c>
      <c r="D8" s="21">
        <v>98505.982111999998</v>
      </c>
      <c r="E8" s="21">
        <v>88307.110096999997</v>
      </c>
      <c r="F8" s="21">
        <v>76396.494907999993</v>
      </c>
      <c r="G8" s="48"/>
      <c r="H8" s="48"/>
      <c r="I8" s="48"/>
      <c r="J8" s="21">
        <v>43099.712170999999</v>
      </c>
      <c r="K8" s="21">
        <v>34658.577534999997</v>
      </c>
      <c r="L8" s="21">
        <v>27679.358379000001</v>
      </c>
      <c r="M8" s="48"/>
      <c r="N8" s="48"/>
      <c r="O8" s="48"/>
      <c r="P8" s="22">
        <v>114549.455802</v>
      </c>
      <c r="Q8" s="22">
        <v>118268.058319</v>
      </c>
      <c r="R8" s="22">
        <v>121727.08521799999</v>
      </c>
      <c r="S8" s="54"/>
      <c r="T8" s="54"/>
      <c r="U8" s="54"/>
      <c r="V8" s="22">
        <v>128778.28125099999</v>
      </c>
      <c r="W8" s="22">
        <v>130432.740076</v>
      </c>
      <c r="X8" s="22">
        <v>131875.92807200001</v>
      </c>
      <c r="Y8" s="55"/>
      <c r="Z8" s="55"/>
      <c r="AA8" s="55"/>
    </row>
    <row r="9" spans="2:27" x14ac:dyDescent="0.25">
      <c r="B9" s="8" t="s">
        <v>29</v>
      </c>
      <c r="C9" s="20">
        <v>61462</v>
      </c>
      <c r="D9" s="21">
        <v>55461.911697000003</v>
      </c>
      <c r="E9" s="21">
        <v>48201.497186000001</v>
      </c>
      <c r="F9" s="21">
        <v>40181.789966999997</v>
      </c>
      <c r="G9" s="48"/>
      <c r="H9" s="48"/>
      <c r="I9" s="48"/>
      <c r="J9" s="21">
        <v>19443.635869000002</v>
      </c>
      <c r="K9" s="21">
        <v>14654.300791</v>
      </c>
      <c r="L9" s="21">
        <v>10934.606126999999</v>
      </c>
      <c r="M9" s="48"/>
      <c r="N9" s="48"/>
      <c r="O9" s="48"/>
      <c r="P9" s="22">
        <v>64472.076156000003</v>
      </c>
      <c r="Q9" s="22">
        <v>65274.840232000002</v>
      </c>
      <c r="R9" s="22">
        <v>65977.621650000001</v>
      </c>
      <c r="S9" s="54"/>
      <c r="T9" s="54"/>
      <c r="U9" s="54"/>
      <c r="V9" s="22">
        <v>67363.598347000006</v>
      </c>
      <c r="W9" s="22">
        <v>67676.608798999994</v>
      </c>
      <c r="X9" s="22">
        <v>67952.418042999998</v>
      </c>
      <c r="Y9" s="55"/>
      <c r="Z9" s="55"/>
      <c r="AA9" s="55"/>
    </row>
    <row r="10" spans="2:27" x14ac:dyDescent="0.25">
      <c r="B10" s="8" t="s">
        <v>30</v>
      </c>
      <c r="C10" s="20">
        <v>635635</v>
      </c>
      <c r="D10" s="21">
        <v>615328.36885500001</v>
      </c>
      <c r="E10" s="21">
        <v>550239.26417099999</v>
      </c>
      <c r="F10" s="21">
        <v>474850.36556000001</v>
      </c>
      <c r="G10" s="48"/>
      <c r="H10" s="48"/>
      <c r="I10" s="48"/>
      <c r="J10" s="21">
        <v>267141.91607400001</v>
      </c>
      <c r="K10" s="21">
        <v>214859.91725599999</v>
      </c>
      <c r="L10" s="21">
        <v>171620.970199</v>
      </c>
      <c r="M10" s="48"/>
      <c r="N10" s="48"/>
      <c r="O10" s="48"/>
      <c r="P10" s="22">
        <v>713661.48462200002</v>
      </c>
      <c r="Q10" s="22">
        <v>734260.93594700005</v>
      </c>
      <c r="R10" s="22">
        <v>753135.22323999996</v>
      </c>
      <c r="S10" s="54"/>
      <c r="T10" s="54"/>
      <c r="U10" s="54"/>
      <c r="V10" s="22">
        <v>790813.59553100006</v>
      </c>
      <c r="W10" s="22">
        <v>799481.81891000003</v>
      </c>
      <c r="X10" s="22">
        <v>806961.44467300002</v>
      </c>
      <c r="Y10" s="55"/>
      <c r="Z10" s="55"/>
      <c r="AA10" s="55"/>
    </row>
    <row r="11" spans="2:27" x14ac:dyDescent="0.25">
      <c r="B11" s="8" t="s">
        <v>31</v>
      </c>
      <c r="C11" s="20">
        <v>354402</v>
      </c>
      <c r="D11" s="21">
        <v>404466.02595899999</v>
      </c>
      <c r="E11" s="21">
        <v>391169.25276200002</v>
      </c>
      <c r="F11" s="21">
        <v>369695.91069400002</v>
      </c>
      <c r="G11" s="48"/>
      <c r="H11" s="48"/>
      <c r="I11" s="48"/>
      <c r="J11" s="21">
        <v>284411.75696799997</v>
      </c>
      <c r="K11" s="21">
        <v>252542.53037600001</v>
      </c>
      <c r="L11" s="21">
        <v>220606.09672199999</v>
      </c>
      <c r="M11" s="48"/>
      <c r="N11" s="48"/>
      <c r="O11" s="48"/>
      <c r="P11" s="22">
        <v>449791.25852999999</v>
      </c>
      <c r="Q11" s="22">
        <v>476074.83201999997</v>
      </c>
      <c r="R11" s="22">
        <v>501025.586067</v>
      </c>
      <c r="S11" s="54"/>
      <c r="T11" s="54"/>
      <c r="U11" s="54"/>
      <c r="V11" s="22">
        <v>554890.19108599995</v>
      </c>
      <c r="W11" s="22">
        <v>568421.93130499998</v>
      </c>
      <c r="X11" s="22">
        <v>580595.57298299996</v>
      </c>
      <c r="Y11" s="55"/>
      <c r="Z11" s="55"/>
      <c r="AA11" s="55"/>
    </row>
    <row r="12" spans="2:27" x14ac:dyDescent="0.25">
      <c r="B12" s="8" t="s">
        <v>32</v>
      </c>
      <c r="C12" s="20">
        <v>679589</v>
      </c>
      <c r="D12" s="21">
        <v>906890.11361600005</v>
      </c>
      <c r="E12" s="21">
        <v>912403.17457899998</v>
      </c>
      <c r="F12" s="21">
        <v>893170.47248</v>
      </c>
      <c r="G12" s="48"/>
      <c r="H12" s="48"/>
      <c r="I12" s="48"/>
      <c r="J12" s="21">
        <v>725470.19550100004</v>
      </c>
      <c r="K12" s="21">
        <v>648708.00280300004</v>
      </c>
      <c r="L12" s="21">
        <v>569916.52403600002</v>
      </c>
      <c r="M12" s="48"/>
      <c r="N12" s="48"/>
      <c r="O12" s="48"/>
      <c r="P12" s="22">
        <v>1042408.629775</v>
      </c>
      <c r="Q12" s="22">
        <v>1154779.5204100001</v>
      </c>
      <c r="R12" s="22">
        <v>1264891.3303650001</v>
      </c>
      <c r="S12" s="54"/>
      <c r="T12" s="54"/>
      <c r="U12" s="54"/>
      <c r="V12" s="22">
        <v>1511757.9933509999</v>
      </c>
      <c r="W12" s="22">
        <v>1575288.299686</v>
      </c>
      <c r="X12" s="22">
        <v>1632929.3607739999</v>
      </c>
      <c r="Y12" s="55"/>
      <c r="Z12" s="55"/>
      <c r="AA12" s="55"/>
    </row>
    <row r="13" spans="2:27" x14ac:dyDescent="0.25">
      <c r="B13" s="8" t="s">
        <v>9</v>
      </c>
      <c r="C13" s="20">
        <v>3315775</v>
      </c>
      <c r="D13" s="21">
        <v>4848683.7941990001</v>
      </c>
      <c r="E13" s="21">
        <v>5057083.8659990001</v>
      </c>
      <c r="F13" s="21">
        <v>5133105.6523369998</v>
      </c>
      <c r="G13" s="48"/>
      <c r="H13" s="48"/>
      <c r="I13" s="48"/>
      <c r="J13" s="21">
        <v>4551949.2450299999</v>
      </c>
      <c r="K13" s="21">
        <v>4150860.1247350001</v>
      </c>
      <c r="L13" s="21">
        <v>3704232.8145079999</v>
      </c>
      <c r="M13" s="48"/>
      <c r="N13" s="48"/>
      <c r="O13" s="48"/>
      <c r="P13" s="22">
        <v>5407411.9132869998</v>
      </c>
      <c r="Q13" s="22">
        <v>6062994.7963340003</v>
      </c>
      <c r="R13" s="22">
        <v>6713194.7073579999</v>
      </c>
      <c r="S13" s="54"/>
      <c r="T13" s="54"/>
      <c r="U13" s="54"/>
      <c r="V13" s="22">
        <v>8210094.4647840001</v>
      </c>
      <c r="W13" s="22">
        <v>8606331.6080380008</v>
      </c>
      <c r="X13" s="22">
        <v>8970670.0484740008</v>
      </c>
      <c r="Y13" s="55"/>
      <c r="Z13" s="55"/>
      <c r="AA13" s="55"/>
    </row>
    <row r="14" spans="2:27" x14ac:dyDescent="0.25">
      <c r="B14" s="8" t="s">
        <v>10</v>
      </c>
      <c r="C14" s="20">
        <v>5765449</v>
      </c>
      <c r="D14" s="21">
        <v>8502089.7873839997</v>
      </c>
      <c r="E14" s="21">
        <v>8950940.9179090001</v>
      </c>
      <c r="F14" s="21">
        <v>9179727.8977969997</v>
      </c>
      <c r="G14" s="48"/>
      <c r="H14" s="48"/>
      <c r="I14" s="48"/>
      <c r="J14" s="21">
        <v>8384916.2746400004</v>
      </c>
      <c r="K14" s="21">
        <v>7700647.8789910004</v>
      </c>
      <c r="L14" s="21">
        <v>6910241.9747129995</v>
      </c>
      <c r="M14" s="48"/>
      <c r="N14" s="48"/>
      <c r="O14" s="48"/>
      <c r="P14" s="22">
        <v>9254253.4629670009</v>
      </c>
      <c r="Q14" s="22">
        <v>10333580.555058001</v>
      </c>
      <c r="R14" s="22">
        <v>11405845.186485</v>
      </c>
      <c r="S14" s="54"/>
      <c r="T14" s="54"/>
      <c r="U14" s="54"/>
      <c r="V14" s="22">
        <v>13897260.184744</v>
      </c>
      <c r="W14" s="22">
        <v>14564676.587134</v>
      </c>
      <c r="X14" s="22">
        <v>15182101.104033001</v>
      </c>
      <c r="Y14" s="55"/>
      <c r="Z14" s="55"/>
      <c r="AA14" s="55"/>
    </row>
    <row r="15" spans="2:27" x14ac:dyDescent="0.25">
      <c r="B15" s="8" t="s">
        <v>18</v>
      </c>
      <c r="C15" s="20">
        <v>12543726.529297</v>
      </c>
      <c r="D15" s="21">
        <v>19209375.639740001</v>
      </c>
      <c r="E15" s="21">
        <v>21523194.067749001</v>
      </c>
      <c r="F15" s="21">
        <v>23561701.684753001</v>
      </c>
      <c r="G15" s="48"/>
      <c r="H15" s="48"/>
      <c r="I15" s="48"/>
      <c r="J15" s="21">
        <v>25493577.156493999</v>
      </c>
      <c r="K15" s="21">
        <v>24291055.861694001</v>
      </c>
      <c r="L15" s="21">
        <v>22407962.873199001</v>
      </c>
      <c r="M15" s="48"/>
      <c r="N15" s="48"/>
      <c r="O15" s="48"/>
      <c r="P15" s="22">
        <v>16916919.973267</v>
      </c>
      <c r="Q15" s="22">
        <v>17976849.490051001</v>
      </c>
      <c r="R15" s="22">
        <v>19053225.634856999</v>
      </c>
      <c r="S15" s="54"/>
      <c r="T15" s="54"/>
      <c r="U15" s="54"/>
      <c r="V15" s="22">
        <v>21943669.626038</v>
      </c>
      <c r="W15" s="22">
        <v>22857132.710266002</v>
      </c>
      <c r="X15" s="22">
        <v>23767684.061829001</v>
      </c>
      <c r="Y15" s="55"/>
      <c r="Z15" s="55"/>
      <c r="AA15" s="55"/>
    </row>
    <row r="16" spans="2:27" s="27" customFormat="1" x14ac:dyDescent="0.25">
      <c r="B16" s="25" t="s">
        <v>12</v>
      </c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</row>
    <row r="17" spans="2:27" x14ac:dyDescent="0.25">
      <c r="B17" s="8" t="s">
        <v>23</v>
      </c>
      <c r="C17" s="45"/>
      <c r="D17" s="20">
        <v>93255</v>
      </c>
      <c r="E17" s="20">
        <v>103338</v>
      </c>
      <c r="F17" s="20">
        <v>165212</v>
      </c>
      <c r="G17" s="24">
        <f t="shared" ref="G17:G28" si="0">D17/D3*100</f>
        <v>9.4282204619327565</v>
      </c>
      <c r="H17" s="17">
        <f t="shared" ref="H17:H28" si="1">E17/E3*100</f>
        <v>10.284547302966095</v>
      </c>
      <c r="I17" s="24">
        <f t="shared" ref="I17:I28" si="2">F17/F3*100</f>
        <v>16.612452199934239</v>
      </c>
      <c r="J17" s="20">
        <v>550168.83187600004</v>
      </c>
      <c r="K17" s="20">
        <v>523255.76659200003</v>
      </c>
      <c r="L17" s="20">
        <v>511204.60719800001</v>
      </c>
      <c r="M17" s="18">
        <f t="shared" ref="M17:M28" si="3">J17/J3*100</f>
        <v>72.417884610872647</v>
      </c>
      <c r="N17" s="18">
        <f t="shared" ref="N17:N28" si="4">K17/K3*100</f>
        <v>76.474066116452647</v>
      </c>
      <c r="O17" s="18">
        <f t="shared" ref="O17:O28" si="5">L17/L3*100</f>
        <v>84.549652071484232</v>
      </c>
      <c r="P17" s="22">
        <v>71187.169647999996</v>
      </c>
      <c r="Q17" s="22">
        <v>74837.268049000006</v>
      </c>
      <c r="R17" s="22">
        <v>78530.679074999993</v>
      </c>
      <c r="S17" s="19">
        <f t="shared" ref="S17:S28" si="6">P17/P3*100</f>
        <v>6.957866281443061</v>
      </c>
      <c r="T17" s="19">
        <f t="shared" ref="T17:T28" si="7">Q17/Q3*100</f>
        <v>6.5977624107574462</v>
      </c>
      <c r="U17" s="19">
        <f t="shared" ref="U17:U28" si="8">R17/R3*100</f>
        <v>6.3132897460567285</v>
      </c>
      <c r="V17" s="22">
        <v>88482.711903000003</v>
      </c>
      <c r="W17" s="22">
        <v>91643.006454999995</v>
      </c>
      <c r="X17" s="22">
        <v>94795.384252000003</v>
      </c>
      <c r="Y17" s="19">
        <f t="shared" ref="Y17:Y28" si="9">V17/V3*100</f>
        <v>5.9264983900290877</v>
      </c>
      <c r="Z17" s="19">
        <f t="shared" ref="Z17:Z28" si="10">W17/W3*100</f>
        <v>5.8819039495279943</v>
      </c>
      <c r="AA17" s="19">
        <f t="shared" ref="AA17:AA28" si="11">X17/X3*100</f>
        <v>5.8606768731835226</v>
      </c>
    </row>
    <row r="18" spans="2:27" x14ac:dyDescent="0.25">
      <c r="B18" s="8" t="s">
        <v>24</v>
      </c>
      <c r="C18" s="45"/>
      <c r="D18" s="20">
        <v>0</v>
      </c>
      <c r="E18" s="20">
        <v>0</v>
      </c>
      <c r="F18" s="20">
        <v>0</v>
      </c>
      <c r="G18" s="24">
        <f t="shared" si="0"/>
        <v>0</v>
      </c>
      <c r="H18" s="17">
        <f t="shared" si="1"/>
        <v>0</v>
      </c>
      <c r="I18" s="24">
        <f t="shared" si="2"/>
        <v>0</v>
      </c>
      <c r="J18" s="20">
        <v>0</v>
      </c>
      <c r="K18" s="20">
        <v>0</v>
      </c>
      <c r="L18" s="20">
        <v>0</v>
      </c>
      <c r="M18" s="18">
        <f t="shared" si="3"/>
        <v>0</v>
      </c>
      <c r="N18" s="18">
        <f t="shared" si="4"/>
        <v>0</v>
      </c>
      <c r="O18" s="18">
        <f t="shared" si="5"/>
        <v>0</v>
      </c>
      <c r="P18" s="22">
        <v>0</v>
      </c>
      <c r="Q18" s="22">
        <v>0</v>
      </c>
      <c r="R18" s="22">
        <v>0</v>
      </c>
      <c r="S18" s="19">
        <f t="shared" si="6"/>
        <v>0</v>
      </c>
      <c r="T18" s="19">
        <f t="shared" si="7"/>
        <v>0</v>
      </c>
      <c r="U18" s="19">
        <f t="shared" si="8"/>
        <v>0</v>
      </c>
      <c r="V18" s="22">
        <v>0</v>
      </c>
      <c r="W18" s="22">
        <v>0</v>
      </c>
      <c r="X18" s="22">
        <v>0</v>
      </c>
      <c r="Y18" s="19">
        <f t="shared" si="9"/>
        <v>0</v>
      </c>
      <c r="Z18" s="19">
        <f t="shared" si="10"/>
        <v>0</v>
      </c>
      <c r="AA18" s="19">
        <f t="shared" si="11"/>
        <v>0</v>
      </c>
    </row>
    <row r="19" spans="2:27" x14ac:dyDescent="0.25">
      <c r="B19" s="8" t="s">
        <v>25</v>
      </c>
      <c r="C19" s="45"/>
      <c r="D19" s="20">
        <v>27934</v>
      </c>
      <c r="E19" s="20">
        <v>31372</v>
      </c>
      <c r="F19" s="20">
        <v>217332</v>
      </c>
      <c r="G19" s="24">
        <f t="shared" si="0"/>
        <v>3.3470727791224326</v>
      </c>
      <c r="H19" s="17">
        <f t="shared" si="1"/>
        <v>3.6564613957304766</v>
      </c>
      <c r="I19" s="24">
        <f t="shared" si="2"/>
        <v>25.348682599111232</v>
      </c>
      <c r="J19" s="20">
        <v>563562.47716000001</v>
      </c>
      <c r="K19" s="20">
        <v>566882.75450699998</v>
      </c>
      <c r="L19" s="20">
        <v>553699.08756000001</v>
      </c>
      <c r="M19" s="18">
        <f t="shared" si="3"/>
        <v>76.328984676807792</v>
      </c>
      <c r="N19" s="18">
        <f t="shared" si="4"/>
        <v>85.226377189073531</v>
      </c>
      <c r="O19" s="18">
        <f t="shared" si="5"/>
        <v>94.183690115785595</v>
      </c>
      <c r="P19" s="22">
        <v>36607.786418999996</v>
      </c>
      <c r="Q19" s="22">
        <v>38786.565468000001</v>
      </c>
      <c r="R19" s="22">
        <v>41003.750738000002</v>
      </c>
      <c r="S19" s="19">
        <f t="shared" si="6"/>
        <v>3.7138275100243061</v>
      </c>
      <c r="T19" s="19">
        <f t="shared" si="7"/>
        <v>3.519112993254621</v>
      </c>
      <c r="U19" s="19">
        <f t="shared" si="8"/>
        <v>3.3687128408852387</v>
      </c>
      <c r="V19" s="22">
        <v>47030.723225000002</v>
      </c>
      <c r="W19" s="22">
        <v>48960.045933000001</v>
      </c>
      <c r="X19" s="22">
        <v>50891.358826000003</v>
      </c>
      <c r="Y19" s="19">
        <f t="shared" si="9"/>
        <v>3.1805132132057108</v>
      </c>
      <c r="Z19" s="19">
        <f t="shared" si="10"/>
        <v>3.1649423958271035</v>
      </c>
      <c r="AA19" s="19">
        <f t="shared" si="11"/>
        <v>3.1624688079559156</v>
      </c>
    </row>
    <row r="20" spans="2:27" x14ac:dyDescent="0.25">
      <c r="B20" s="8" t="s">
        <v>26</v>
      </c>
      <c r="C20" s="45"/>
      <c r="D20" s="20">
        <v>0</v>
      </c>
      <c r="E20" s="20">
        <v>0</v>
      </c>
      <c r="F20" s="20">
        <v>0</v>
      </c>
      <c r="G20" s="24">
        <f t="shared" si="0"/>
        <v>0</v>
      </c>
      <c r="H20" s="17">
        <f t="shared" si="1"/>
        <v>0</v>
      </c>
      <c r="I20" s="24">
        <f t="shared" si="2"/>
        <v>0</v>
      </c>
      <c r="J20" s="20">
        <v>0</v>
      </c>
      <c r="K20" s="20">
        <v>0</v>
      </c>
      <c r="L20" s="20">
        <v>0</v>
      </c>
      <c r="M20" s="18">
        <f t="shared" si="3"/>
        <v>0</v>
      </c>
      <c r="N20" s="18">
        <f t="shared" si="4"/>
        <v>0</v>
      </c>
      <c r="O20" s="18">
        <f t="shared" si="5"/>
        <v>0</v>
      </c>
      <c r="P20" s="22">
        <v>0</v>
      </c>
      <c r="Q20" s="22">
        <v>0</v>
      </c>
      <c r="R20" s="22">
        <v>0</v>
      </c>
      <c r="S20" s="19">
        <f t="shared" si="6"/>
        <v>0</v>
      </c>
      <c r="T20" s="19">
        <f t="shared" si="7"/>
        <v>0</v>
      </c>
      <c r="U20" s="19">
        <f t="shared" si="8"/>
        <v>0</v>
      </c>
      <c r="V20" s="22">
        <v>0</v>
      </c>
      <c r="W20" s="22">
        <v>0</v>
      </c>
      <c r="X20" s="22">
        <v>0</v>
      </c>
      <c r="Y20" s="19">
        <f t="shared" si="9"/>
        <v>0</v>
      </c>
      <c r="Z20" s="19">
        <f t="shared" si="10"/>
        <v>0</v>
      </c>
      <c r="AA20" s="19">
        <f t="shared" si="11"/>
        <v>0</v>
      </c>
    </row>
    <row r="21" spans="2:27" x14ac:dyDescent="0.25">
      <c r="B21" s="8" t="s">
        <v>27</v>
      </c>
      <c r="C21" s="45"/>
      <c r="D21" s="20">
        <v>116170.662394</v>
      </c>
      <c r="E21" s="20">
        <v>151678.09635000001</v>
      </c>
      <c r="F21" s="20">
        <v>227489.354567</v>
      </c>
      <c r="G21" s="24">
        <f t="shared" si="0"/>
        <v>17.377561040600995</v>
      </c>
      <c r="H21" s="17">
        <f t="shared" si="1"/>
        <v>22.774229305550019</v>
      </c>
      <c r="I21" s="24">
        <f t="shared" si="2"/>
        <v>35.122370923105919</v>
      </c>
      <c r="J21" s="20">
        <v>321811.03964199999</v>
      </c>
      <c r="K21" s="20">
        <v>311713.07504999998</v>
      </c>
      <c r="L21" s="20">
        <v>290441.74227599998</v>
      </c>
      <c r="M21" s="18">
        <f t="shared" si="3"/>
        <v>61.112056514898647</v>
      </c>
      <c r="N21" s="18">
        <f t="shared" si="4"/>
        <v>66.018907113655985</v>
      </c>
      <c r="O21" s="18">
        <f t="shared" si="5"/>
        <v>69.863650317632121</v>
      </c>
      <c r="P21" s="22">
        <v>92479.466006000002</v>
      </c>
      <c r="Q21" s="22">
        <v>97073.916637999995</v>
      </c>
      <c r="R21" s="22">
        <v>101719.161463</v>
      </c>
      <c r="S21" s="19">
        <f t="shared" si="6"/>
        <v>12.364604012618583</v>
      </c>
      <c r="T21" s="19">
        <f t="shared" si="7"/>
        <v>11.954919747254596</v>
      </c>
      <c r="U21" s="19">
        <f t="shared" si="8"/>
        <v>11.633052457084434</v>
      </c>
      <c r="V21" s="22">
        <v>114222.37059000001</v>
      </c>
      <c r="W21" s="22">
        <v>130008.21668100001</v>
      </c>
      <c r="X21" s="22">
        <v>146116.872791</v>
      </c>
      <c r="Y21" s="19">
        <f t="shared" si="9"/>
        <v>11.262432470910595</v>
      </c>
      <c r="Z21" s="19">
        <f t="shared" si="10"/>
        <v>12.377270970791731</v>
      </c>
      <c r="AA21" s="19">
        <f t="shared" si="11"/>
        <v>13.487433050725651</v>
      </c>
    </row>
    <row r="22" spans="2:27" x14ac:dyDescent="0.25">
      <c r="B22" s="8" t="s">
        <v>28</v>
      </c>
      <c r="C22" s="45"/>
      <c r="D22" s="20">
        <v>0</v>
      </c>
      <c r="E22" s="20">
        <v>0</v>
      </c>
      <c r="F22" s="20">
        <v>0</v>
      </c>
      <c r="G22" s="24">
        <f t="shared" si="0"/>
        <v>0</v>
      </c>
      <c r="H22" s="17">
        <f t="shared" si="1"/>
        <v>0</v>
      </c>
      <c r="I22" s="24">
        <f t="shared" si="2"/>
        <v>0</v>
      </c>
      <c r="J22" s="20">
        <v>0</v>
      </c>
      <c r="K22" s="20">
        <v>0</v>
      </c>
      <c r="L22" s="20">
        <v>0</v>
      </c>
      <c r="M22" s="18">
        <f t="shared" si="3"/>
        <v>0</v>
      </c>
      <c r="N22" s="18">
        <f t="shared" si="4"/>
        <v>0</v>
      </c>
      <c r="O22" s="18">
        <f t="shared" si="5"/>
        <v>0</v>
      </c>
      <c r="P22" s="22">
        <v>0</v>
      </c>
      <c r="Q22" s="22">
        <v>0</v>
      </c>
      <c r="R22" s="22">
        <v>0</v>
      </c>
      <c r="S22" s="19">
        <f t="shared" si="6"/>
        <v>0</v>
      </c>
      <c r="T22" s="19">
        <f t="shared" si="7"/>
        <v>0</v>
      </c>
      <c r="U22" s="19">
        <f t="shared" si="8"/>
        <v>0</v>
      </c>
      <c r="V22" s="22">
        <v>0</v>
      </c>
      <c r="W22" s="22">
        <v>0</v>
      </c>
      <c r="X22" s="22">
        <v>0</v>
      </c>
      <c r="Y22" s="19">
        <f t="shared" si="9"/>
        <v>0</v>
      </c>
      <c r="Z22" s="19">
        <f t="shared" si="10"/>
        <v>0</v>
      </c>
      <c r="AA22" s="19">
        <f t="shared" si="11"/>
        <v>0</v>
      </c>
    </row>
    <row r="23" spans="2:27" x14ac:dyDescent="0.25">
      <c r="B23" s="8" t="s">
        <v>29</v>
      </c>
      <c r="C23" s="45"/>
      <c r="D23" s="20">
        <v>0</v>
      </c>
      <c r="E23" s="20">
        <v>0</v>
      </c>
      <c r="F23" s="20">
        <v>0</v>
      </c>
      <c r="G23" s="24">
        <f t="shared" si="0"/>
        <v>0</v>
      </c>
      <c r="H23" s="17">
        <f t="shared" si="1"/>
        <v>0</v>
      </c>
      <c r="I23" s="24">
        <f t="shared" si="2"/>
        <v>0</v>
      </c>
      <c r="J23" s="20">
        <v>0</v>
      </c>
      <c r="K23" s="20">
        <v>0</v>
      </c>
      <c r="L23" s="20">
        <v>0</v>
      </c>
      <c r="M23" s="18">
        <f t="shared" si="3"/>
        <v>0</v>
      </c>
      <c r="N23" s="18">
        <f t="shared" si="4"/>
        <v>0</v>
      </c>
      <c r="O23" s="18">
        <f t="shared" si="5"/>
        <v>0</v>
      </c>
      <c r="P23" s="22">
        <v>0</v>
      </c>
      <c r="Q23" s="22">
        <v>0</v>
      </c>
      <c r="R23" s="22">
        <v>0</v>
      </c>
      <c r="S23" s="19">
        <f t="shared" si="6"/>
        <v>0</v>
      </c>
      <c r="T23" s="19">
        <f t="shared" si="7"/>
        <v>0</v>
      </c>
      <c r="U23" s="19">
        <f t="shared" si="8"/>
        <v>0</v>
      </c>
      <c r="V23" s="22">
        <v>0</v>
      </c>
      <c r="W23" s="22">
        <v>0</v>
      </c>
      <c r="X23" s="22">
        <v>0</v>
      </c>
      <c r="Y23" s="19">
        <f t="shared" si="9"/>
        <v>0</v>
      </c>
      <c r="Z23" s="19">
        <f t="shared" si="10"/>
        <v>0</v>
      </c>
      <c r="AA23" s="19">
        <f t="shared" si="11"/>
        <v>0</v>
      </c>
    </row>
    <row r="24" spans="2:27" x14ac:dyDescent="0.25">
      <c r="B24" s="8" t="s">
        <v>30</v>
      </c>
      <c r="C24" s="45"/>
      <c r="D24" s="20">
        <v>11478.435978</v>
      </c>
      <c r="E24" s="20">
        <v>68988.808959000002</v>
      </c>
      <c r="F24" s="20">
        <v>154519.55237200001</v>
      </c>
      <c r="G24" s="24">
        <f t="shared" si="0"/>
        <v>1.8654163466181508</v>
      </c>
      <c r="H24" s="17">
        <f t="shared" si="1"/>
        <v>12.537965472700268</v>
      </c>
      <c r="I24" s="24">
        <f t="shared" si="2"/>
        <v>32.540683040176702</v>
      </c>
      <c r="J24" s="20">
        <v>117527.971173</v>
      </c>
      <c r="K24" s="20">
        <v>97826.400187000007</v>
      </c>
      <c r="L24" s="20">
        <v>80758.834816000002</v>
      </c>
      <c r="M24" s="18">
        <f t="shared" si="3"/>
        <v>43.994582692311006</v>
      </c>
      <c r="N24" s="18">
        <f t="shared" si="4"/>
        <v>45.530316420276009</v>
      </c>
      <c r="O24" s="18">
        <f t="shared" si="5"/>
        <v>47.056507559861451</v>
      </c>
      <c r="P24" s="22">
        <v>11238.058939</v>
      </c>
      <c r="Q24" s="22">
        <v>11334.036827</v>
      </c>
      <c r="R24" s="22">
        <v>11427.420681</v>
      </c>
      <c r="S24" s="19">
        <f t="shared" si="6"/>
        <v>1.5747044195543749</v>
      </c>
      <c r="T24" s="19">
        <f t="shared" si="7"/>
        <v>1.5435979598154881</v>
      </c>
      <c r="U24" s="19">
        <f t="shared" si="8"/>
        <v>1.5173132696993046</v>
      </c>
      <c r="V24" s="22">
        <v>11660.015696</v>
      </c>
      <c r="W24" s="22">
        <v>11728.324326</v>
      </c>
      <c r="X24" s="22">
        <v>11794.903528000001</v>
      </c>
      <c r="Y24" s="19">
        <f t="shared" si="9"/>
        <v>1.4744328830324118</v>
      </c>
      <c r="Z24" s="19">
        <f t="shared" si="10"/>
        <v>1.4669907493318859</v>
      </c>
      <c r="AA24" s="19">
        <f t="shared" si="11"/>
        <v>1.4616439987141612</v>
      </c>
    </row>
    <row r="25" spans="2:27" x14ac:dyDescent="0.25">
      <c r="B25" s="8" t="s">
        <v>31</v>
      </c>
      <c r="C25" s="45"/>
      <c r="D25" s="20">
        <v>123631.02141099999</v>
      </c>
      <c r="E25" s="20">
        <v>142380.685688</v>
      </c>
      <c r="F25" s="20">
        <v>143287.816254</v>
      </c>
      <c r="G25" s="24">
        <f t="shared" si="0"/>
        <v>30.566478635101046</v>
      </c>
      <c r="H25" s="17">
        <f t="shared" si="1"/>
        <v>36.398741640010499</v>
      </c>
      <c r="I25" s="24">
        <f t="shared" si="2"/>
        <v>38.758290830162942</v>
      </c>
      <c r="J25" s="20">
        <v>135972.30199899999</v>
      </c>
      <c r="K25" s="20">
        <v>126386.425049</v>
      </c>
      <c r="L25" s="20">
        <v>114387.349357</v>
      </c>
      <c r="M25" s="18">
        <f t="shared" si="3"/>
        <v>47.808256398591368</v>
      </c>
      <c r="N25" s="18">
        <f t="shared" si="4"/>
        <v>50.04560018497817</v>
      </c>
      <c r="O25" s="18">
        <f t="shared" si="5"/>
        <v>51.851399873661194</v>
      </c>
      <c r="P25" s="22">
        <v>123004.611252</v>
      </c>
      <c r="Q25" s="22">
        <v>128984.433934</v>
      </c>
      <c r="R25" s="22">
        <v>134771.73545499999</v>
      </c>
      <c r="S25" s="19">
        <f t="shared" si="6"/>
        <v>27.347043527257853</v>
      </c>
      <c r="T25" s="19">
        <f t="shared" si="7"/>
        <v>27.093310811393899</v>
      </c>
      <c r="U25" s="19">
        <f t="shared" si="8"/>
        <v>26.899172258435826</v>
      </c>
      <c r="V25" s="22">
        <v>148373.16833499999</v>
      </c>
      <c r="W25" s="22">
        <v>152161.24707400001</v>
      </c>
      <c r="X25" s="22">
        <v>155742.17655</v>
      </c>
      <c r="Y25" s="19">
        <f t="shared" si="9"/>
        <v>26.739194658426445</v>
      </c>
      <c r="Z25" s="19">
        <f t="shared" si="10"/>
        <v>26.769066901529236</v>
      </c>
      <c r="AA25" s="19">
        <f t="shared" si="11"/>
        <v>26.824554612055262</v>
      </c>
    </row>
    <row r="26" spans="2:27" x14ac:dyDescent="0.25">
      <c r="B26" s="8" t="s">
        <v>32</v>
      </c>
      <c r="C26" s="45"/>
      <c r="D26" s="20">
        <v>55900.120336</v>
      </c>
      <c r="E26" s="20">
        <v>92388.916649000006</v>
      </c>
      <c r="F26" s="20">
        <v>159068.99389400001</v>
      </c>
      <c r="G26" s="24">
        <f t="shared" si="0"/>
        <v>6.1639353540984247</v>
      </c>
      <c r="H26" s="17">
        <f t="shared" si="1"/>
        <v>10.125887241857745</v>
      </c>
      <c r="I26" s="24">
        <f t="shared" si="2"/>
        <v>17.809477450852686</v>
      </c>
      <c r="J26" s="20">
        <v>498815.59685199999</v>
      </c>
      <c r="K26" s="20">
        <v>477734.523124</v>
      </c>
      <c r="L26" s="20">
        <v>440252.69963599998</v>
      </c>
      <c r="M26" s="18">
        <f t="shared" si="3"/>
        <v>68.757558883246006</v>
      </c>
      <c r="N26" s="18">
        <f t="shared" si="4"/>
        <v>73.644000237357744</v>
      </c>
      <c r="O26" s="18">
        <f t="shared" si="5"/>
        <v>77.248628714648476</v>
      </c>
      <c r="P26" s="22">
        <v>30858.496396999999</v>
      </c>
      <c r="Q26" s="22">
        <v>32159.408393000002</v>
      </c>
      <c r="R26" s="22">
        <v>33462.737997999997</v>
      </c>
      <c r="S26" s="19">
        <f t="shared" si="6"/>
        <v>2.9603070730199814</v>
      </c>
      <c r="T26" s="19">
        <f t="shared" si="7"/>
        <v>2.7848959757774301</v>
      </c>
      <c r="U26" s="19">
        <f t="shared" si="8"/>
        <v>2.6455029926044245</v>
      </c>
      <c r="V26" s="22">
        <v>36913.766457999998</v>
      </c>
      <c r="W26" s="22">
        <v>58753.738278999997</v>
      </c>
      <c r="X26" s="22">
        <v>81170.430833000006</v>
      </c>
      <c r="Y26" s="19">
        <f t="shared" si="9"/>
        <v>2.4417774948340796</v>
      </c>
      <c r="Z26" s="19">
        <f t="shared" si="10"/>
        <v>3.7297133667984013</v>
      </c>
      <c r="AA26" s="19">
        <f t="shared" si="11"/>
        <v>4.9708476547035474</v>
      </c>
    </row>
    <row r="27" spans="2:27" x14ac:dyDescent="0.25">
      <c r="B27" s="8" t="s">
        <v>9</v>
      </c>
      <c r="C27" s="45"/>
      <c r="D27" s="20">
        <v>1926822.664348</v>
      </c>
      <c r="E27" s="20">
        <v>3126554.417591</v>
      </c>
      <c r="F27" s="20">
        <v>4393305.9624079997</v>
      </c>
      <c r="G27" s="24">
        <f t="shared" si="0"/>
        <v>39.739086855968303</v>
      </c>
      <c r="H27" s="17">
        <f t="shared" si="1"/>
        <v>61.825243567981957</v>
      </c>
      <c r="I27" s="24">
        <f t="shared" si="2"/>
        <v>85.587678492606429</v>
      </c>
      <c r="J27" s="20">
        <v>4339496.3110659998</v>
      </c>
      <c r="K27" s="20">
        <v>4002044.2552970001</v>
      </c>
      <c r="L27" s="20">
        <v>3650202.7354069999</v>
      </c>
      <c r="M27" s="18">
        <f t="shared" si="3"/>
        <v>95.332704243221414</v>
      </c>
      <c r="N27" s="18">
        <f t="shared" si="4"/>
        <v>96.414818496262853</v>
      </c>
      <c r="O27" s="18">
        <f t="shared" si="5"/>
        <v>98.54139624028528</v>
      </c>
      <c r="P27" s="22">
        <v>1306527.0666779999</v>
      </c>
      <c r="Q27" s="22">
        <v>1446328.30935</v>
      </c>
      <c r="R27" s="22">
        <v>1786405.7219779999</v>
      </c>
      <c r="S27" s="19">
        <f t="shared" si="6"/>
        <v>24.161781784509962</v>
      </c>
      <c r="T27" s="19">
        <f t="shared" si="7"/>
        <v>23.855014855439507</v>
      </c>
      <c r="U27" s="19">
        <f t="shared" si="8"/>
        <v>26.61036659669664</v>
      </c>
      <c r="V27" s="22">
        <v>2744706.1394389998</v>
      </c>
      <c r="W27" s="22">
        <v>2969859.406831</v>
      </c>
      <c r="X27" s="22">
        <v>3338237.0108770002</v>
      </c>
      <c r="Y27" s="19">
        <f t="shared" si="9"/>
        <v>33.430871608262429</v>
      </c>
      <c r="Z27" s="19">
        <f t="shared" si="10"/>
        <v>34.507843086795063</v>
      </c>
      <c r="AA27" s="19">
        <f t="shared" si="11"/>
        <v>37.212794505187127</v>
      </c>
    </row>
    <row r="28" spans="2:27" x14ac:dyDescent="0.25">
      <c r="B28" s="8" t="s">
        <v>10</v>
      </c>
      <c r="C28" s="45"/>
      <c r="D28" s="20">
        <v>3525488.235905</v>
      </c>
      <c r="E28" s="20">
        <v>5407684.8292279998</v>
      </c>
      <c r="F28" s="20">
        <v>7985728.2282849997</v>
      </c>
      <c r="G28" s="24">
        <f t="shared" si="0"/>
        <v>41.46613743289759</v>
      </c>
      <c r="H28" s="17">
        <f t="shared" si="1"/>
        <v>60.414708116420812</v>
      </c>
      <c r="I28" s="24">
        <f t="shared" si="2"/>
        <v>86.993082117406303</v>
      </c>
      <c r="J28" s="20">
        <v>8120191.9819470001</v>
      </c>
      <c r="K28" s="20">
        <v>7582019.2049009996</v>
      </c>
      <c r="L28" s="20">
        <v>6845102.2927139997</v>
      </c>
      <c r="M28" s="18">
        <f t="shared" si="3"/>
        <v>96.842851090908894</v>
      </c>
      <c r="N28" s="18">
        <f t="shared" si="4"/>
        <v>98.459497487040736</v>
      </c>
      <c r="O28" s="18">
        <f t="shared" si="5"/>
        <v>99.057345860863208</v>
      </c>
      <c r="P28" s="22">
        <v>2878976.8834449998</v>
      </c>
      <c r="Q28" s="22">
        <v>3232564.9168529999</v>
      </c>
      <c r="R28" s="22">
        <v>3598998.8634390002</v>
      </c>
      <c r="S28" s="19">
        <f t="shared" si="6"/>
        <v>31.109769091217139</v>
      </c>
      <c r="T28" s="19">
        <f t="shared" si="7"/>
        <v>31.282137876892531</v>
      </c>
      <c r="U28" s="19">
        <f t="shared" si="8"/>
        <v>31.553986614718575</v>
      </c>
      <c r="V28" s="22">
        <v>4831258.1970990002</v>
      </c>
      <c r="W28" s="22">
        <v>5204587.5265330002</v>
      </c>
      <c r="X28" s="22">
        <v>5658854.0568030002</v>
      </c>
      <c r="Y28" s="19">
        <f t="shared" si="9"/>
        <v>34.76410553500763</v>
      </c>
      <c r="Z28" s="19">
        <f t="shared" si="10"/>
        <v>35.734315797513673</v>
      </c>
      <c r="AA28" s="19">
        <f t="shared" si="11"/>
        <v>37.273194388751449</v>
      </c>
    </row>
    <row r="29" spans="2:27" s="27" customFormat="1" ht="13.5" customHeight="1" x14ac:dyDescent="0.25">
      <c r="B29" s="25" t="s">
        <v>13</v>
      </c>
      <c r="C29" s="26"/>
      <c r="D29" s="28"/>
      <c r="E29" s="28"/>
      <c r="F29" s="28"/>
      <c r="G29" s="29"/>
      <c r="H29" s="29"/>
      <c r="I29" s="29"/>
      <c r="J29" s="28"/>
      <c r="K29" s="28"/>
      <c r="L29" s="28"/>
      <c r="M29" s="30"/>
      <c r="N29" s="30"/>
      <c r="O29" s="3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</row>
    <row r="30" spans="2:27" x14ac:dyDescent="0.25">
      <c r="B30" s="8" t="s">
        <v>23</v>
      </c>
      <c r="C30" s="45"/>
      <c r="D30" s="21">
        <f t="shared" ref="D30:F30" si="12">D3-D17</f>
        <v>895850</v>
      </c>
      <c r="E30" s="21">
        <f t="shared" si="12"/>
        <v>901451</v>
      </c>
      <c r="F30" s="21">
        <f t="shared" si="12"/>
        <v>829295</v>
      </c>
      <c r="G30" s="24">
        <f t="shared" ref="G30:G41" si="13">D30/D3*100</f>
        <v>90.571779538067247</v>
      </c>
      <c r="H30" s="17">
        <f t="shared" ref="H30:H41" si="14">E30/E3*100</f>
        <v>89.715452697033911</v>
      </c>
      <c r="I30" s="24">
        <f t="shared" ref="I30:I41" si="15">F30/F3*100</f>
        <v>83.387547800065761</v>
      </c>
      <c r="J30" s="21">
        <f>J3-J17</f>
        <v>209545.20124199998</v>
      </c>
      <c r="K30" s="21">
        <f t="shared" ref="K30:L30" si="16">K3-K17</f>
        <v>160970.65572899999</v>
      </c>
      <c r="L30" s="21">
        <f t="shared" si="16"/>
        <v>93415.985168000043</v>
      </c>
      <c r="M30" s="18">
        <f t="shared" ref="M30:M41" si="17">J30/J3*100</f>
        <v>27.582115389127353</v>
      </c>
      <c r="N30" s="18">
        <f t="shared" ref="N30:N41" si="18">K30/K3*100</f>
        <v>23.52593388354736</v>
      </c>
      <c r="O30" s="18">
        <f t="shared" ref="O30:O41" si="19">L30/L3*100</f>
        <v>15.450347928515765</v>
      </c>
      <c r="P30" s="22">
        <f t="shared" ref="P30:R30" si="20">P3-P17</f>
        <v>951930.64792000002</v>
      </c>
      <c r="Q30" s="22">
        <f t="shared" si="20"/>
        <v>1059445.287003</v>
      </c>
      <c r="R30" s="22">
        <f t="shared" si="20"/>
        <v>1165364.06097</v>
      </c>
      <c r="S30" s="19">
        <f t="shared" ref="S30:S41" si="21">P30/P3*100</f>
        <v>93.04213371855694</v>
      </c>
      <c r="T30" s="19">
        <f t="shared" ref="T30:T41" si="22">Q30/Q3*100</f>
        <v>93.402237589242546</v>
      </c>
      <c r="U30" s="19">
        <f t="shared" ref="U30:U41" si="23">R30/R3*100</f>
        <v>93.686710253943261</v>
      </c>
      <c r="V30" s="22">
        <f>V3-V17</f>
        <v>1404518.822559</v>
      </c>
      <c r="W30" s="22">
        <f t="shared" ref="W30:X30" si="24">W3-W17</f>
        <v>1466407.027027</v>
      </c>
      <c r="X30" s="22">
        <f t="shared" si="24"/>
        <v>1522686.4579180002</v>
      </c>
      <c r="Y30" s="19">
        <f t="shared" ref="Y30:Y41" si="25">V30/V3*100</f>
        <v>94.073501609970904</v>
      </c>
      <c r="Z30" s="19">
        <f t="shared" ref="Z30:Z41" si="26">W30/W3*100</f>
        <v>94.118096050472005</v>
      </c>
      <c r="AA30" s="19">
        <f t="shared" ref="AA30:AA41" si="27">X30/X3*100</f>
        <v>94.139323126816493</v>
      </c>
    </row>
    <row r="31" spans="2:27" x14ac:dyDescent="0.25">
      <c r="B31" s="8" t="s">
        <v>24</v>
      </c>
      <c r="C31" s="45"/>
      <c r="D31" s="21">
        <f t="shared" ref="D31:F31" si="28">D4-D18</f>
        <v>14468.762379</v>
      </c>
      <c r="E31" s="21">
        <f t="shared" si="28"/>
        <v>12750.782369</v>
      </c>
      <c r="F31" s="21">
        <f t="shared" si="28"/>
        <v>10673.067763999999</v>
      </c>
      <c r="G31" s="24">
        <f t="shared" si="13"/>
        <v>100</v>
      </c>
      <c r="H31" s="17">
        <f t="shared" si="14"/>
        <v>100</v>
      </c>
      <c r="I31" s="24">
        <f t="shared" si="15"/>
        <v>100</v>
      </c>
      <c r="J31" s="21">
        <f t="shared" ref="J31:L31" si="29">J4-J18</f>
        <v>5332.8058540000002</v>
      </c>
      <c r="K31" s="21">
        <f t="shared" si="29"/>
        <v>4101.7076010000001</v>
      </c>
      <c r="L31" s="21">
        <f t="shared" si="29"/>
        <v>3202.5255149999998</v>
      </c>
      <c r="M31" s="18">
        <f t="shared" si="17"/>
        <v>100</v>
      </c>
      <c r="N31" s="18">
        <f t="shared" si="18"/>
        <v>100</v>
      </c>
      <c r="O31" s="18">
        <f t="shared" si="19"/>
        <v>100</v>
      </c>
      <c r="P31" s="22">
        <f t="shared" ref="P31:R31" si="30">P4-P18</f>
        <v>16921.967488999999</v>
      </c>
      <c r="Q31" s="22">
        <f t="shared" si="30"/>
        <v>17187.076069999999</v>
      </c>
      <c r="R31" s="22">
        <f t="shared" si="30"/>
        <v>17437.541786999998</v>
      </c>
      <c r="S31" s="19">
        <f t="shared" si="21"/>
        <v>100</v>
      </c>
      <c r="T31" s="19">
        <f t="shared" si="22"/>
        <v>100</v>
      </c>
      <c r="U31" s="19">
        <f t="shared" si="23"/>
        <v>100</v>
      </c>
      <c r="V31" s="22">
        <f t="shared" ref="V31:X31" si="31">V4-V18</f>
        <v>17842.346919</v>
      </c>
      <c r="W31" s="22">
        <f t="shared" si="31"/>
        <v>17947.562203000001</v>
      </c>
      <c r="X31" s="22">
        <f t="shared" si="31"/>
        <v>18057.032669</v>
      </c>
      <c r="Y31" s="19">
        <f t="shared" si="25"/>
        <v>100</v>
      </c>
      <c r="Z31" s="19">
        <f t="shared" si="26"/>
        <v>100</v>
      </c>
      <c r="AA31" s="19">
        <f t="shared" si="27"/>
        <v>100</v>
      </c>
    </row>
    <row r="32" spans="2:27" x14ac:dyDescent="0.25">
      <c r="B32" s="8" t="s">
        <v>25</v>
      </c>
      <c r="C32" s="45"/>
      <c r="D32" s="21">
        <f t="shared" ref="D32:F32" si="32">D5-D19</f>
        <v>806646</v>
      </c>
      <c r="E32" s="21">
        <f t="shared" si="32"/>
        <v>826616</v>
      </c>
      <c r="F32" s="21">
        <f t="shared" si="32"/>
        <v>640038</v>
      </c>
      <c r="G32" s="24">
        <f t="shared" si="13"/>
        <v>96.652927220877572</v>
      </c>
      <c r="H32" s="17">
        <f t="shared" si="14"/>
        <v>96.343538604269526</v>
      </c>
      <c r="I32" s="24">
        <f t="shared" si="15"/>
        <v>74.651317400888757</v>
      </c>
      <c r="J32" s="21">
        <f t="shared" ref="J32:L32" si="33">J5-J19</f>
        <v>174771.03997799999</v>
      </c>
      <c r="K32" s="21">
        <f t="shared" si="33"/>
        <v>98266.666604000027</v>
      </c>
      <c r="L32" s="21">
        <f t="shared" si="33"/>
        <v>34193.664231000002</v>
      </c>
      <c r="M32" s="18">
        <f t="shared" si="17"/>
        <v>23.671015323192211</v>
      </c>
      <c r="N32" s="18">
        <f t="shared" si="18"/>
        <v>14.773622810926465</v>
      </c>
      <c r="O32" s="18">
        <f t="shared" si="19"/>
        <v>5.816309884214407</v>
      </c>
      <c r="P32" s="22">
        <f t="shared" ref="P32:R32" si="34">P5-P19</f>
        <v>949108.06387800002</v>
      </c>
      <c r="Q32" s="22">
        <f t="shared" si="34"/>
        <v>1063382.2350890001</v>
      </c>
      <c r="R32" s="22">
        <f t="shared" si="34"/>
        <v>1176189.6603580001</v>
      </c>
      <c r="S32" s="19">
        <f t="shared" si="21"/>
        <v>96.286172489975698</v>
      </c>
      <c r="T32" s="19">
        <f t="shared" si="22"/>
        <v>96.480887006745377</v>
      </c>
      <c r="U32" s="19">
        <f t="shared" si="23"/>
        <v>96.631287159114763</v>
      </c>
      <c r="V32" s="22">
        <f t="shared" ref="V32:X32" si="35">V5-V19</f>
        <v>1431684.1907619999</v>
      </c>
      <c r="W32" s="22">
        <f t="shared" si="35"/>
        <v>1497988.9916719999</v>
      </c>
      <c r="X32" s="22">
        <f t="shared" si="35"/>
        <v>1558337.4404579999</v>
      </c>
      <c r="Y32" s="19">
        <f t="shared" si="25"/>
        <v>96.819486786794286</v>
      </c>
      <c r="Z32" s="19">
        <f t="shared" si="26"/>
        <v>96.835057604172889</v>
      </c>
      <c r="AA32" s="19">
        <f t="shared" si="27"/>
        <v>96.837531192044082</v>
      </c>
    </row>
    <row r="33" spans="2:32" x14ac:dyDescent="0.25">
      <c r="B33" s="8" t="s">
        <v>26</v>
      </c>
      <c r="C33" s="45"/>
      <c r="D33" s="21">
        <f t="shared" ref="D33:F33" si="36">D6-D20</f>
        <v>195746.821016</v>
      </c>
      <c r="E33" s="21">
        <f t="shared" si="36"/>
        <v>174010.046527</v>
      </c>
      <c r="F33" s="21">
        <f t="shared" si="36"/>
        <v>149034.72047900001</v>
      </c>
      <c r="G33" s="24">
        <f t="shared" si="13"/>
        <v>100</v>
      </c>
      <c r="H33" s="17">
        <f t="shared" si="14"/>
        <v>100</v>
      </c>
      <c r="I33" s="24">
        <f t="shared" si="15"/>
        <v>100</v>
      </c>
      <c r="J33" s="21">
        <f t="shared" ref="J33:L33" si="37">J6-J20</f>
        <v>80935.110776000001</v>
      </c>
      <c r="K33" s="21">
        <f t="shared" si="37"/>
        <v>64142.945291000004</v>
      </c>
      <c r="L33" s="21">
        <f t="shared" si="37"/>
        <v>50479.218229999999</v>
      </c>
      <c r="M33" s="18">
        <f t="shared" si="17"/>
        <v>100</v>
      </c>
      <c r="N33" s="18">
        <f t="shared" si="18"/>
        <v>100</v>
      </c>
      <c r="O33" s="18">
        <f t="shared" si="19"/>
        <v>100</v>
      </c>
      <c r="P33" s="22">
        <f t="shared" ref="P33:R33" si="38">P6-P20</f>
        <v>227642.35358200001</v>
      </c>
      <c r="Q33" s="22">
        <f t="shared" si="38"/>
        <v>233800.878998</v>
      </c>
      <c r="R33" s="22">
        <f t="shared" si="38"/>
        <v>239453.62218000001</v>
      </c>
      <c r="S33" s="19">
        <f t="shared" si="21"/>
        <v>100</v>
      </c>
      <c r="T33" s="19">
        <f t="shared" si="22"/>
        <v>100</v>
      </c>
      <c r="U33" s="19">
        <f t="shared" si="23"/>
        <v>100</v>
      </c>
      <c r="V33" s="22">
        <f t="shared" ref="V33:X33" si="39">V6-V20</f>
        <v>250766.348662</v>
      </c>
      <c r="W33" s="22">
        <f t="shared" si="39"/>
        <v>253370.281686</v>
      </c>
      <c r="X33" s="22">
        <f t="shared" si="39"/>
        <v>255626.960047</v>
      </c>
      <c r="Y33" s="19">
        <f t="shared" si="25"/>
        <v>100</v>
      </c>
      <c r="Z33" s="19">
        <f t="shared" si="26"/>
        <v>100</v>
      </c>
      <c r="AA33" s="19">
        <f t="shared" si="27"/>
        <v>100</v>
      </c>
    </row>
    <row r="34" spans="2:32" x14ac:dyDescent="0.25">
      <c r="B34" s="8" t="s">
        <v>27</v>
      </c>
      <c r="C34" s="45"/>
      <c r="D34" s="21">
        <f t="shared" ref="D34:F34" si="40">D7-D21</f>
        <v>552338.92950199998</v>
      </c>
      <c r="E34" s="21">
        <f t="shared" si="40"/>
        <v>514329.49633300002</v>
      </c>
      <c r="F34" s="21">
        <f t="shared" si="40"/>
        <v>420215.65106899996</v>
      </c>
      <c r="G34" s="24">
        <f t="shared" si="13"/>
        <v>82.622438959399005</v>
      </c>
      <c r="H34" s="17">
        <f t="shared" si="14"/>
        <v>77.225770694449977</v>
      </c>
      <c r="I34" s="24">
        <f t="shared" si="15"/>
        <v>64.877629076894081</v>
      </c>
      <c r="J34" s="21">
        <f t="shared" ref="J34:L34" si="41">J7-J21</f>
        <v>204780.69690600003</v>
      </c>
      <c r="K34" s="21">
        <f t="shared" si="41"/>
        <v>160444.203339</v>
      </c>
      <c r="L34" s="21">
        <f t="shared" si="41"/>
        <v>125284.80644500005</v>
      </c>
      <c r="M34" s="18">
        <f t="shared" si="17"/>
        <v>38.887943485101353</v>
      </c>
      <c r="N34" s="18">
        <f t="shared" si="18"/>
        <v>33.981092886344015</v>
      </c>
      <c r="O34" s="18">
        <f t="shared" si="19"/>
        <v>30.136349682367879</v>
      </c>
      <c r="P34" s="22">
        <f t="shared" ref="P34:R34" si="42">P7-P21</f>
        <v>655457.67708100006</v>
      </c>
      <c r="Q34" s="22">
        <f t="shared" si="42"/>
        <v>714925.81811799994</v>
      </c>
      <c r="R34" s="22">
        <f t="shared" si="42"/>
        <v>772678.69617799995</v>
      </c>
      <c r="S34" s="19">
        <f t="shared" si="21"/>
        <v>87.635395987381429</v>
      </c>
      <c r="T34" s="19">
        <f t="shared" si="22"/>
        <v>88.045080252745407</v>
      </c>
      <c r="U34" s="19">
        <f t="shared" si="23"/>
        <v>88.366947542915568</v>
      </c>
      <c r="V34" s="22">
        <f t="shared" ref="V34:X34" si="43">V7-V21</f>
        <v>899966.80110999988</v>
      </c>
      <c r="W34" s="22">
        <f t="shared" si="43"/>
        <v>920370.473321</v>
      </c>
      <c r="X34" s="22">
        <f t="shared" si="43"/>
        <v>937238.81276799995</v>
      </c>
      <c r="Y34" s="19">
        <f t="shared" si="25"/>
        <v>88.737567529089404</v>
      </c>
      <c r="Z34" s="19">
        <f t="shared" si="26"/>
        <v>87.622729029208273</v>
      </c>
      <c r="AA34" s="19">
        <f t="shared" si="27"/>
        <v>86.512566949274344</v>
      </c>
    </row>
    <row r="35" spans="2:32" x14ac:dyDescent="0.25">
      <c r="B35" s="8" t="s">
        <v>28</v>
      </c>
      <c r="C35" s="45"/>
      <c r="D35" s="21">
        <f t="shared" ref="D35:F35" si="44">D8-D22</f>
        <v>98505.982111999998</v>
      </c>
      <c r="E35" s="21">
        <f t="shared" si="44"/>
        <v>88307.110096999997</v>
      </c>
      <c r="F35" s="21">
        <f t="shared" si="44"/>
        <v>76396.494907999993</v>
      </c>
      <c r="G35" s="24">
        <f t="shared" si="13"/>
        <v>100</v>
      </c>
      <c r="H35" s="17">
        <f t="shared" si="14"/>
        <v>100</v>
      </c>
      <c r="I35" s="24">
        <f t="shared" si="15"/>
        <v>100</v>
      </c>
      <c r="J35" s="21">
        <f t="shared" ref="J35:L35" si="45">J8-J22</f>
        <v>43099.712170999999</v>
      </c>
      <c r="K35" s="21">
        <f t="shared" si="45"/>
        <v>34658.577534999997</v>
      </c>
      <c r="L35" s="21">
        <f t="shared" si="45"/>
        <v>27679.358379000001</v>
      </c>
      <c r="M35" s="18">
        <f t="shared" si="17"/>
        <v>100</v>
      </c>
      <c r="N35" s="18">
        <f t="shared" si="18"/>
        <v>100</v>
      </c>
      <c r="O35" s="18">
        <f t="shared" si="19"/>
        <v>100</v>
      </c>
      <c r="P35" s="22">
        <f t="shared" ref="P35:R35" si="46">P8-P22</f>
        <v>114549.455802</v>
      </c>
      <c r="Q35" s="22">
        <f t="shared" si="46"/>
        <v>118268.058319</v>
      </c>
      <c r="R35" s="22">
        <f t="shared" si="46"/>
        <v>121727.08521799999</v>
      </c>
      <c r="S35" s="19">
        <f t="shared" si="21"/>
        <v>100</v>
      </c>
      <c r="T35" s="19">
        <f t="shared" si="22"/>
        <v>100</v>
      </c>
      <c r="U35" s="19">
        <f t="shared" si="23"/>
        <v>100</v>
      </c>
      <c r="V35" s="22">
        <f t="shared" ref="V35:X35" si="47">V8-V22</f>
        <v>128778.28125099999</v>
      </c>
      <c r="W35" s="22">
        <f t="shared" si="47"/>
        <v>130432.740076</v>
      </c>
      <c r="X35" s="22">
        <f t="shared" si="47"/>
        <v>131875.92807200001</v>
      </c>
      <c r="Y35" s="19">
        <f t="shared" si="25"/>
        <v>100</v>
      </c>
      <c r="Z35" s="19">
        <f t="shared" si="26"/>
        <v>100</v>
      </c>
      <c r="AA35" s="19">
        <f t="shared" si="27"/>
        <v>100</v>
      </c>
    </row>
    <row r="36" spans="2:32" x14ac:dyDescent="0.25">
      <c r="B36" s="8" t="s">
        <v>29</v>
      </c>
      <c r="C36" s="45"/>
      <c r="D36" s="21">
        <f t="shared" ref="D36:F36" si="48">D9-D23</f>
        <v>55461.911697000003</v>
      </c>
      <c r="E36" s="21">
        <f t="shared" si="48"/>
        <v>48201.497186000001</v>
      </c>
      <c r="F36" s="21">
        <f t="shared" si="48"/>
        <v>40181.789966999997</v>
      </c>
      <c r="G36" s="24">
        <f t="shared" si="13"/>
        <v>100</v>
      </c>
      <c r="H36" s="17">
        <f t="shared" si="14"/>
        <v>100</v>
      </c>
      <c r="I36" s="24">
        <f t="shared" si="15"/>
        <v>100</v>
      </c>
      <c r="J36" s="21">
        <f t="shared" ref="J36:L36" si="49">J9-J23</f>
        <v>19443.635869000002</v>
      </c>
      <c r="K36" s="21">
        <f t="shared" si="49"/>
        <v>14654.300791</v>
      </c>
      <c r="L36" s="21">
        <f t="shared" si="49"/>
        <v>10934.606126999999</v>
      </c>
      <c r="M36" s="18">
        <f t="shared" si="17"/>
        <v>100</v>
      </c>
      <c r="N36" s="18">
        <f t="shared" si="18"/>
        <v>100</v>
      </c>
      <c r="O36" s="18">
        <f t="shared" si="19"/>
        <v>100</v>
      </c>
      <c r="P36" s="22">
        <f t="shared" ref="P36:R36" si="50">P9-P23</f>
        <v>64472.076156000003</v>
      </c>
      <c r="Q36" s="22">
        <f t="shared" si="50"/>
        <v>65274.840232000002</v>
      </c>
      <c r="R36" s="22">
        <f t="shared" si="50"/>
        <v>65977.621650000001</v>
      </c>
      <c r="S36" s="19">
        <f t="shared" si="21"/>
        <v>100</v>
      </c>
      <c r="T36" s="19">
        <f t="shared" si="22"/>
        <v>100</v>
      </c>
      <c r="U36" s="19">
        <f t="shared" si="23"/>
        <v>100</v>
      </c>
      <c r="V36" s="22">
        <f t="shared" ref="V36:X36" si="51">V9-V23</f>
        <v>67363.598347000006</v>
      </c>
      <c r="W36" s="22">
        <f t="shared" si="51"/>
        <v>67676.608798999994</v>
      </c>
      <c r="X36" s="22">
        <f t="shared" si="51"/>
        <v>67952.418042999998</v>
      </c>
      <c r="Y36" s="19">
        <f t="shared" si="25"/>
        <v>100</v>
      </c>
      <c r="Z36" s="19">
        <f t="shared" si="26"/>
        <v>100</v>
      </c>
      <c r="AA36" s="19">
        <f t="shared" si="27"/>
        <v>100</v>
      </c>
    </row>
    <row r="37" spans="2:32" x14ac:dyDescent="0.25">
      <c r="B37" s="8" t="s">
        <v>30</v>
      </c>
      <c r="C37" s="45"/>
      <c r="D37" s="21">
        <f t="shared" ref="D37:F37" si="52">D10-D24</f>
        <v>603849.93287699996</v>
      </c>
      <c r="E37" s="21">
        <f t="shared" si="52"/>
        <v>481250.455212</v>
      </c>
      <c r="F37" s="21">
        <f t="shared" si="52"/>
        <v>320330.813188</v>
      </c>
      <c r="G37" s="24">
        <f t="shared" si="13"/>
        <v>98.134583653381853</v>
      </c>
      <c r="H37" s="17">
        <f t="shared" si="14"/>
        <v>87.462034527299735</v>
      </c>
      <c r="I37" s="24">
        <f t="shared" si="15"/>
        <v>67.459316959823283</v>
      </c>
      <c r="J37" s="21">
        <f t="shared" ref="J37:L37" si="53">J10-J24</f>
        <v>149613.94490100001</v>
      </c>
      <c r="K37" s="21">
        <f t="shared" si="53"/>
        <v>117033.51706899998</v>
      </c>
      <c r="L37" s="21">
        <f t="shared" si="53"/>
        <v>90862.135383000001</v>
      </c>
      <c r="M37" s="18">
        <f t="shared" si="17"/>
        <v>56.005417307689001</v>
      </c>
      <c r="N37" s="18">
        <f t="shared" si="18"/>
        <v>54.469683579723991</v>
      </c>
      <c r="O37" s="18">
        <f t="shared" si="19"/>
        <v>52.943492440138549</v>
      </c>
      <c r="P37" s="22">
        <f t="shared" ref="P37:R37" si="54">P10-P24</f>
        <v>702423.42568300001</v>
      </c>
      <c r="Q37" s="22">
        <f t="shared" si="54"/>
        <v>722926.89912000007</v>
      </c>
      <c r="R37" s="22">
        <f t="shared" si="54"/>
        <v>741707.80255899997</v>
      </c>
      <c r="S37" s="19">
        <f t="shared" si="21"/>
        <v>98.425295580445621</v>
      </c>
      <c r="T37" s="19">
        <f t="shared" si="22"/>
        <v>98.456402040184514</v>
      </c>
      <c r="U37" s="19">
        <f t="shared" si="23"/>
        <v>98.482686730300699</v>
      </c>
      <c r="V37" s="22">
        <f t="shared" ref="V37:X37" si="55">V10-V24</f>
        <v>779153.5798350001</v>
      </c>
      <c r="W37" s="22">
        <f t="shared" si="55"/>
        <v>787753.49458400009</v>
      </c>
      <c r="X37" s="22">
        <f t="shared" si="55"/>
        <v>795166.54114500002</v>
      </c>
      <c r="Y37" s="19">
        <f t="shared" si="25"/>
        <v>98.525567116967594</v>
      </c>
      <c r="Z37" s="19">
        <f t="shared" si="26"/>
        <v>98.53300925066813</v>
      </c>
      <c r="AA37" s="19">
        <f t="shared" si="27"/>
        <v>98.538356001285848</v>
      </c>
    </row>
    <row r="38" spans="2:32" x14ac:dyDescent="0.25">
      <c r="B38" s="8" t="s">
        <v>31</v>
      </c>
      <c r="C38" s="45"/>
      <c r="D38" s="21">
        <f t="shared" ref="D38:F38" si="56">D11-D25</f>
        <v>280835.004548</v>
      </c>
      <c r="E38" s="21">
        <f t="shared" si="56"/>
        <v>248788.56707400002</v>
      </c>
      <c r="F38" s="21">
        <f t="shared" si="56"/>
        <v>226408.09444000002</v>
      </c>
      <c r="G38" s="24">
        <f t="shared" si="13"/>
        <v>69.433521364898951</v>
      </c>
      <c r="H38" s="17">
        <f t="shared" si="14"/>
        <v>63.601258359989508</v>
      </c>
      <c r="I38" s="24">
        <f t="shared" si="15"/>
        <v>61.241709169837058</v>
      </c>
      <c r="J38" s="21">
        <f t="shared" ref="J38:L38" si="57">J11-J25</f>
        <v>148439.45496899998</v>
      </c>
      <c r="K38" s="21">
        <f t="shared" si="57"/>
        <v>126156.10532700001</v>
      </c>
      <c r="L38" s="21">
        <f t="shared" si="57"/>
        <v>106218.74736499999</v>
      </c>
      <c r="M38" s="18">
        <f t="shared" si="17"/>
        <v>52.191743601408625</v>
      </c>
      <c r="N38" s="18">
        <f t="shared" si="18"/>
        <v>49.954399815021837</v>
      </c>
      <c r="O38" s="18">
        <f t="shared" si="19"/>
        <v>48.148600126338806</v>
      </c>
      <c r="P38" s="22">
        <f t="shared" ref="P38:R38" si="58">P11-P25</f>
        <v>326786.64727800002</v>
      </c>
      <c r="Q38" s="22">
        <f t="shared" si="58"/>
        <v>347090.398086</v>
      </c>
      <c r="R38" s="22">
        <f t="shared" si="58"/>
        <v>366253.85061199998</v>
      </c>
      <c r="S38" s="19">
        <f t="shared" si="21"/>
        <v>72.652956472742147</v>
      </c>
      <c r="T38" s="19">
        <f t="shared" si="22"/>
        <v>72.906689188606109</v>
      </c>
      <c r="U38" s="19">
        <f t="shared" si="23"/>
        <v>73.10082774156416</v>
      </c>
      <c r="V38" s="22">
        <f t="shared" ref="V38:X38" si="59">V11-V25</f>
        <v>406517.02275099995</v>
      </c>
      <c r="W38" s="22">
        <f t="shared" si="59"/>
        <v>416260.68423099996</v>
      </c>
      <c r="X38" s="22">
        <f t="shared" si="59"/>
        <v>424853.39643299999</v>
      </c>
      <c r="Y38" s="19">
        <f t="shared" si="25"/>
        <v>73.260805341573558</v>
      </c>
      <c r="Z38" s="19">
        <f t="shared" si="26"/>
        <v>73.230933098470757</v>
      </c>
      <c r="AA38" s="19">
        <f t="shared" si="27"/>
        <v>73.175445387944734</v>
      </c>
    </row>
    <row r="39" spans="2:32" x14ac:dyDescent="0.25">
      <c r="B39" s="8" t="s">
        <v>32</v>
      </c>
      <c r="C39" s="45"/>
      <c r="D39" s="21">
        <f t="shared" ref="D39:F39" si="60">D12-D26</f>
        <v>850989.99328000005</v>
      </c>
      <c r="E39" s="21">
        <f t="shared" si="60"/>
        <v>820014.25792999996</v>
      </c>
      <c r="F39" s="21">
        <f t="shared" si="60"/>
        <v>734101.47858599992</v>
      </c>
      <c r="G39" s="24">
        <f t="shared" si="13"/>
        <v>93.836064645901573</v>
      </c>
      <c r="H39" s="17">
        <f t="shared" si="14"/>
        <v>89.87411275814226</v>
      </c>
      <c r="I39" s="24">
        <f t="shared" si="15"/>
        <v>82.190522549147303</v>
      </c>
      <c r="J39" s="21">
        <f t="shared" ref="J39:L39" si="61">J12-J26</f>
        <v>226654.59864900005</v>
      </c>
      <c r="K39" s="21">
        <f t="shared" si="61"/>
        <v>170973.47967900004</v>
      </c>
      <c r="L39" s="21">
        <f t="shared" si="61"/>
        <v>129663.82440000004</v>
      </c>
      <c r="M39" s="18">
        <f t="shared" si="17"/>
        <v>31.242441116753998</v>
      </c>
      <c r="N39" s="18">
        <f t="shared" si="18"/>
        <v>26.355999762642263</v>
      </c>
      <c r="O39" s="18">
        <f t="shared" si="19"/>
        <v>22.751371285351528</v>
      </c>
      <c r="P39" s="22">
        <f t="shared" ref="P39:R39" si="62">P12-P26</f>
        <v>1011550.133378</v>
      </c>
      <c r="Q39" s="22">
        <f t="shared" si="62"/>
        <v>1122620.1120170001</v>
      </c>
      <c r="R39" s="22">
        <f t="shared" si="62"/>
        <v>1231428.5923669999</v>
      </c>
      <c r="S39" s="19">
        <f t="shared" si="21"/>
        <v>97.03969292698001</v>
      </c>
      <c r="T39" s="19">
        <f t="shared" si="22"/>
        <v>97.215104024222569</v>
      </c>
      <c r="U39" s="19">
        <f t="shared" si="23"/>
        <v>97.354497007395565</v>
      </c>
      <c r="V39" s="22">
        <f t="shared" ref="V39:X39" si="63">V12-V26</f>
        <v>1474844.2268929998</v>
      </c>
      <c r="W39" s="22">
        <f t="shared" si="63"/>
        <v>1516534.5614070001</v>
      </c>
      <c r="X39" s="22">
        <f t="shared" si="63"/>
        <v>1551758.929941</v>
      </c>
      <c r="Y39" s="19">
        <f t="shared" si="25"/>
        <v>97.558222505165915</v>
      </c>
      <c r="Z39" s="19">
        <f t="shared" si="26"/>
        <v>96.270286633201607</v>
      </c>
      <c r="AA39" s="19">
        <f t="shared" si="27"/>
        <v>95.029152345296453</v>
      </c>
    </row>
    <row r="40" spans="2:32" x14ac:dyDescent="0.25">
      <c r="B40" s="8" t="s">
        <v>9</v>
      </c>
      <c r="C40" s="45"/>
      <c r="D40" s="21">
        <f t="shared" ref="D40:F40" si="64">D13-D27</f>
        <v>2921861.1298510004</v>
      </c>
      <c r="E40" s="21">
        <f t="shared" si="64"/>
        <v>1930529.4484080002</v>
      </c>
      <c r="F40" s="21">
        <f t="shared" si="64"/>
        <v>739799.6899290001</v>
      </c>
      <c r="G40" s="24">
        <f t="shared" si="13"/>
        <v>60.260913144031704</v>
      </c>
      <c r="H40" s="17">
        <f t="shared" si="14"/>
        <v>38.17475643201805</v>
      </c>
      <c r="I40" s="24">
        <f t="shared" si="15"/>
        <v>14.412321507393564</v>
      </c>
      <c r="J40" s="21">
        <f t="shared" ref="J40:L40" si="65">J13-J27</f>
        <v>212452.93396400008</v>
      </c>
      <c r="K40" s="21">
        <f t="shared" si="65"/>
        <v>148815.86943800002</v>
      </c>
      <c r="L40" s="21">
        <f t="shared" si="65"/>
        <v>54030.079100999981</v>
      </c>
      <c r="M40" s="18">
        <f t="shared" si="17"/>
        <v>4.6672957567785858</v>
      </c>
      <c r="N40" s="18">
        <f t="shared" si="18"/>
        <v>3.5851815037371502</v>
      </c>
      <c r="O40" s="18">
        <f t="shared" si="19"/>
        <v>1.4586037597147172</v>
      </c>
      <c r="P40" s="22">
        <f t="shared" ref="P40:R40" si="66">P13-P27</f>
        <v>4100884.8466090001</v>
      </c>
      <c r="Q40" s="22">
        <f t="shared" si="66"/>
        <v>4616666.4869840005</v>
      </c>
      <c r="R40" s="22">
        <f t="shared" si="66"/>
        <v>4926788.9853799995</v>
      </c>
      <c r="S40" s="19">
        <f t="shared" si="21"/>
        <v>75.838218215490045</v>
      </c>
      <c r="T40" s="19">
        <f t="shared" si="22"/>
        <v>76.144985144560493</v>
      </c>
      <c r="U40" s="19">
        <f t="shared" si="23"/>
        <v>73.38963340330335</v>
      </c>
      <c r="V40" s="22">
        <f t="shared" ref="V40:X40" si="67">V13-V27</f>
        <v>5465388.3253450003</v>
      </c>
      <c r="W40" s="22">
        <f t="shared" si="67"/>
        <v>5636472.2012070008</v>
      </c>
      <c r="X40" s="22">
        <f t="shared" si="67"/>
        <v>5632433.0375970006</v>
      </c>
      <c r="Y40" s="19">
        <f t="shared" si="25"/>
        <v>66.569128391737564</v>
      </c>
      <c r="Z40" s="19">
        <f t="shared" si="26"/>
        <v>65.492156913204937</v>
      </c>
      <c r="AA40" s="19">
        <f t="shared" si="27"/>
        <v>62.787205494812866</v>
      </c>
    </row>
    <row r="41" spans="2:32" x14ac:dyDescent="0.25">
      <c r="B41" s="8" t="s">
        <v>10</v>
      </c>
      <c r="C41" s="45"/>
      <c r="D41" s="21">
        <f t="shared" ref="D41:F41" si="68">D14-D28</f>
        <v>4976601.5514789997</v>
      </c>
      <c r="E41" s="21">
        <f t="shared" si="68"/>
        <v>3543256.0886810003</v>
      </c>
      <c r="F41" s="21">
        <f t="shared" si="68"/>
        <v>1193999.6695119999</v>
      </c>
      <c r="G41" s="24">
        <f t="shared" si="13"/>
        <v>58.53386256710241</v>
      </c>
      <c r="H41" s="17">
        <f t="shared" si="14"/>
        <v>39.585291883579195</v>
      </c>
      <c r="I41" s="24">
        <f t="shared" si="15"/>
        <v>13.00691788259369</v>
      </c>
      <c r="J41" s="21">
        <f t="shared" ref="J41:L41" si="69">J14-J28</f>
        <v>264724.29269300029</v>
      </c>
      <c r="K41" s="21">
        <f t="shared" si="69"/>
        <v>118628.6740900008</v>
      </c>
      <c r="L41" s="21">
        <f t="shared" si="69"/>
        <v>65139.681998999789</v>
      </c>
      <c r="M41" s="18">
        <f t="shared" si="17"/>
        <v>3.1571489090911169</v>
      </c>
      <c r="N41" s="18">
        <f t="shared" si="18"/>
        <v>1.5405025129592662</v>
      </c>
      <c r="O41" s="18">
        <f t="shared" si="19"/>
        <v>0.94265413913678775</v>
      </c>
      <c r="P41" s="22">
        <f t="shared" ref="P41:R41" si="70">P14-P28</f>
        <v>6375276.5795220006</v>
      </c>
      <c r="Q41" s="22">
        <f t="shared" si="70"/>
        <v>7101015.6382050011</v>
      </c>
      <c r="R41" s="22">
        <f t="shared" si="70"/>
        <v>7806846.3230459997</v>
      </c>
      <c r="S41" s="19">
        <f t="shared" si="21"/>
        <v>68.890230908782854</v>
      </c>
      <c r="T41" s="19">
        <f t="shared" si="22"/>
        <v>68.71786212310748</v>
      </c>
      <c r="U41" s="19">
        <f t="shared" si="23"/>
        <v>68.446013385281418</v>
      </c>
      <c r="V41" s="22">
        <f t="shared" ref="V41:X41" si="71">V14-V28</f>
        <v>9066001.9876450002</v>
      </c>
      <c r="W41" s="22">
        <f t="shared" si="71"/>
        <v>9360089.0606009997</v>
      </c>
      <c r="X41" s="22">
        <f t="shared" si="71"/>
        <v>9523247.0472300015</v>
      </c>
      <c r="Y41" s="19">
        <f t="shared" si="25"/>
        <v>65.23589446499237</v>
      </c>
      <c r="Z41" s="19">
        <f t="shared" si="26"/>
        <v>64.265684202486327</v>
      </c>
      <c r="AA41" s="19">
        <f t="shared" si="27"/>
        <v>62.726805611248558</v>
      </c>
      <c r="AE41" s="6"/>
      <c r="AF41" s="5"/>
    </row>
    <row r="42" spans="2:32" s="36" customFormat="1" x14ac:dyDescent="0.25">
      <c r="B42" s="31" t="s">
        <v>22</v>
      </c>
      <c r="C42" s="32">
        <f>SUM(C3:C14)</f>
        <v>12948586</v>
      </c>
      <c r="D42" s="33">
        <f t="shared" ref="D42:X42" si="72">SUM(D3:D14)</f>
        <v>18133836.159112997</v>
      </c>
      <c r="E42" s="33">
        <f t="shared" si="72"/>
        <v>18713890.504281998</v>
      </c>
      <c r="F42" s="33">
        <f t="shared" si="72"/>
        <v>18826418.377622001</v>
      </c>
      <c r="G42" s="32">
        <f t="shared" si="72"/>
        <v>0</v>
      </c>
      <c r="H42" s="32">
        <f t="shared" si="72"/>
        <v>0</v>
      </c>
      <c r="I42" s="32">
        <f t="shared" si="72"/>
        <v>0</v>
      </c>
      <c r="J42" s="33">
        <f t="shared" si="72"/>
        <v>16387339.939686999</v>
      </c>
      <c r="K42" s="33">
        <f t="shared" si="72"/>
        <v>14906709.1072</v>
      </c>
      <c r="L42" s="33">
        <f t="shared" si="72"/>
        <v>13277153.981307</v>
      </c>
      <c r="M42" s="33">
        <f t="shared" si="72"/>
        <v>0</v>
      </c>
      <c r="N42" s="33">
        <f t="shared" si="72"/>
        <v>0</v>
      </c>
      <c r="O42" s="33">
        <f t="shared" si="72"/>
        <v>0</v>
      </c>
      <c r="P42" s="34">
        <f t="shared" si="72"/>
        <v>20047883.413162</v>
      </c>
      <c r="Q42" s="34">
        <f t="shared" si="72"/>
        <v>22244672.583753005</v>
      </c>
      <c r="R42" s="34">
        <f t="shared" si="72"/>
        <v>24418173.913132001</v>
      </c>
      <c r="S42" s="34">
        <f t="shared" si="72"/>
        <v>0</v>
      </c>
      <c r="T42" s="34">
        <f t="shared" si="72"/>
        <v>0</v>
      </c>
      <c r="U42" s="34">
        <f t="shared" si="72"/>
        <v>0</v>
      </c>
      <c r="V42" s="34">
        <f t="shared" si="72"/>
        <v>29415472.624824002</v>
      </c>
      <c r="W42" s="34">
        <f t="shared" si="72"/>
        <v>30739005.198926002</v>
      </c>
      <c r="X42" s="34">
        <f t="shared" si="72"/>
        <v>31956836.196781002</v>
      </c>
      <c r="Y42" s="35"/>
      <c r="Z42" s="35"/>
      <c r="AA42" s="35"/>
    </row>
    <row r="43" spans="2:32" s="16" customFormat="1" x14ac:dyDescent="0.25">
      <c r="B43" s="14" t="s">
        <v>21</v>
      </c>
      <c r="C43" s="15"/>
      <c r="D43" s="15"/>
      <c r="E43" s="17">
        <f>(E42-C42)/C42*100</f>
        <v>44.524587505400184</v>
      </c>
      <c r="F43" s="17">
        <f>(F42-C42)/C42*100</f>
        <v>45.393623501608602</v>
      </c>
      <c r="G43" s="15"/>
      <c r="H43" s="15"/>
      <c r="I43" s="15"/>
      <c r="J43" s="23"/>
      <c r="K43" s="18">
        <f>(K42-C42)/C42*100</f>
        <v>15.122292945345542</v>
      </c>
      <c r="L43" s="18">
        <f>(L42-C42)/C42*100</f>
        <v>2.5374815544106508</v>
      </c>
      <c r="M43" s="23"/>
      <c r="N43" s="23"/>
      <c r="O43" s="23"/>
      <c r="P43" s="19"/>
      <c r="Q43" s="19">
        <f>(Q42-C42)/C42*100</f>
        <v>71.792291326273045</v>
      </c>
      <c r="R43" s="19">
        <f>(R42-C42)/C42*100</f>
        <v>88.577918184518381</v>
      </c>
      <c r="S43" s="19"/>
      <c r="T43" s="19"/>
      <c r="U43" s="19"/>
      <c r="V43" s="19"/>
      <c r="W43" s="19">
        <f>(W42-C42)/C42*100</f>
        <v>137.39275623551484</v>
      </c>
      <c r="X43" s="19">
        <f>(X42-C42)/C42*100</f>
        <v>146.79788354327647</v>
      </c>
      <c r="Y43" s="19"/>
      <c r="Z43" s="19"/>
      <c r="AA43" s="19"/>
    </row>
    <row r="45" spans="2:32" x14ac:dyDescent="0.25">
      <c r="H45" s="10">
        <f>H17</f>
        <v>10.284547302966095</v>
      </c>
      <c r="I45" s="10">
        <f>H30</f>
        <v>89.715452697033911</v>
      </c>
      <c r="M45" s="10">
        <f>N17</f>
        <v>76.474066116452647</v>
      </c>
      <c r="N45" s="10">
        <f>N30</f>
        <v>23.52593388354736</v>
      </c>
      <c r="S45" s="4">
        <f>T17</f>
        <v>6.5977624107574462</v>
      </c>
      <c r="T45" s="4">
        <f>T30</f>
        <v>93.402237589242546</v>
      </c>
      <c r="Y45" s="4">
        <f>Z17</f>
        <v>5.8819039495279943</v>
      </c>
      <c r="Z45" s="4">
        <f>Z30</f>
        <v>94.118096050472005</v>
      </c>
    </row>
    <row r="46" spans="2:32" x14ac:dyDescent="0.25">
      <c r="H46" s="10">
        <f t="shared" ref="H46:H56" si="73">H18</f>
        <v>0</v>
      </c>
      <c r="I46" s="10">
        <f t="shared" ref="I46:I56" si="74">H31</f>
        <v>100</v>
      </c>
      <c r="M46" s="10">
        <f t="shared" ref="M46:M56" si="75">N18</f>
        <v>0</v>
      </c>
      <c r="N46" s="10">
        <f t="shared" ref="N46:N56" si="76">N31</f>
        <v>100</v>
      </c>
      <c r="S46" s="4">
        <f t="shared" ref="S46:S56" si="77">T18</f>
        <v>0</v>
      </c>
      <c r="T46" s="4">
        <f t="shared" ref="T46:T56" si="78">T31</f>
        <v>100</v>
      </c>
      <c r="Y46" s="4">
        <f t="shared" ref="Y46:Y56" si="79">Z18</f>
        <v>0</v>
      </c>
      <c r="Z46" s="4">
        <f t="shared" ref="Z46:Z56" si="80">Z31</f>
        <v>100</v>
      </c>
    </row>
    <row r="47" spans="2:32" x14ac:dyDescent="0.25">
      <c r="C47" s="11"/>
      <c r="D47" s="11"/>
      <c r="H47" s="10">
        <f t="shared" si="73"/>
        <v>3.6564613957304766</v>
      </c>
      <c r="I47" s="10">
        <f t="shared" si="74"/>
        <v>96.343538604269526</v>
      </c>
      <c r="M47" s="10">
        <f t="shared" si="75"/>
        <v>85.226377189073531</v>
      </c>
      <c r="N47" s="10">
        <f t="shared" si="76"/>
        <v>14.773622810926465</v>
      </c>
      <c r="S47" s="4">
        <f t="shared" si="77"/>
        <v>3.519112993254621</v>
      </c>
      <c r="T47" s="4">
        <f t="shared" si="78"/>
        <v>96.480887006745377</v>
      </c>
      <c r="Y47" s="4">
        <f t="shared" si="79"/>
        <v>3.1649423958271035</v>
      </c>
      <c r="Z47" s="4">
        <f t="shared" si="80"/>
        <v>96.835057604172889</v>
      </c>
    </row>
    <row r="48" spans="2:32" x14ac:dyDescent="0.25">
      <c r="H48" s="10">
        <f t="shared" si="73"/>
        <v>0</v>
      </c>
      <c r="I48" s="10">
        <f t="shared" si="74"/>
        <v>100</v>
      </c>
      <c r="M48" s="10">
        <f t="shared" si="75"/>
        <v>0</v>
      </c>
      <c r="N48" s="10">
        <f t="shared" si="76"/>
        <v>100</v>
      </c>
      <c r="S48" s="4">
        <f t="shared" si="77"/>
        <v>0</v>
      </c>
      <c r="T48" s="4">
        <f t="shared" si="78"/>
        <v>100</v>
      </c>
      <c r="Y48" s="4">
        <f t="shared" si="79"/>
        <v>0</v>
      </c>
      <c r="Z48" s="4">
        <f t="shared" si="80"/>
        <v>100</v>
      </c>
    </row>
    <row r="49" spans="6:26" x14ac:dyDescent="0.25">
      <c r="H49" s="10">
        <f t="shared" si="73"/>
        <v>22.774229305550019</v>
      </c>
      <c r="I49" s="10">
        <f t="shared" si="74"/>
        <v>77.225770694449977</v>
      </c>
      <c r="M49" s="10">
        <f t="shared" si="75"/>
        <v>66.018907113655985</v>
      </c>
      <c r="N49" s="10">
        <f t="shared" si="76"/>
        <v>33.981092886344015</v>
      </c>
      <c r="S49" s="4">
        <f t="shared" si="77"/>
        <v>11.954919747254596</v>
      </c>
      <c r="T49" s="4">
        <f t="shared" si="78"/>
        <v>88.045080252745407</v>
      </c>
      <c r="Y49" s="4">
        <f t="shared" si="79"/>
        <v>12.377270970791731</v>
      </c>
      <c r="Z49" s="4">
        <f t="shared" si="80"/>
        <v>87.622729029208273</v>
      </c>
    </row>
    <row r="50" spans="6:26" x14ac:dyDescent="0.25">
      <c r="H50" s="10">
        <f t="shared" si="73"/>
        <v>0</v>
      </c>
      <c r="I50" s="10">
        <f t="shared" si="74"/>
        <v>100</v>
      </c>
      <c r="M50" s="10">
        <f t="shared" si="75"/>
        <v>0</v>
      </c>
      <c r="N50" s="10">
        <f t="shared" si="76"/>
        <v>100</v>
      </c>
      <c r="S50" s="4">
        <f t="shared" si="77"/>
        <v>0</v>
      </c>
      <c r="T50" s="4">
        <f t="shared" si="78"/>
        <v>100</v>
      </c>
      <c r="Y50" s="4">
        <f t="shared" si="79"/>
        <v>0</v>
      </c>
      <c r="Z50" s="4">
        <f t="shared" si="80"/>
        <v>100</v>
      </c>
    </row>
    <row r="51" spans="6:26" x14ac:dyDescent="0.25">
      <c r="H51" s="10">
        <f t="shared" si="73"/>
        <v>0</v>
      </c>
      <c r="I51" s="10">
        <f t="shared" si="74"/>
        <v>100</v>
      </c>
      <c r="M51" s="10">
        <f t="shared" si="75"/>
        <v>0</v>
      </c>
      <c r="N51" s="10">
        <f t="shared" si="76"/>
        <v>100</v>
      </c>
      <c r="S51" s="4">
        <f t="shared" si="77"/>
        <v>0</v>
      </c>
      <c r="T51" s="4">
        <f t="shared" si="78"/>
        <v>100</v>
      </c>
      <c r="Y51" s="4">
        <f t="shared" si="79"/>
        <v>0</v>
      </c>
      <c r="Z51" s="4">
        <f t="shared" si="80"/>
        <v>100</v>
      </c>
    </row>
    <row r="52" spans="6:26" x14ac:dyDescent="0.25">
      <c r="H52" s="10">
        <f t="shared" si="73"/>
        <v>12.537965472700268</v>
      </c>
      <c r="I52" s="10">
        <f t="shared" si="74"/>
        <v>87.462034527299735</v>
      </c>
      <c r="M52" s="10">
        <f t="shared" si="75"/>
        <v>45.530316420276009</v>
      </c>
      <c r="N52" s="10">
        <f t="shared" si="76"/>
        <v>54.469683579723991</v>
      </c>
      <c r="S52" s="4">
        <f t="shared" si="77"/>
        <v>1.5435979598154881</v>
      </c>
      <c r="T52" s="4">
        <f t="shared" si="78"/>
        <v>98.456402040184514</v>
      </c>
      <c r="Y52" s="4">
        <f t="shared" si="79"/>
        <v>1.4669907493318859</v>
      </c>
      <c r="Z52" s="4">
        <f t="shared" si="80"/>
        <v>98.53300925066813</v>
      </c>
    </row>
    <row r="53" spans="6:26" x14ac:dyDescent="0.25">
      <c r="H53" s="10">
        <f t="shared" si="73"/>
        <v>36.398741640010499</v>
      </c>
      <c r="I53" s="10">
        <f t="shared" si="74"/>
        <v>63.601258359989508</v>
      </c>
      <c r="M53" s="10">
        <f t="shared" si="75"/>
        <v>50.04560018497817</v>
      </c>
      <c r="N53" s="10">
        <f t="shared" si="76"/>
        <v>49.954399815021837</v>
      </c>
      <c r="S53" s="4">
        <f t="shared" si="77"/>
        <v>27.093310811393899</v>
      </c>
      <c r="T53" s="4">
        <f t="shared" si="78"/>
        <v>72.906689188606109</v>
      </c>
      <c r="Y53" s="4">
        <f t="shared" si="79"/>
        <v>26.769066901529236</v>
      </c>
      <c r="Z53" s="4">
        <f t="shared" si="80"/>
        <v>73.230933098470757</v>
      </c>
    </row>
    <row r="54" spans="6:26" x14ac:dyDescent="0.25">
      <c r="H54" s="10">
        <f t="shared" si="73"/>
        <v>10.125887241857745</v>
      </c>
      <c r="I54" s="10">
        <f t="shared" si="74"/>
        <v>89.87411275814226</v>
      </c>
      <c r="M54" s="10">
        <f t="shared" si="75"/>
        <v>73.644000237357744</v>
      </c>
      <c r="N54" s="10">
        <f t="shared" si="76"/>
        <v>26.355999762642263</v>
      </c>
      <c r="S54" s="4">
        <f t="shared" si="77"/>
        <v>2.7848959757774301</v>
      </c>
      <c r="T54" s="4">
        <f t="shared" si="78"/>
        <v>97.215104024222569</v>
      </c>
      <c r="Y54" s="4">
        <f t="shared" si="79"/>
        <v>3.7297133667984013</v>
      </c>
      <c r="Z54" s="4">
        <f t="shared" si="80"/>
        <v>96.270286633201607</v>
      </c>
    </row>
    <row r="55" spans="6:26" x14ac:dyDescent="0.25">
      <c r="H55" s="10">
        <f t="shared" si="73"/>
        <v>61.825243567981957</v>
      </c>
      <c r="I55" s="10">
        <f t="shared" si="74"/>
        <v>38.17475643201805</v>
      </c>
      <c r="M55" s="10">
        <f t="shared" si="75"/>
        <v>96.414818496262853</v>
      </c>
      <c r="N55" s="10">
        <f t="shared" si="76"/>
        <v>3.5851815037371502</v>
      </c>
      <c r="S55" s="4">
        <f t="shared" si="77"/>
        <v>23.855014855439507</v>
      </c>
      <c r="T55" s="4">
        <f t="shared" si="78"/>
        <v>76.144985144560493</v>
      </c>
      <c r="Y55" s="4">
        <f t="shared" si="79"/>
        <v>34.507843086795063</v>
      </c>
      <c r="Z55" s="4">
        <f t="shared" si="80"/>
        <v>65.492156913204937</v>
      </c>
    </row>
    <row r="56" spans="6:26" x14ac:dyDescent="0.25">
      <c r="F56" s="12"/>
      <c r="G56" s="12"/>
      <c r="H56" s="13">
        <f t="shared" si="73"/>
        <v>60.414708116420812</v>
      </c>
      <c r="I56" s="10">
        <f t="shared" si="74"/>
        <v>39.585291883579195</v>
      </c>
      <c r="M56" s="10">
        <f t="shared" si="75"/>
        <v>98.459497487040736</v>
      </c>
      <c r="N56" s="10">
        <f t="shared" si="76"/>
        <v>1.5405025129592662</v>
      </c>
      <c r="S56" s="4">
        <f t="shared" si="77"/>
        <v>31.282137876892531</v>
      </c>
      <c r="T56" s="4">
        <f t="shared" si="78"/>
        <v>68.71786212310748</v>
      </c>
      <c r="Y56" s="4">
        <f t="shared" si="79"/>
        <v>35.734315797513673</v>
      </c>
      <c r="Z56" s="4">
        <f t="shared" si="80"/>
        <v>64.265684202486327</v>
      </c>
    </row>
    <row r="57" spans="6:26" x14ac:dyDescent="0.25">
      <c r="F57" s="12"/>
      <c r="G57" s="12"/>
      <c r="H57" s="13"/>
      <c r="I57" s="10"/>
    </row>
    <row r="58" spans="6:26" x14ac:dyDescent="0.25">
      <c r="F58" s="12"/>
      <c r="G58" s="12"/>
      <c r="H58" s="13"/>
      <c r="I58" s="10"/>
    </row>
    <row r="59" spans="6:26" x14ac:dyDescent="0.25">
      <c r="F59" s="12"/>
      <c r="G59" s="12"/>
      <c r="H59" s="12"/>
    </row>
    <row r="118" spans="2:27" s="43" customFormat="1" x14ac:dyDescent="0.25"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41"/>
      <c r="M118" s="41"/>
      <c r="N118" s="41"/>
      <c r="O118" s="41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  <c r="AA118" s="42"/>
    </row>
    <row r="119" spans="2:27" s="43" customFormat="1" x14ac:dyDescent="0.25">
      <c r="B119" s="40"/>
      <c r="C119" s="41" t="s">
        <v>16</v>
      </c>
      <c r="D119" s="41"/>
      <c r="E119" s="41" t="s">
        <v>20</v>
      </c>
      <c r="F119" s="41"/>
      <c r="G119" s="41"/>
      <c r="H119" s="41"/>
      <c r="I119" s="41"/>
      <c r="J119" s="41"/>
      <c r="K119" s="41"/>
      <c r="L119" s="41"/>
      <c r="M119" s="41"/>
      <c r="N119" s="41"/>
      <c r="O119" s="41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  <c r="AA119" s="42"/>
    </row>
    <row r="120" spans="2:27" s="43" customFormat="1" x14ac:dyDescent="0.25">
      <c r="B120" s="40"/>
      <c r="C120" s="44">
        <v>2040</v>
      </c>
      <c r="D120" s="44">
        <v>2090</v>
      </c>
      <c r="E120" s="44">
        <v>2040</v>
      </c>
      <c r="F120" s="44">
        <v>2090</v>
      </c>
      <c r="G120" s="41"/>
      <c r="H120" s="41"/>
      <c r="I120" s="41"/>
      <c r="J120" s="41"/>
      <c r="K120" s="41"/>
      <c r="L120" s="41"/>
      <c r="M120" s="41"/>
      <c r="N120" s="41"/>
      <c r="O120" s="41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  <c r="AA120" s="42"/>
    </row>
    <row r="121" spans="2:27" s="43" customFormat="1" x14ac:dyDescent="0.25">
      <c r="B121" s="43" t="s">
        <v>14</v>
      </c>
      <c r="C121" s="38">
        <v>1004789</v>
      </c>
      <c r="D121" s="39">
        <v>684226.42232100002</v>
      </c>
      <c r="E121" s="39">
        <v>1134282.5550520001</v>
      </c>
      <c r="F121" s="39">
        <v>1558050.033482</v>
      </c>
      <c r="G121" s="41"/>
      <c r="H121" s="41"/>
      <c r="I121" s="41"/>
      <c r="J121" s="41"/>
      <c r="K121" s="41"/>
      <c r="L121" s="41"/>
      <c r="M121" s="41"/>
      <c r="N121" s="41"/>
      <c r="O121" s="41"/>
      <c r="P121" s="42"/>
      <c r="Q121" s="42"/>
      <c r="R121" s="42"/>
      <c r="S121" s="42"/>
      <c r="T121" s="42"/>
      <c r="U121" s="42"/>
      <c r="V121" s="42"/>
      <c r="W121" s="42"/>
      <c r="X121" s="42"/>
      <c r="Y121" s="42"/>
      <c r="Z121" s="42"/>
      <c r="AA121" s="42"/>
    </row>
    <row r="122" spans="2:27" s="43" customFormat="1" x14ac:dyDescent="0.25">
      <c r="B122" s="43" t="s">
        <v>1</v>
      </c>
      <c r="C122" s="38">
        <v>12750.782369</v>
      </c>
      <c r="D122" s="39">
        <v>4101.7076010000001</v>
      </c>
      <c r="E122" s="39">
        <v>17187.076069999999</v>
      </c>
      <c r="F122" s="39">
        <v>17947.562203000001</v>
      </c>
      <c r="G122" s="41"/>
      <c r="H122" s="41"/>
      <c r="I122" s="41"/>
      <c r="J122" s="41"/>
      <c r="K122" s="41"/>
      <c r="L122" s="41"/>
      <c r="M122" s="41"/>
      <c r="N122" s="41"/>
      <c r="O122" s="41"/>
      <c r="P122" s="42"/>
      <c r="Q122" s="42"/>
      <c r="R122" s="42"/>
      <c r="S122" s="42"/>
      <c r="T122" s="42"/>
      <c r="U122" s="42"/>
      <c r="V122" s="42"/>
      <c r="W122" s="42"/>
      <c r="X122" s="42"/>
      <c r="Y122" s="42"/>
      <c r="Z122" s="42"/>
      <c r="AA122" s="42"/>
    </row>
    <row r="123" spans="2:27" s="43" customFormat="1" x14ac:dyDescent="0.25">
      <c r="B123" s="43" t="s">
        <v>0</v>
      </c>
      <c r="C123" s="38">
        <v>857988</v>
      </c>
      <c r="D123" s="39">
        <v>665149.421111</v>
      </c>
      <c r="E123" s="39">
        <v>1102168.8005570001</v>
      </c>
      <c r="F123" s="39">
        <v>1546949.037605</v>
      </c>
      <c r="G123" s="41"/>
      <c r="H123" s="41"/>
      <c r="I123" s="41"/>
      <c r="J123" s="41"/>
      <c r="K123" s="41"/>
      <c r="L123" s="41"/>
      <c r="M123" s="41"/>
      <c r="N123" s="41"/>
      <c r="O123" s="41"/>
      <c r="P123" s="42"/>
      <c r="Q123" s="42"/>
      <c r="R123" s="42"/>
      <c r="S123" s="42"/>
      <c r="T123" s="42"/>
      <c r="U123" s="42"/>
      <c r="V123" s="42"/>
      <c r="W123" s="42"/>
      <c r="X123" s="42"/>
      <c r="Y123" s="42"/>
      <c r="Z123" s="42"/>
      <c r="AA123" s="42"/>
    </row>
    <row r="124" spans="2:27" s="43" customFormat="1" x14ac:dyDescent="0.25">
      <c r="B124" s="43" t="s">
        <v>2</v>
      </c>
      <c r="C124" s="38">
        <v>174010.046527</v>
      </c>
      <c r="D124" s="39">
        <v>64142.945291000004</v>
      </c>
      <c r="E124" s="39">
        <v>233800.878998</v>
      </c>
      <c r="F124" s="39">
        <v>253370.281686</v>
      </c>
      <c r="G124" s="41"/>
      <c r="H124" s="41"/>
      <c r="I124" s="41"/>
      <c r="J124" s="41"/>
      <c r="K124" s="41"/>
      <c r="L124" s="41"/>
      <c r="M124" s="41"/>
      <c r="N124" s="41"/>
      <c r="O124" s="41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  <c r="AA124" s="42"/>
    </row>
    <row r="125" spans="2:27" s="43" customFormat="1" x14ac:dyDescent="0.25">
      <c r="B125" s="43" t="s">
        <v>3</v>
      </c>
      <c r="C125" s="38">
        <v>666007.59268300002</v>
      </c>
      <c r="D125" s="39">
        <v>472157.27838899998</v>
      </c>
      <c r="E125" s="39">
        <v>811999.73475599999</v>
      </c>
      <c r="F125" s="39">
        <v>1050378.690002</v>
      </c>
      <c r="G125" s="41"/>
      <c r="H125" s="41"/>
      <c r="I125" s="41"/>
      <c r="J125" s="41"/>
      <c r="K125" s="41"/>
      <c r="L125" s="41"/>
      <c r="M125" s="41"/>
      <c r="N125" s="41"/>
      <c r="O125" s="41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  <c r="AA125" s="42"/>
    </row>
    <row r="126" spans="2:27" s="43" customFormat="1" x14ac:dyDescent="0.25">
      <c r="B126" s="43" t="s">
        <v>4</v>
      </c>
      <c r="C126" s="38">
        <v>88307.110096999997</v>
      </c>
      <c r="D126" s="39">
        <v>34658.577534999997</v>
      </c>
      <c r="E126" s="39">
        <v>118268.058319</v>
      </c>
      <c r="F126" s="39">
        <v>130432.740076</v>
      </c>
      <c r="G126" s="41"/>
      <c r="H126" s="41"/>
      <c r="I126" s="41"/>
      <c r="J126" s="41"/>
      <c r="K126" s="41"/>
      <c r="L126" s="41"/>
      <c r="M126" s="41"/>
      <c r="N126" s="41"/>
      <c r="O126" s="41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</row>
    <row r="127" spans="2:27" s="43" customFormat="1" x14ac:dyDescent="0.25">
      <c r="B127" s="43" t="s">
        <v>5</v>
      </c>
      <c r="C127" s="38">
        <v>48201.497186000001</v>
      </c>
      <c r="D127" s="39">
        <v>14654.300791</v>
      </c>
      <c r="E127" s="39">
        <v>65274.840232000002</v>
      </c>
      <c r="F127" s="39">
        <v>67676.608798999994</v>
      </c>
      <c r="G127" s="41"/>
      <c r="H127" s="41"/>
      <c r="I127" s="41"/>
      <c r="J127" s="41"/>
      <c r="K127" s="41"/>
      <c r="L127" s="41"/>
      <c r="M127" s="41"/>
      <c r="N127" s="41"/>
      <c r="O127" s="41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  <c r="AA127" s="42"/>
    </row>
    <row r="128" spans="2:27" s="43" customFormat="1" x14ac:dyDescent="0.25">
      <c r="B128" s="43" t="s">
        <v>6</v>
      </c>
      <c r="C128" s="38">
        <v>550239.26417099999</v>
      </c>
      <c r="D128" s="39">
        <v>214859.91725599999</v>
      </c>
      <c r="E128" s="39">
        <v>734260.93594700005</v>
      </c>
      <c r="F128" s="39">
        <v>799481.81891000003</v>
      </c>
      <c r="G128" s="41"/>
      <c r="H128" s="41"/>
      <c r="I128" s="41"/>
      <c r="J128" s="41"/>
      <c r="K128" s="41"/>
      <c r="L128" s="41"/>
      <c r="M128" s="41"/>
      <c r="N128" s="41"/>
      <c r="O128" s="41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  <c r="AA128" s="42"/>
    </row>
    <row r="129" spans="2:27" s="43" customFormat="1" x14ac:dyDescent="0.25">
      <c r="B129" s="43" t="s">
        <v>7</v>
      </c>
      <c r="C129" s="38">
        <v>391169.25276200002</v>
      </c>
      <c r="D129" s="39">
        <v>252542.53037600001</v>
      </c>
      <c r="E129" s="39">
        <v>476074.83201999997</v>
      </c>
      <c r="F129" s="39">
        <v>568421.93130499998</v>
      </c>
      <c r="G129" s="41"/>
      <c r="H129" s="41"/>
      <c r="I129" s="41"/>
      <c r="J129" s="41"/>
      <c r="K129" s="41"/>
      <c r="L129" s="41"/>
      <c r="M129" s="41"/>
      <c r="N129" s="41"/>
      <c r="O129" s="41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  <c r="AA129" s="42"/>
    </row>
    <row r="130" spans="2:27" s="43" customFormat="1" x14ac:dyDescent="0.25">
      <c r="B130" s="43" t="s">
        <v>8</v>
      </c>
      <c r="C130" s="38">
        <v>912403.17457899998</v>
      </c>
      <c r="D130" s="39">
        <v>648708.00280300004</v>
      </c>
      <c r="E130" s="39">
        <v>1154779.5204100001</v>
      </c>
      <c r="F130" s="39">
        <v>1575288.299686</v>
      </c>
      <c r="G130" s="41"/>
      <c r="H130" s="41"/>
      <c r="I130" s="41"/>
      <c r="J130" s="41"/>
      <c r="K130" s="41"/>
      <c r="L130" s="41"/>
      <c r="M130" s="41"/>
      <c r="N130" s="41"/>
      <c r="O130" s="41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  <c r="AA130" s="42"/>
    </row>
    <row r="131" spans="2:27" s="43" customFormat="1" x14ac:dyDescent="0.25">
      <c r="B131" s="43" t="s">
        <v>9</v>
      </c>
      <c r="C131" s="38">
        <v>5057083.8659990001</v>
      </c>
      <c r="D131" s="39">
        <v>4150860.1247350001</v>
      </c>
      <c r="E131" s="39">
        <v>6062994.7963340003</v>
      </c>
      <c r="F131" s="39">
        <v>8606331.6080380008</v>
      </c>
      <c r="G131" s="41"/>
      <c r="H131" s="41"/>
      <c r="I131" s="41"/>
      <c r="J131" s="41"/>
      <c r="K131" s="41"/>
      <c r="L131" s="41"/>
      <c r="M131" s="41"/>
      <c r="N131" s="41"/>
      <c r="O131" s="41"/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  <c r="AA131" s="42"/>
    </row>
    <row r="132" spans="2:27" s="43" customFormat="1" x14ac:dyDescent="0.25">
      <c r="B132" s="43" t="s">
        <v>10</v>
      </c>
      <c r="C132" s="38">
        <v>8950940.9179090001</v>
      </c>
      <c r="D132" s="39">
        <v>7700647.8789910004</v>
      </c>
      <c r="E132" s="39">
        <v>10333580.555058001</v>
      </c>
      <c r="F132" s="39">
        <v>14564676.587134</v>
      </c>
      <c r="G132" s="41"/>
      <c r="H132" s="41"/>
      <c r="I132" s="41"/>
      <c r="J132" s="41"/>
      <c r="K132" s="41"/>
      <c r="L132" s="41"/>
      <c r="M132" s="41"/>
      <c r="N132" s="41"/>
      <c r="O132" s="41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  <c r="AA132" s="42"/>
    </row>
    <row r="133" spans="2:27" s="43" customFormat="1" x14ac:dyDescent="0.25"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41"/>
      <c r="M133" s="41"/>
      <c r="N133" s="41"/>
      <c r="O133" s="41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  <c r="AA133" s="42"/>
    </row>
  </sheetData>
  <mergeCells count="14">
    <mergeCell ref="P16:AA16"/>
    <mergeCell ref="P29:AA29"/>
    <mergeCell ref="P1:AA1"/>
    <mergeCell ref="S2:U2"/>
    <mergeCell ref="Y2:AA2"/>
    <mergeCell ref="S3:U15"/>
    <mergeCell ref="Y3:AA15"/>
    <mergeCell ref="C17:C28"/>
    <mergeCell ref="C30:C41"/>
    <mergeCell ref="D1:O1"/>
    <mergeCell ref="G2:I2"/>
    <mergeCell ref="M2:O2"/>
    <mergeCell ref="G3:I15"/>
    <mergeCell ref="M3:O15"/>
  </mergeCells>
  <pageMargins left="0.25" right="0.25" top="0.75" bottom="0.75" header="0.3" footer="0.3"/>
  <pageSetup paperSize="9" scale="9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Population</vt:lpstr>
      <vt:lpstr>Population!Print_Area</vt:lpstr>
    </vt:vector>
  </TitlesOfParts>
  <Company>EGIS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Dau Quan</dc:creator>
  <cp:lastModifiedBy>Adebayo J Adeloye</cp:lastModifiedBy>
  <cp:lastPrinted>2019-12-05T12:21:47Z</cp:lastPrinted>
  <dcterms:created xsi:type="dcterms:W3CDTF">2019-04-24T10:47:44Z</dcterms:created>
  <dcterms:modified xsi:type="dcterms:W3CDTF">2019-12-17T10:19:30Z</dcterms:modified>
</cp:coreProperties>
</file>