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U:\Motion Comfort\Complete Experiment Datasets\Pijnacker Drive and VIMS Dataset (Tugrul)\BEP_Methods_for_Onroad_Motion_Sickness_Studies\"/>
    </mc:Choice>
  </mc:AlternateContent>
  <xr:revisionPtr revIDLastSave="0" documentId="13_ncr:1_{BB8E04D5-F134-4857-9A83-B3E7DCCBFD22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MSAQ" sheetId="1" r:id="rId1"/>
    <sheet name="MSSQ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6" i="1" l="1"/>
  <c r="X46" i="1"/>
  <c r="W47" i="1"/>
  <c r="X47" i="1"/>
  <c r="W48" i="1"/>
  <c r="X48" i="1"/>
  <c r="T46" i="1"/>
  <c r="U46" i="1"/>
  <c r="V46" i="1"/>
  <c r="T47" i="1"/>
  <c r="U47" i="1"/>
  <c r="V47" i="1"/>
  <c r="T48" i="1"/>
  <c r="U48" i="1"/>
  <c r="V48" i="1"/>
  <c r="S48" i="1"/>
  <c r="S47" i="1"/>
  <c r="S46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16" i="1"/>
  <c r="R17" i="1"/>
  <c r="R18" i="1"/>
  <c r="R12" i="1"/>
  <c r="R13" i="1"/>
  <c r="R14" i="1"/>
  <c r="R15" i="1"/>
  <c r="R10" i="1"/>
  <c r="R11" i="1"/>
  <c r="R6" i="1"/>
  <c r="R7" i="1"/>
  <c r="R8" i="1"/>
  <c r="R9" i="1"/>
  <c r="R4" i="1"/>
  <c r="R5" i="1"/>
  <c r="R3" i="1"/>
  <c r="R2" i="1"/>
</calcChain>
</file>

<file path=xl/sharedStrings.xml><?xml version="1.0" encoding="utf-8"?>
<sst xmlns="http://schemas.openxmlformats.org/spreadsheetml/2006/main" count="283" uniqueCount="102">
  <si>
    <t>What is your name?</t>
  </si>
  <si>
    <t>1. I felt sick to my stomach (G)</t>
  </si>
  <si>
    <t>2: I felt queasy (stomach uneasiness) (G)</t>
  </si>
  <si>
    <t>3. I felt nauseated (G)</t>
  </si>
  <si>
    <t>4. I felt as if I may vomit (G)</t>
  </si>
  <si>
    <t>5. I felt faint-like (C)</t>
  </si>
  <si>
    <t>6. I felt lightheaded (C)</t>
  </si>
  <si>
    <t>7. I felt disoriented (C)</t>
  </si>
  <si>
    <t>8. I felt dizzy (C)</t>
  </si>
  <si>
    <t>9. I felt like I was spinning (C)</t>
  </si>
  <si>
    <t>10. I felt sweaty (P)</t>
  </si>
  <si>
    <t>11. I felt clammy/cold sweat (P)</t>
  </si>
  <si>
    <t>12. I felt hot/warm (P)</t>
  </si>
  <si>
    <t>13. I felt annoyed/irritated (S)</t>
  </si>
  <si>
    <t>14. I felt drowsy (S)</t>
  </si>
  <si>
    <t>15. I felt tired/fatigued (S)</t>
  </si>
  <si>
    <t>16. I felt uneasy (S)</t>
  </si>
  <si>
    <t>MSAQ</t>
  </si>
  <si>
    <t>AD Car</t>
  </si>
  <si>
    <t>AD VR</t>
  </si>
  <si>
    <t>AV Car</t>
  </si>
  <si>
    <t>AV VR</t>
  </si>
  <si>
    <t>ES Car</t>
  </si>
  <si>
    <t>ES VR</t>
  </si>
  <si>
    <t>EO Car</t>
  </si>
  <si>
    <t>EO VR</t>
  </si>
  <si>
    <t>FL Car</t>
  </si>
  <si>
    <t>FL VR</t>
  </si>
  <si>
    <t>GL Car</t>
  </si>
  <si>
    <t>GL VR</t>
  </si>
  <si>
    <t>IS Car</t>
  </si>
  <si>
    <t>IS VR</t>
  </si>
  <si>
    <t>JS Car</t>
  </si>
  <si>
    <t>JS VR</t>
  </si>
  <si>
    <t>JB Car</t>
  </si>
  <si>
    <t>JB VR</t>
  </si>
  <si>
    <t>LP Car</t>
  </si>
  <si>
    <t>LP VR</t>
  </si>
  <si>
    <t>MV Car</t>
  </si>
  <si>
    <t>MV VR</t>
  </si>
  <si>
    <t>NH Car</t>
  </si>
  <si>
    <t>NH VR</t>
  </si>
  <si>
    <t>PK Car</t>
  </si>
  <si>
    <t>PK VR</t>
  </si>
  <si>
    <t>PB Car</t>
  </si>
  <si>
    <t>PB VR</t>
  </si>
  <si>
    <t>RJ Car</t>
  </si>
  <si>
    <t>RJ VR</t>
  </si>
  <si>
    <t>RH Car</t>
  </si>
  <si>
    <t>RH VR</t>
  </si>
  <si>
    <t>RB Car</t>
  </si>
  <si>
    <t>RB VR</t>
  </si>
  <si>
    <t>SB Car</t>
  </si>
  <si>
    <t>SB VR</t>
  </si>
  <si>
    <t>TO Car</t>
  </si>
  <si>
    <t>TO VR</t>
  </si>
  <si>
    <t>TC Car</t>
  </si>
  <si>
    <t>TC VR</t>
  </si>
  <si>
    <t>TI Car</t>
  </si>
  <si>
    <t>TI VR</t>
  </si>
  <si>
    <t>VK Car</t>
  </si>
  <si>
    <t>VK VR</t>
  </si>
  <si>
    <t>What is your e-mail adress?</t>
  </si>
  <si>
    <t>Are you male or female?</t>
  </si>
  <si>
    <t>What is your age?</t>
  </si>
  <si>
    <t>Have you used alcohol or drugs in the last 24 hours?</t>
  </si>
  <si>
    <t>Do you use any medicines that might alter experiment results?</t>
  </si>
  <si>
    <t>If you answered yes to the previous question, what medicines are you on?</t>
  </si>
  <si>
    <t>Did you recently have a medical procedure that might alter experiment results?</t>
  </si>
  <si>
    <t>Have you ever felt motion sick?</t>
  </si>
  <si>
    <t>Have you ever experienced someone being motion sick?</t>
  </si>
  <si>
    <t>Do you have experience with VR?</t>
  </si>
  <si>
    <t>Cars</t>
  </si>
  <si>
    <t>Buses or Coaches</t>
  </si>
  <si>
    <t>Trains</t>
  </si>
  <si>
    <t>Aircraft</t>
  </si>
  <si>
    <t>Small boats</t>
  </si>
  <si>
    <t>Ships, e.g. Channel Ferries</t>
  </si>
  <si>
    <t>Swings in playgrounds</t>
  </si>
  <si>
    <t>Roundabouts in playgrounds</t>
  </si>
  <si>
    <t>Big Dippers, Funfair Rides</t>
  </si>
  <si>
    <t>Small Boats</t>
  </si>
  <si>
    <t>MSA</t>
  </si>
  <si>
    <t>MSB</t>
  </si>
  <si>
    <t>MSSQ</t>
  </si>
  <si>
    <t>Female</t>
  </si>
  <si>
    <t>No</t>
  </si>
  <si>
    <t>Yes</t>
  </si>
  <si>
    <t>Not applicable, never travelled</t>
  </si>
  <si>
    <t>Male</t>
  </si>
  <si>
    <t>De pil</t>
  </si>
  <si>
    <t>Diclofenac- paracetamol</t>
  </si>
  <si>
    <t>-</t>
  </si>
  <si>
    <t>Gastro</t>
  </si>
  <si>
    <t>max MISC</t>
  </si>
  <si>
    <t>mean MISC</t>
  </si>
  <si>
    <t>median</t>
  </si>
  <si>
    <t>median car</t>
  </si>
  <si>
    <t>median VR</t>
  </si>
  <si>
    <t>mean MISC int</t>
  </si>
  <si>
    <t>tend</t>
  </si>
  <si>
    <t>MISC not available (original MISC file was based on JS as ermerged checking the time stamps)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</si>
</sst>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thin">
        <color rgb="FF000000"/>
      </left>
      <right style="thin">
        <color rgb="FFCCCCCC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readingOrder="1"/>
    </xf>
    <xf numFmtId="0" fontId="1" fillId="0" borderId="2" xfId="0" applyFont="1" applyBorder="1" applyAlignment="1">
      <alignment readingOrder="1"/>
    </xf>
    <xf numFmtId="0" fontId="1" fillId="0" borderId="3" xfId="0" applyFont="1" applyBorder="1" applyAlignment="1">
      <alignment readingOrder="1"/>
    </xf>
    <xf numFmtId="0" fontId="1" fillId="0" borderId="4" xfId="0" applyFont="1" applyBorder="1" applyAlignment="1">
      <alignment readingOrder="1"/>
    </xf>
    <xf numFmtId="0" fontId="1" fillId="0" borderId="5" xfId="0" applyFont="1" applyBorder="1" applyAlignment="1">
      <alignment readingOrder="1"/>
    </xf>
    <xf numFmtId="0" fontId="1" fillId="0" borderId="6" xfId="0" applyFont="1" applyBorder="1" applyAlignment="1">
      <alignment readingOrder="1"/>
    </xf>
    <xf numFmtId="0" fontId="1" fillId="0" borderId="7" xfId="0" applyFont="1" applyBorder="1" applyAlignment="1">
      <alignment readingOrder="1"/>
    </xf>
    <xf numFmtId="0" fontId="1" fillId="0" borderId="8" xfId="0" applyFont="1" applyBorder="1" applyAlignment="1">
      <alignment readingOrder="1"/>
    </xf>
    <xf numFmtId="0" fontId="1" fillId="0" borderId="9" xfId="0" applyFont="1" applyBorder="1" applyAlignment="1">
      <alignment readingOrder="1"/>
    </xf>
    <xf numFmtId="0" fontId="1" fillId="2" borderId="5" xfId="0" applyFont="1" applyFill="1" applyBorder="1" applyAlignment="1">
      <alignment readingOrder="1"/>
    </xf>
    <xf numFmtId="0" fontId="1" fillId="0" borderId="5" xfId="0" quotePrefix="1" applyFont="1" applyBorder="1" applyAlignment="1">
      <alignment readingOrder="1"/>
    </xf>
    <xf numFmtId="0" fontId="1" fillId="2" borderId="8" xfId="0" applyFont="1" applyFill="1" applyBorder="1" applyAlignment="1">
      <alignment readingOrder="1"/>
    </xf>
    <xf numFmtId="0" fontId="1" fillId="0" borderId="11" xfId="0" applyFont="1" applyBorder="1" applyAlignment="1">
      <alignment readingOrder="1"/>
    </xf>
    <xf numFmtId="0" fontId="1" fillId="0" borderId="1" xfId="0" applyFont="1" applyBorder="1" applyAlignment="1">
      <alignment wrapText="1" readingOrder="1"/>
    </xf>
    <xf numFmtId="0" fontId="1" fillId="0" borderId="2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1" fillId="0" borderId="11" xfId="0" applyFont="1" applyBorder="1" applyAlignment="1">
      <alignment wrapText="1" readingOrder="1"/>
    </xf>
    <xf numFmtId="0" fontId="0" fillId="0" borderId="0" xfId="0" applyAlignment="1">
      <alignment wrapText="1"/>
    </xf>
    <xf numFmtId="0" fontId="1" fillId="3" borderId="10" xfId="0" applyFont="1" applyFill="1" applyBorder="1" applyAlignment="1">
      <alignment wrapText="1" readingOrder="1"/>
    </xf>
    <xf numFmtId="0" fontId="0" fillId="3" borderId="0" xfId="0" applyFill="1"/>
    <xf numFmtId="0" fontId="1" fillId="3" borderId="2" xfId="0" applyFont="1" applyFill="1" applyBorder="1" applyAlignment="1">
      <alignment wrapText="1" readingOrder="1"/>
    </xf>
    <xf numFmtId="0" fontId="1" fillId="3" borderId="5" xfId="0" applyFont="1" applyFill="1" applyBorder="1" applyAlignment="1">
      <alignment readingOrder="1"/>
    </xf>
    <xf numFmtId="0" fontId="1" fillId="3" borderId="8" xfId="0" applyFont="1" applyFill="1" applyBorder="1" applyAlignment="1">
      <alignment readingOrder="1"/>
    </xf>
    <xf numFmtId="0" fontId="1" fillId="0" borderId="0" xfId="0" applyFont="1" applyAlignment="1">
      <alignment readingOrder="1"/>
    </xf>
    <xf numFmtId="0" fontId="1" fillId="0" borderId="12" xfId="0" applyFont="1" applyBorder="1" applyAlignment="1">
      <alignment readingOrder="1"/>
    </xf>
    <xf numFmtId="0" fontId="3" fillId="0" borderId="12" xfId="0" applyFont="1" applyBorder="1" applyAlignment="1">
      <alignment readingOrder="1"/>
    </xf>
    <xf numFmtId="0" fontId="2" fillId="3" borderId="0" xfId="0" applyFont="1" applyFill="1"/>
    <xf numFmtId="0" fontId="2" fillId="0" borderId="0" xfId="0" applyFont="1"/>
    <xf numFmtId="0" fontId="1" fillId="3" borderId="4" xfId="0" applyFont="1" applyFill="1" applyBorder="1" applyAlignment="1">
      <alignment readingOrder="1"/>
    </xf>
    <xf numFmtId="0" fontId="1" fillId="3" borderId="6" xfId="0" applyFont="1" applyFill="1" applyBorder="1" applyAlignment="1">
      <alignment readingOrder="1"/>
    </xf>
    <xf numFmtId="0" fontId="1" fillId="3" borderId="11" xfId="0" applyFont="1" applyFill="1" applyBorder="1" applyAlignment="1">
      <alignment readingOrder="1"/>
    </xf>
    <xf numFmtId="0" fontId="1" fillId="3" borderId="0" xfId="0" applyFont="1" applyFill="1" applyAlignment="1">
      <alignment readingOrder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4" sqref="A34"/>
    </sheetView>
  </sheetViews>
  <sheetFormatPr defaultRowHeight="15" x14ac:dyDescent="0.25"/>
  <cols>
    <col min="1" max="1" width="12.5703125" customWidth="1"/>
    <col min="2" max="5" width="10" style="20" customWidth="1"/>
    <col min="6" max="17" width="10" customWidth="1"/>
    <col min="18" max="18" width="7.85546875" style="20" customWidth="1"/>
  </cols>
  <sheetData>
    <row r="1" spans="1:24" s="18" customFormat="1" ht="64.5" x14ac:dyDescent="0.25">
      <c r="A1" s="14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9" t="s">
        <v>93</v>
      </c>
      <c r="S1" s="16" t="s">
        <v>17</v>
      </c>
      <c r="T1" s="17" t="s">
        <v>84</v>
      </c>
      <c r="U1" s="18" t="s">
        <v>94</v>
      </c>
      <c r="V1" s="18" t="s">
        <v>95</v>
      </c>
      <c r="W1" s="18" t="s">
        <v>99</v>
      </c>
      <c r="X1" s="18" t="s">
        <v>100</v>
      </c>
    </row>
    <row r="2" spans="1:24" x14ac:dyDescent="0.25">
      <c r="A2" s="4" t="s">
        <v>18</v>
      </c>
      <c r="B2" s="22">
        <v>3</v>
      </c>
      <c r="C2" s="22">
        <v>4</v>
      </c>
      <c r="D2" s="22">
        <v>3</v>
      </c>
      <c r="E2" s="22">
        <v>2</v>
      </c>
      <c r="F2" s="5">
        <v>4</v>
      </c>
      <c r="G2" s="5">
        <v>4</v>
      </c>
      <c r="H2" s="5">
        <v>3</v>
      </c>
      <c r="I2" s="5">
        <v>3</v>
      </c>
      <c r="J2" s="5">
        <v>3</v>
      </c>
      <c r="K2" s="5">
        <v>5</v>
      </c>
      <c r="L2" s="5">
        <v>5</v>
      </c>
      <c r="M2" s="5">
        <v>6</v>
      </c>
      <c r="N2" s="5">
        <v>2</v>
      </c>
      <c r="O2" s="5">
        <v>3</v>
      </c>
      <c r="P2" s="5">
        <v>5</v>
      </c>
      <c r="Q2" s="5">
        <v>4</v>
      </c>
      <c r="R2" s="20">
        <f>100*(B2+C2+D2+E2)/36</f>
        <v>33.333333333333336</v>
      </c>
      <c r="S2" s="6">
        <v>40.972222219999999</v>
      </c>
      <c r="T2" s="13">
        <v>18.321429999999999</v>
      </c>
      <c r="U2" s="24">
        <v>4</v>
      </c>
      <c r="V2" s="24">
        <v>2.3362068965517242</v>
      </c>
      <c r="W2">
        <v>2.333756260905413</v>
      </c>
      <c r="X2">
        <v>3489.4780000000001</v>
      </c>
    </row>
    <row r="3" spans="1:24" x14ac:dyDescent="0.25">
      <c r="A3" s="4" t="s">
        <v>19</v>
      </c>
      <c r="B3" s="22">
        <v>1</v>
      </c>
      <c r="C3" s="22">
        <v>1</v>
      </c>
      <c r="D3" s="22">
        <v>1</v>
      </c>
      <c r="E3" s="22">
        <v>1</v>
      </c>
      <c r="F3" s="5">
        <v>4</v>
      </c>
      <c r="G3" s="5">
        <v>4</v>
      </c>
      <c r="H3" s="5">
        <v>3</v>
      </c>
      <c r="I3" s="5">
        <v>4</v>
      </c>
      <c r="J3" s="5">
        <v>4</v>
      </c>
      <c r="K3" s="5">
        <v>6</v>
      </c>
      <c r="L3" s="5">
        <v>6</v>
      </c>
      <c r="M3" s="5">
        <v>6</v>
      </c>
      <c r="N3" s="5">
        <v>3</v>
      </c>
      <c r="O3" s="5">
        <v>5</v>
      </c>
      <c r="P3" s="5">
        <v>5</v>
      </c>
      <c r="Q3" s="5">
        <v>5</v>
      </c>
      <c r="R3" s="20">
        <f>100*(B3+C3+D3+E3)/36</f>
        <v>11.111111111111111</v>
      </c>
      <c r="S3" s="6">
        <v>40.972222219999999</v>
      </c>
      <c r="T3" s="13">
        <v>18.321429999999999</v>
      </c>
      <c r="U3" s="24">
        <v>4</v>
      </c>
      <c r="V3" s="24">
        <v>2.5806451612903225</v>
      </c>
      <c r="W3">
        <v>2.567840598919231</v>
      </c>
      <c r="X3">
        <v>600</v>
      </c>
    </row>
    <row r="4" spans="1:24" x14ac:dyDescent="0.25">
      <c r="A4" s="4" t="s">
        <v>20</v>
      </c>
      <c r="B4" s="22">
        <v>1</v>
      </c>
      <c r="C4" s="22">
        <v>3</v>
      </c>
      <c r="D4" s="22">
        <v>3</v>
      </c>
      <c r="E4" s="22">
        <v>1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5">
        <v>2</v>
      </c>
      <c r="L4" s="5">
        <v>2</v>
      </c>
      <c r="M4" s="5">
        <v>1</v>
      </c>
      <c r="N4" s="5">
        <v>1</v>
      </c>
      <c r="O4" s="5">
        <v>1</v>
      </c>
      <c r="P4" s="5">
        <v>2</v>
      </c>
      <c r="Q4" s="5">
        <v>3</v>
      </c>
      <c r="R4" s="20">
        <f t="shared" ref="R4:R9" si="0">100*(B4+C4+D4+E4)/36</f>
        <v>22.222222222222221</v>
      </c>
      <c r="S4" s="6">
        <v>17.36111111</v>
      </c>
      <c r="T4" s="13">
        <v>18.482140000000001</v>
      </c>
      <c r="U4" s="24">
        <v>3</v>
      </c>
      <c r="V4" s="24">
        <v>1.056</v>
      </c>
      <c r="W4">
        <v>1.0617389724091664</v>
      </c>
      <c r="X4">
        <v>3600</v>
      </c>
    </row>
    <row r="5" spans="1:24" x14ac:dyDescent="0.25">
      <c r="A5" s="4" t="s">
        <v>21</v>
      </c>
      <c r="B5" s="22">
        <v>2</v>
      </c>
      <c r="C5" s="22">
        <v>6</v>
      </c>
      <c r="D5" s="22">
        <v>1</v>
      </c>
      <c r="E5" s="22">
        <v>2</v>
      </c>
      <c r="F5" s="5">
        <v>1</v>
      </c>
      <c r="G5" s="5">
        <v>1</v>
      </c>
      <c r="H5" s="5">
        <v>1</v>
      </c>
      <c r="I5" s="5">
        <v>1</v>
      </c>
      <c r="J5" s="5">
        <v>2</v>
      </c>
      <c r="K5" s="5">
        <v>1</v>
      </c>
      <c r="L5" s="5">
        <v>1</v>
      </c>
      <c r="M5" s="5">
        <v>1</v>
      </c>
      <c r="N5" s="5">
        <v>5</v>
      </c>
      <c r="O5" s="5">
        <v>3</v>
      </c>
      <c r="P5" s="5">
        <v>1</v>
      </c>
      <c r="Q5" s="5">
        <v>6</v>
      </c>
      <c r="R5" s="20">
        <f t="shared" si="0"/>
        <v>30.555555555555557</v>
      </c>
      <c r="S5" s="6">
        <v>24.305555559999998</v>
      </c>
      <c r="T5" s="13">
        <v>18.482140000000001</v>
      </c>
      <c r="U5" s="24">
        <v>5</v>
      </c>
      <c r="V5" s="24">
        <v>4.258064516129032</v>
      </c>
      <c r="W5">
        <v>4.275458596134448</v>
      </c>
      <c r="X5">
        <v>600</v>
      </c>
    </row>
    <row r="6" spans="1:24" x14ac:dyDescent="0.25">
      <c r="A6" s="4" t="s">
        <v>22</v>
      </c>
      <c r="B6" s="22">
        <v>1</v>
      </c>
      <c r="C6" s="22">
        <v>1</v>
      </c>
      <c r="D6" s="22">
        <v>1</v>
      </c>
      <c r="E6" s="22">
        <v>1</v>
      </c>
      <c r="F6" s="5">
        <v>1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5">
        <v>1</v>
      </c>
      <c r="N6" s="5">
        <v>1</v>
      </c>
      <c r="O6" s="5">
        <v>1</v>
      </c>
      <c r="P6" s="5">
        <v>3</v>
      </c>
      <c r="Q6" s="5">
        <v>2</v>
      </c>
      <c r="R6" s="20">
        <f>100*(B6+C6+D6+E6)/36</f>
        <v>11.111111111111111</v>
      </c>
      <c r="S6" s="6">
        <v>13.19444444</v>
      </c>
      <c r="T6" s="13">
        <v>10.625</v>
      </c>
      <c r="U6" s="24">
        <v>2</v>
      </c>
      <c r="V6" s="24">
        <v>0.2288135593220339</v>
      </c>
      <c r="W6">
        <v>0.23030276545532505</v>
      </c>
      <c r="X6">
        <v>3556.04</v>
      </c>
    </row>
    <row r="7" spans="1:24" x14ac:dyDescent="0.25">
      <c r="A7" s="4" t="s">
        <v>23</v>
      </c>
      <c r="B7" s="22">
        <v>7</v>
      </c>
      <c r="C7" s="22">
        <v>7</v>
      </c>
      <c r="D7" s="22">
        <v>6</v>
      </c>
      <c r="E7" s="22">
        <v>5</v>
      </c>
      <c r="F7" s="5">
        <v>4</v>
      </c>
      <c r="G7" s="5">
        <v>6</v>
      </c>
      <c r="H7" s="5">
        <v>2</v>
      </c>
      <c r="I7" s="5">
        <v>2</v>
      </c>
      <c r="J7" s="5">
        <v>8</v>
      </c>
      <c r="K7" s="5">
        <v>8</v>
      </c>
      <c r="L7" s="5">
        <v>2</v>
      </c>
      <c r="M7" s="5">
        <v>7</v>
      </c>
      <c r="N7" s="5">
        <v>2</v>
      </c>
      <c r="O7" s="5">
        <v>2</v>
      </c>
      <c r="P7" s="5">
        <v>3</v>
      </c>
      <c r="Q7" s="5">
        <v>8</v>
      </c>
      <c r="R7" s="20">
        <f>100*(B7+C7+D7+E7)/36</f>
        <v>69.444444444444443</v>
      </c>
      <c r="S7" s="6">
        <v>54.861111110000003</v>
      </c>
      <c r="T7" s="13">
        <v>10.625</v>
      </c>
      <c r="U7" s="24">
        <v>2</v>
      </c>
      <c r="V7" s="24">
        <v>0.56666666666666665</v>
      </c>
      <c r="W7">
        <v>0.56087904261810217</v>
      </c>
      <c r="X7">
        <v>589.47500000000002</v>
      </c>
    </row>
    <row r="8" spans="1:24" x14ac:dyDescent="0.25">
      <c r="A8" s="4" t="s">
        <v>24</v>
      </c>
      <c r="B8" s="22">
        <v>1</v>
      </c>
      <c r="C8" s="22">
        <v>2</v>
      </c>
      <c r="D8" s="22">
        <v>1</v>
      </c>
      <c r="E8" s="22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v>1</v>
      </c>
      <c r="N8" s="5">
        <v>1</v>
      </c>
      <c r="O8" s="5">
        <v>2</v>
      </c>
      <c r="P8" s="5">
        <v>1</v>
      </c>
      <c r="Q8" s="5">
        <v>1</v>
      </c>
      <c r="R8" s="20">
        <f t="shared" si="0"/>
        <v>13.888888888888889</v>
      </c>
      <c r="S8" s="6">
        <v>12.5</v>
      </c>
      <c r="T8" s="13">
        <v>0</v>
      </c>
      <c r="U8" s="24">
        <v>2</v>
      </c>
      <c r="V8" s="24">
        <v>0.52336448598130836</v>
      </c>
      <c r="W8">
        <v>0.52297123779762245</v>
      </c>
      <c r="X8">
        <v>3222.3539999999998</v>
      </c>
    </row>
    <row r="9" spans="1:24" x14ac:dyDescent="0.25">
      <c r="A9" s="4" t="s">
        <v>25</v>
      </c>
      <c r="B9" s="22">
        <v>1</v>
      </c>
      <c r="C9" s="22">
        <v>2</v>
      </c>
      <c r="D9" s="22">
        <v>1</v>
      </c>
      <c r="E9" s="22">
        <v>1</v>
      </c>
      <c r="F9" s="5">
        <v>1</v>
      </c>
      <c r="G9" s="5">
        <v>2</v>
      </c>
      <c r="H9" s="5">
        <v>1</v>
      </c>
      <c r="I9" s="5">
        <v>2</v>
      </c>
      <c r="J9" s="5">
        <v>2</v>
      </c>
      <c r="K9" s="5">
        <v>1</v>
      </c>
      <c r="L9" s="5">
        <v>1</v>
      </c>
      <c r="M9" s="5">
        <v>1</v>
      </c>
      <c r="N9" s="5">
        <v>1</v>
      </c>
      <c r="O9" s="5">
        <v>2</v>
      </c>
      <c r="P9" s="5">
        <v>1</v>
      </c>
      <c r="Q9" s="5">
        <v>1</v>
      </c>
      <c r="R9" s="20">
        <f t="shared" si="0"/>
        <v>13.888888888888889</v>
      </c>
      <c r="S9" s="6">
        <v>14.58333333</v>
      </c>
      <c r="T9" s="13">
        <v>0</v>
      </c>
      <c r="U9" s="24">
        <v>6</v>
      </c>
      <c r="V9" s="24">
        <v>2.8333333333333335</v>
      </c>
      <c r="W9">
        <v>2.7773031129937382</v>
      </c>
      <c r="X9">
        <v>345.584</v>
      </c>
    </row>
    <row r="10" spans="1:24" x14ac:dyDescent="0.25">
      <c r="A10" s="4" t="s">
        <v>26</v>
      </c>
      <c r="B10" s="22">
        <v>1</v>
      </c>
      <c r="C10" s="22">
        <v>1</v>
      </c>
      <c r="D10" s="22">
        <v>1</v>
      </c>
      <c r="E10" s="22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2</v>
      </c>
      <c r="L10" s="5">
        <v>1</v>
      </c>
      <c r="M10" s="5">
        <v>1</v>
      </c>
      <c r="N10" s="5">
        <v>4</v>
      </c>
      <c r="O10" s="5">
        <v>1</v>
      </c>
      <c r="P10" s="5">
        <v>8</v>
      </c>
      <c r="Q10" s="5">
        <v>2</v>
      </c>
      <c r="R10" s="20">
        <f>100*(B10+C10+D10+E10)/36</f>
        <v>11.111111111111111</v>
      </c>
      <c r="S10" s="6">
        <v>19.444444440000002</v>
      </c>
      <c r="T10" s="13">
        <v>8.5178569999999993</v>
      </c>
      <c r="U10" s="24">
        <v>3</v>
      </c>
      <c r="V10" s="24">
        <v>1.0924369747899159</v>
      </c>
      <c r="W10">
        <v>1.0961035548640519</v>
      </c>
      <c r="X10">
        <v>3583.002</v>
      </c>
    </row>
    <row r="11" spans="1:24" x14ac:dyDescent="0.25">
      <c r="A11" s="4" t="s">
        <v>27</v>
      </c>
      <c r="B11" s="22">
        <v>2</v>
      </c>
      <c r="C11" s="22">
        <v>1</v>
      </c>
      <c r="D11" s="22">
        <v>4</v>
      </c>
      <c r="E11" s="22">
        <v>2</v>
      </c>
      <c r="F11" s="5">
        <v>2</v>
      </c>
      <c r="G11" s="5">
        <v>3</v>
      </c>
      <c r="H11" s="5">
        <v>5</v>
      </c>
      <c r="I11" s="5">
        <v>4</v>
      </c>
      <c r="J11" s="5">
        <v>7</v>
      </c>
      <c r="K11" s="5">
        <v>8</v>
      </c>
      <c r="L11" s="5">
        <v>1</v>
      </c>
      <c r="M11" s="5">
        <v>7</v>
      </c>
      <c r="N11" s="5">
        <v>7</v>
      </c>
      <c r="O11" s="5">
        <v>2</v>
      </c>
      <c r="P11" s="5">
        <v>1</v>
      </c>
      <c r="Q11" s="5">
        <v>7</v>
      </c>
      <c r="R11" s="20">
        <f>100*(B11+C11+D11+E11)/36</f>
        <v>25</v>
      </c>
      <c r="S11" s="6">
        <v>43.75</v>
      </c>
      <c r="T11" s="13">
        <v>8.5178569999999993</v>
      </c>
      <c r="U11" s="24">
        <v>5</v>
      </c>
      <c r="V11" s="24">
        <v>3.4666666666666668</v>
      </c>
      <c r="W11">
        <v>3.4512506923066226</v>
      </c>
      <c r="X11">
        <v>589.02599999999995</v>
      </c>
    </row>
    <row r="12" spans="1:24" x14ac:dyDescent="0.25">
      <c r="A12" s="4" t="s">
        <v>28</v>
      </c>
      <c r="B12" s="22">
        <v>3</v>
      </c>
      <c r="C12" s="22">
        <v>4</v>
      </c>
      <c r="D12" s="22">
        <v>1</v>
      </c>
      <c r="E12" s="22">
        <v>1</v>
      </c>
      <c r="F12" s="5">
        <v>1</v>
      </c>
      <c r="G12" s="5">
        <v>3</v>
      </c>
      <c r="H12" s="5">
        <v>3</v>
      </c>
      <c r="I12" s="5">
        <v>2</v>
      </c>
      <c r="J12" s="5">
        <v>1</v>
      </c>
      <c r="K12" s="5">
        <v>3</v>
      </c>
      <c r="L12" s="5">
        <v>2</v>
      </c>
      <c r="M12" s="5">
        <v>2</v>
      </c>
      <c r="N12" s="5">
        <v>4</v>
      </c>
      <c r="O12" s="5">
        <v>3</v>
      </c>
      <c r="P12" s="5">
        <v>3</v>
      </c>
      <c r="Q12" s="5">
        <v>3</v>
      </c>
      <c r="R12" s="20">
        <f>100*(B12+C12+D12+E12)/36</f>
        <v>25</v>
      </c>
      <c r="S12" s="6">
        <v>27.083333329999999</v>
      </c>
      <c r="T12" s="13">
        <v>14</v>
      </c>
      <c r="U12" s="24">
        <v>4</v>
      </c>
      <c r="V12" s="24">
        <v>2.5476190476190474</v>
      </c>
      <c r="W12">
        <v>2.5601742285548594</v>
      </c>
      <c r="X12">
        <v>3600</v>
      </c>
    </row>
    <row r="13" spans="1:24" x14ac:dyDescent="0.25">
      <c r="A13" s="4" t="s">
        <v>29</v>
      </c>
      <c r="B13" s="22">
        <v>2</v>
      </c>
      <c r="C13" s="22">
        <v>4</v>
      </c>
      <c r="D13" s="22">
        <v>1</v>
      </c>
      <c r="E13" s="22">
        <v>1</v>
      </c>
      <c r="F13" s="5">
        <v>1</v>
      </c>
      <c r="G13" s="5">
        <v>3</v>
      </c>
      <c r="H13" s="5">
        <v>5</v>
      </c>
      <c r="I13" s="5">
        <v>5</v>
      </c>
      <c r="J13" s="5">
        <v>5</v>
      </c>
      <c r="K13" s="5">
        <v>6</v>
      </c>
      <c r="L13" s="5">
        <v>3</v>
      </c>
      <c r="M13" s="5">
        <v>6</v>
      </c>
      <c r="N13" s="5">
        <v>4</v>
      </c>
      <c r="O13" s="5">
        <v>1</v>
      </c>
      <c r="P13" s="5">
        <v>1</v>
      </c>
      <c r="Q13" s="5">
        <v>3</v>
      </c>
      <c r="R13" s="20">
        <f>100*(B13+C13+D13+E13)/36</f>
        <v>22.222222222222221</v>
      </c>
      <c r="S13" s="6">
        <v>35.416666669999998</v>
      </c>
      <c r="T13" s="13">
        <v>14</v>
      </c>
      <c r="U13" s="24">
        <v>4</v>
      </c>
      <c r="V13" s="24">
        <v>2.2758620689655173</v>
      </c>
      <c r="W13">
        <v>2.2778655347759793</v>
      </c>
      <c r="X13">
        <v>569.26900000000001</v>
      </c>
    </row>
    <row r="14" spans="1:24" x14ac:dyDescent="0.25">
      <c r="A14" s="4" t="s">
        <v>30</v>
      </c>
      <c r="B14" s="22">
        <v>2</v>
      </c>
      <c r="C14" s="22">
        <v>2</v>
      </c>
      <c r="D14" s="22">
        <v>1</v>
      </c>
      <c r="E14" s="22">
        <v>1</v>
      </c>
      <c r="F14" s="5">
        <v>1</v>
      </c>
      <c r="G14" s="5">
        <v>2</v>
      </c>
      <c r="H14" s="5">
        <v>1</v>
      </c>
      <c r="I14" s="5">
        <v>1</v>
      </c>
      <c r="J14" s="5">
        <v>1</v>
      </c>
      <c r="K14" s="5">
        <v>4</v>
      </c>
      <c r="L14" s="5">
        <v>2</v>
      </c>
      <c r="M14" s="5">
        <v>3</v>
      </c>
      <c r="N14" s="5">
        <v>1</v>
      </c>
      <c r="O14" s="5">
        <v>1</v>
      </c>
      <c r="P14" s="5">
        <v>2</v>
      </c>
      <c r="Q14" s="5">
        <v>3</v>
      </c>
      <c r="R14" s="20">
        <f t="shared" ref="R14:R15" si="1">100*(B14+C14+D14+E14)/36</f>
        <v>16.666666666666668</v>
      </c>
      <c r="S14" s="6">
        <v>19.444444440000002</v>
      </c>
      <c r="T14" s="13">
        <v>9</v>
      </c>
      <c r="U14" s="24">
        <v>3</v>
      </c>
      <c r="V14" s="24">
        <v>1.2571428571428571</v>
      </c>
      <c r="W14">
        <v>1.2634127813903986</v>
      </c>
      <c r="X14">
        <v>3163.5059999999999</v>
      </c>
    </row>
    <row r="15" spans="1:24" x14ac:dyDescent="0.25">
      <c r="A15" s="4" t="s">
        <v>31</v>
      </c>
      <c r="B15" s="22">
        <v>7</v>
      </c>
      <c r="C15" s="22">
        <v>7</v>
      </c>
      <c r="D15" s="22">
        <v>8</v>
      </c>
      <c r="E15" s="22">
        <v>8</v>
      </c>
      <c r="F15" s="5">
        <v>1</v>
      </c>
      <c r="G15" s="5">
        <v>4</v>
      </c>
      <c r="H15" s="5">
        <v>7</v>
      </c>
      <c r="I15" s="5">
        <v>7</v>
      </c>
      <c r="J15" s="5">
        <v>5</v>
      </c>
      <c r="K15" s="5">
        <v>9</v>
      </c>
      <c r="L15" s="5">
        <v>3</v>
      </c>
      <c r="M15" s="5">
        <v>8</v>
      </c>
      <c r="N15" s="5">
        <v>1</v>
      </c>
      <c r="O15" s="5">
        <v>1</v>
      </c>
      <c r="P15" s="5">
        <v>2</v>
      </c>
      <c r="Q15" s="5">
        <v>7</v>
      </c>
      <c r="R15" s="20">
        <f t="shared" si="1"/>
        <v>83.333333333333329</v>
      </c>
      <c r="S15" s="6">
        <v>59.027777780000001</v>
      </c>
      <c r="T15" s="13">
        <v>9</v>
      </c>
      <c r="U15" s="24">
        <v>6</v>
      </c>
      <c r="V15" s="24">
        <v>3</v>
      </c>
      <c r="W15">
        <v>2.9234303447380463</v>
      </c>
      <c r="X15">
        <v>162.393</v>
      </c>
    </row>
    <row r="16" spans="1:24" x14ac:dyDescent="0.25">
      <c r="A16" s="4" t="s">
        <v>32</v>
      </c>
      <c r="B16" s="22">
        <v>2</v>
      </c>
      <c r="C16" s="22">
        <v>1</v>
      </c>
      <c r="D16" s="22">
        <v>1</v>
      </c>
      <c r="E16" s="22">
        <v>1</v>
      </c>
      <c r="F16" s="5">
        <v>1</v>
      </c>
      <c r="G16" s="5">
        <v>4</v>
      </c>
      <c r="H16" s="5">
        <v>3</v>
      </c>
      <c r="I16" s="5">
        <v>1</v>
      </c>
      <c r="J16" s="5">
        <v>1</v>
      </c>
      <c r="K16" s="5">
        <v>3</v>
      </c>
      <c r="L16" s="5">
        <v>2</v>
      </c>
      <c r="M16" s="5">
        <v>4</v>
      </c>
      <c r="N16" s="5">
        <v>1</v>
      </c>
      <c r="O16" s="5">
        <v>4</v>
      </c>
      <c r="P16" s="5">
        <v>4</v>
      </c>
      <c r="Q16" s="5">
        <v>2</v>
      </c>
      <c r="R16" s="20">
        <f>100*(B16+C16+D16+E16)/36</f>
        <v>13.888888888888889</v>
      </c>
      <c r="S16" s="6">
        <v>24.305555559999998</v>
      </c>
      <c r="T16" s="13">
        <v>15</v>
      </c>
      <c r="U16" s="24">
        <v>5</v>
      </c>
      <c r="V16" s="24">
        <v>3.221311475409836</v>
      </c>
      <c r="W16">
        <v>3.2355657144127696</v>
      </c>
      <c r="X16">
        <v>3600</v>
      </c>
    </row>
    <row r="17" spans="1:24" x14ac:dyDescent="0.25">
      <c r="A17" s="4" t="s">
        <v>33</v>
      </c>
      <c r="B17" s="22">
        <v>2</v>
      </c>
      <c r="C17" s="22">
        <v>1</v>
      </c>
      <c r="D17" s="22">
        <v>2</v>
      </c>
      <c r="E17" s="22">
        <v>2</v>
      </c>
      <c r="F17" s="5">
        <v>3</v>
      </c>
      <c r="G17" s="5">
        <v>4</v>
      </c>
      <c r="H17" s="5">
        <v>3</v>
      </c>
      <c r="I17" s="5">
        <v>5</v>
      </c>
      <c r="J17" s="5">
        <v>6</v>
      </c>
      <c r="K17" s="5">
        <v>6</v>
      </c>
      <c r="L17" s="5">
        <v>3</v>
      </c>
      <c r="M17" s="5">
        <v>6</v>
      </c>
      <c r="N17" s="5">
        <v>3</v>
      </c>
      <c r="O17" s="5">
        <v>2</v>
      </c>
      <c r="P17" s="5">
        <v>4</v>
      </c>
      <c r="Q17" s="5">
        <v>6</v>
      </c>
      <c r="R17" s="20">
        <f>100*(B17+C17+D17+E17)/36</f>
        <v>19.444444444444443</v>
      </c>
      <c r="S17" s="6">
        <v>40.277777780000001</v>
      </c>
      <c r="T17" s="13">
        <v>15</v>
      </c>
      <c r="U17" s="24">
        <v>5</v>
      </c>
      <c r="V17" s="24">
        <v>3.3</v>
      </c>
      <c r="W17">
        <v>3.3063142069145877</v>
      </c>
      <c r="X17">
        <v>592.63699999999994</v>
      </c>
    </row>
    <row r="18" spans="1:24" x14ac:dyDescent="0.25">
      <c r="A18" s="4" t="s">
        <v>34</v>
      </c>
      <c r="B18" s="22">
        <v>6</v>
      </c>
      <c r="C18" s="22">
        <v>8</v>
      </c>
      <c r="D18" s="22">
        <v>1</v>
      </c>
      <c r="E18" s="22">
        <v>1</v>
      </c>
      <c r="F18" s="5">
        <v>1</v>
      </c>
      <c r="G18" s="5">
        <v>2</v>
      </c>
      <c r="H18" s="5">
        <v>2</v>
      </c>
      <c r="I18" s="5">
        <v>1</v>
      </c>
      <c r="J18" s="5">
        <v>1</v>
      </c>
      <c r="K18" s="5">
        <v>9</v>
      </c>
      <c r="L18" s="5">
        <v>1</v>
      </c>
      <c r="M18" s="5">
        <v>7</v>
      </c>
      <c r="N18" s="5">
        <v>1</v>
      </c>
      <c r="O18" s="5">
        <v>9</v>
      </c>
      <c r="P18" s="5">
        <v>7</v>
      </c>
      <c r="Q18" s="5">
        <v>4</v>
      </c>
      <c r="R18" s="20">
        <f t="shared" ref="R18:R45" si="2">100*(B18+C18+D18+E18)/36</f>
        <v>44.444444444444443</v>
      </c>
      <c r="S18" s="6">
        <v>42.361111110000003</v>
      </c>
      <c r="T18" s="13">
        <v>31</v>
      </c>
      <c r="U18" s="24">
        <v>3</v>
      </c>
      <c r="V18" s="24">
        <v>1.4190476190476191</v>
      </c>
      <c r="W18">
        <v>1.4201029433409902</v>
      </c>
      <c r="X18">
        <v>3158.4319999999998</v>
      </c>
    </row>
    <row r="19" spans="1:24" x14ac:dyDescent="0.25">
      <c r="A19" s="4" t="s">
        <v>35</v>
      </c>
      <c r="B19" s="22">
        <v>7</v>
      </c>
      <c r="C19" s="22">
        <v>6</v>
      </c>
      <c r="D19" s="22">
        <v>3</v>
      </c>
      <c r="E19" s="22">
        <v>1</v>
      </c>
      <c r="F19" s="5">
        <v>3</v>
      </c>
      <c r="G19" s="5">
        <v>7</v>
      </c>
      <c r="H19" s="5">
        <v>9</v>
      </c>
      <c r="I19" s="5">
        <v>9</v>
      </c>
      <c r="J19" s="5">
        <v>9</v>
      </c>
      <c r="K19" s="5">
        <v>9</v>
      </c>
      <c r="L19" s="5">
        <v>8</v>
      </c>
      <c r="M19" s="5">
        <v>7</v>
      </c>
      <c r="N19" s="5">
        <v>4</v>
      </c>
      <c r="O19" s="5">
        <v>4</v>
      </c>
      <c r="P19" s="5">
        <v>1</v>
      </c>
      <c r="Q19" s="5">
        <v>8</v>
      </c>
      <c r="R19" s="20">
        <f t="shared" si="2"/>
        <v>47.222222222222221</v>
      </c>
      <c r="S19" s="6">
        <v>65.972222220000006</v>
      </c>
      <c r="T19" s="13">
        <v>31</v>
      </c>
      <c r="U19" s="24">
        <v>4</v>
      </c>
      <c r="V19" s="24">
        <v>1.6333333333333333</v>
      </c>
      <c r="W19">
        <v>1.5877035392777463</v>
      </c>
      <c r="X19">
        <v>589.745</v>
      </c>
    </row>
    <row r="20" spans="1:24" x14ac:dyDescent="0.25">
      <c r="A20" s="4" t="s">
        <v>36</v>
      </c>
      <c r="B20" s="22">
        <v>1</v>
      </c>
      <c r="C20" s="22">
        <v>1</v>
      </c>
      <c r="D20" s="22">
        <v>1</v>
      </c>
      <c r="E20" s="22">
        <v>1</v>
      </c>
      <c r="F20" s="5">
        <v>1</v>
      </c>
      <c r="G20" s="5">
        <v>2</v>
      </c>
      <c r="H20" s="5">
        <v>1</v>
      </c>
      <c r="I20" s="5">
        <v>2</v>
      </c>
      <c r="J20" s="5">
        <v>1</v>
      </c>
      <c r="K20" s="5">
        <v>1</v>
      </c>
      <c r="L20" s="5">
        <v>1</v>
      </c>
      <c r="M20" s="5">
        <v>1</v>
      </c>
      <c r="N20" s="5">
        <v>1</v>
      </c>
      <c r="O20" s="5">
        <v>2</v>
      </c>
      <c r="P20" s="5">
        <v>1</v>
      </c>
      <c r="Q20" s="5">
        <v>1</v>
      </c>
      <c r="R20" s="20">
        <f t="shared" si="2"/>
        <v>11.111111111111111</v>
      </c>
      <c r="S20" s="6">
        <v>13.19444444</v>
      </c>
      <c r="T20" s="13">
        <v>7</v>
      </c>
      <c r="U20" s="24">
        <v>1</v>
      </c>
      <c r="V20" s="24">
        <v>0.70796460176991149</v>
      </c>
      <c r="W20">
        <v>0.70826576238591477</v>
      </c>
      <c r="X20">
        <v>3398.3560000000002</v>
      </c>
    </row>
    <row r="21" spans="1:24" x14ac:dyDescent="0.25">
      <c r="A21" s="4" t="s">
        <v>37</v>
      </c>
      <c r="B21" s="22">
        <v>2</v>
      </c>
      <c r="C21" s="22">
        <v>2</v>
      </c>
      <c r="D21" s="22">
        <v>1</v>
      </c>
      <c r="E21" s="22">
        <v>1</v>
      </c>
      <c r="F21" s="5">
        <v>1</v>
      </c>
      <c r="G21" s="5">
        <v>3</v>
      </c>
      <c r="H21" s="5">
        <v>4</v>
      </c>
      <c r="I21" s="5">
        <v>4</v>
      </c>
      <c r="J21" s="5">
        <v>3</v>
      </c>
      <c r="K21" s="5">
        <v>3</v>
      </c>
      <c r="L21" s="5">
        <v>1</v>
      </c>
      <c r="M21" s="5">
        <v>4</v>
      </c>
      <c r="N21" s="5">
        <v>2</v>
      </c>
      <c r="O21" s="5">
        <v>1</v>
      </c>
      <c r="P21" s="5">
        <v>2</v>
      </c>
      <c r="Q21" s="5">
        <v>2</v>
      </c>
      <c r="R21" s="20">
        <f t="shared" si="2"/>
        <v>16.666666666666668</v>
      </c>
      <c r="S21" s="6">
        <v>25</v>
      </c>
      <c r="T21" s="13">
        <v>7</v>
      </c>
      <c r="U21" s="24">
        <v>3</v>
      </c>
      <c r="V21" s="24">
        <v>2.1666666666666665</v>
      </c>
      <c r="W21">
        <v>2.1785720776205628</v>
      </c>
      <c r="X21">
        <v>591.423</v>
      </c>
    </row>
    <row r="22" spans="1:24" x14ac:dyDescent="0.25">
      <c r="A22" s="4" t="s">
        <v>38</v>
      </c>
      <c r="B22" s="22">
        <v>1</v>
      </c>
      <c r="C22" s="22">
        <v>1</v>
      </c>
      <c r="D22" s="22">
        <v>1</v>
      </c>
      <c r="E22" s="22">
        <v>1</v>
      </c>
      <c r="F22" s="5">
        <v>1</v>
      </c>
      <c r="G22" s="5">
        <v>6</v>
      </c>
      <c r="H22" s="5">
        <v>2</v>
      </c>
      <c r="I22" s="5">
        <v>1</v>
      </c>
      <c r="J22" s="5">
        <v>1</v>
      </c>
      <c r="K22" s="5">
        <v>1</v>
      </c>
      <c r="L22" s="5">
        <v>1</v>
      </c>
      <c r="M22" s="5">
        <v>1</v>
      </c>
      <c r="N22" s="5">
        <v>2</v>
      </c>
      <c r="O22" s="5">
        <v>9</v>
      </c>
      <c r="P22" s="5">
        <v>9</v>
      </c>
      <c r="Q22" s="5">
        <v>3</v>
      </c>
      <c r="R22" s="20">
        <f t="shared" si="2"/>
        <v>11.111111111111111</v>
      </c>
      <c r="S22" s="6">
        <v>28.472222219999999</v>
      </c>
      <c r="T22" s="13">
        <v>16</v>
      </c>
      <c r="U22" s="24">
        <v>4</v>
      </c>
      <c r="V22" s="24">
        <v>1.8392857142857142</v>
      </c>
      <c r="W22">
        <v>1.8455630986464724</v>
      </c>
      <c r="X22">
        <v>3377.1669999999999</v>
      </c>
    </row>
    <row r="23" spans="1:24" x14ac:dyDescent="0.25">
      <c r="A23" s="4" t="s">
        <v>39</v>
      </c>
      <c r="B23" s="22">
        <v>3</v>
      </c>
      <c r="C23" s="22">
        <v>3</v>
      </c>
      <c r="D23" s="22">
        <v>2</v>
      </c>
      <c r="E23" s="22">
        <v>1</v>
      </c>
      <c r="F23" s="5">
        <v>1</v>
      </c>
      <c r="G23" s="5">
        <v>2</v>
      </c>
      <c r="H23" s="5">
        <v>1</v>
      </c>
      <c r="I23" s="5">
        <v>2</v>
      </c>
      <c r="J23" s="5">
        <v>4</v>
      </c>
      <c r="K23" s="5">
        <v>2</v>
      </c>
      <c r="L23" s="5">
        <v>1</v>
      </c>
      <c r="M23" s="5">
        <v>7</v>
      </c>
      <c r="N23" s="5">
        <v>1</v>
      </c>
      <c r="O23" s="5">
        <v>2</v>
      </c>
      <c r="P23" s="5">
        <v>1</v>
      </c>
      <c r="Q23" s="5">
        <v>5</v>
      </c>
      <c r="R23" s="20">
        <f t="shared" si="2"/>
        <v>25</v>
      </c>
      <c r="S23" s="6">
        <v>26.38888889</v>
      </c>
      <c r="T23" s="13">
        <v>16</v>
      </c>
      <c r="U23" s="24">
        <v>4</v>
      </c>
      <c r="V23" s="24">
        <v>1.7333333333333334</v>
      </c>
      <c r="W23">
        <v>1.6918745947950784</v>
      </c>
      <c r="X23">
        <v>589.60199999999998</v>
      </c>
    </row>
    <row r="24" spans="1:24" x14ac:dyDescent="0.25">
      <c r="A24" s="4" t="s">
        <v>40</v>
      </c>
      <c r="B24" s="22">
        <v>2</v>
      </c>
      <c r="C24" s="22">
        <v>3</v>
      </c>
      <c r="D24" s="22">
        <v>1</v>
      </c>
      <c r="E24" s="22">
        <v>1</v>
      </c>
      <c r="F24" s="5">
        <v>2</v>
      </c>
      <c r="G24" s="5">
        <v>7</v>
      </c>
      <c r="H24" s="5">
        <v>5</v>
      </c>
      <c r="I24" s="5">
        <v>7</v>
      </c>
      <c r="J24" s="5">
        <v>3</v>
      </c>
      <c r="K24" s="5">
        <v>3</v>
      </c>
      <c r="L24" s="5">
        <v>2</v>
      </c>
      <c r="M24" s="5">
        <v>2</v>
      </c>
      <c r="N24" s="5">
        <v>7</v>
      </c>
      <c r="O24" s="5">
        <v>8</v>
      </c>
      <c r="P24" s="5">
        <v>7</v>
      </c>
      <c r="Q24" s="5">
        <v>6</v>
      </c>
      <c r="R24" s="20">
        <f t="shared" si="2"/>
        <v>19.444444444444443</v>
      </c>
      <c r="S24" s="6">
        <v>45.833333330000002</v>
      </c>
      <c r="T24" s="13">
        <v>27</v>
      </c>
      <c r="U24" s="24">
        <v>4</v>
      </c>
      <c r="V24" s="24">
        <v>2.982905982905983</v>
      </c>
      <c r="W24">
        <v>2.991526459009263</v>
      </c>
      <c r="X24">
        <v>3518.3879999999999</v>
      </c>
    </row>
    <row r="25" spans="1:24" x14ac:dyDescent="0.25">
      <c r="A25" s="4" t="s">
        <v>41</v>
      </c>
      <c r="B25" s="22">
        <v>3</v>
      </c>
      <c r="C25" s="22">
        <v>6</v>
      </c>
      <c r="D25" s="22">
        <v>6</v>
      </c>
      <c r="E25" s="22">
        <v>2</v>
      </c>
      <c r="F25" s="5">
        <v>4</v>
      </c>
      <c r="G25" s="5">
        <v>7</v>
      </c>
      <c r="H25" s="5">
        <v>8</v>
      </c>
      <c r="I25" s="5">
        <v>6</v>
      </c>
      <c r="J25" s="5">
        <v>9</v>
      </c>
      <c r="K25" s="5">
        <v>5</v>
      </c>
      <c r="L25" s="5">
        <v>2</v>
      </c>
      <c r="M25" s="5">
        <v>4</v>
      </c>
      <c r="N25" s="5">
        <v>8</v>
      </c>
      <c r="O25" s="5">
        <v>4</v>
      </c>
      <c r="P25" s="5">
        <v>5</v>
      </c>
      <c r="Q25" s="5">
        <v>7</v>
      </c>
      <c r="R25" s="20">
        <f t="shared" si="2"/>
        <v>47.222222222222221</v>
      </c>
      <c r="S25" s="6">
        <v>59.722222219999999</v>
      </c>
      <c r="T25" s="13">
        <v>27</v>
      </c>
      <c r="U25" s="24">
        <v>5</v>
      </c>
      <c r="V25" s="24">
        <v>3.9333333333333331</v>
      </c>
      <c r="W25">
        <v>3.9417074188954642</v>
      </c>
      <c r="X25">
        <v>589.01300000000003</v>
      </c>
    </row>
    <row r="26" spans="1:24" x14ac:dyDescent="0.25">
      <c r="A26" s="4" t="s">
        <v>42</v>
      </c>
      <c r="B26" s="22">
        <v>1</v>
      </c>
      <c r="C26" s="22">
        <v>1</v>
      </c>
      <c r="D26" s="22">
        <v>1</v>
      </c>
      <c r="E26" s="22">
        <v>1</v>
      </c>
      <c r="F26" s="5">
        <v>1</v>
      </c>
      <c r="G26" s="5">
        <v>1</v>
      </c>
      <c r="H26" s="5">
        <v>1</v>
      </c>
      <c r="I26" s="5">
        <v>1</v>
      </c>
      <c r="J26" s="5">
        <v>1</v>
      </c>
      <c r="K26" s="5">
        <v>1</v>
      </c>
      <c r="L26" s="5">
        <v>1</v>
      </c>
      <c r="M26" s="5">
        <v>3</v>
      </c>
      <c r="N26" s="5">
        <v>1</v>
      </c>
      <c r="O26" s="5">
        <v>3</v>
      </c>
      <c r="P26" s="5">
        <v>3</v>
      </c>
      <c r="Q26" s="5">
        <v>1</v>
      </c>
      <c r="R26" s="20">
        <f t="shared" si="2"/>
        <v>11.111111111111111</v>
      </c>
      <c r="S26" s="6">
        <v>15.277777779999999</v>
      </c>
      <c r="T26" s="13">
        <v>12</v>
      </c>
      <c r="U26" s="24">
        <v>4</v>
      </c>
      <c r="V26" s="24">
        <v>2.8938053097345131</v>
      </c>
      <c r="W26">
        <v>2.8983625212199748</v>
      </c>
      <c r="X26">
        <v>3400.806</v>
      </c>
    </row>
    <row r="27" spans="1:24" x14ac:dyDescent="0.25">
      <c r="A27" s="4" t="s">
        <v>43</v>
      </c>
      <c r="B27" s="22">
        <v>1</v>
      </c>
      <c r="C27" s="22">
        <v>1</v>
      </c>
      <c r="D27" s="22">
        <v>1</v>
      </c>
      <c r="E27" s="22">
        <v>1</v>
      </c>
      <c r="F27" s="5">
        <v>1</v>
      </c>
      <c r="G27" s="5">
        <v>1</v>
      </c>
      <c r="H27" s="5">
        <v>1</v>
      </c>
      <c r="I27" s="5">
        <v>1</v>
      </c>
      <c r="J27" s="5">
        <v>1</v>
      </c>
      <c r="K27" s="5">
        <v>1</v>
      </c>
      <c r="L27" s="5">
        <v>1</v>
      </c>
      <c r="M27" s="5">
        <v>1</v>
      </c>
      <c r="N27" s="5">
        <v>1</v>
      </c>
      <c r="O27" s="5">
        <v>1</v>
      </c>
      <c r="P27" s="5">
        <v>2</v>
      </c>
      <c r="Q27" s="5">
        <v>1</v>
      </c>
      <c r="R27" s="20">
        <f t="shared" si="2"/>
        <v>11.111111111111111</v>
      </c>
      <c r="S27" s="6">
        <v>11.80555556</v>
      </c>
      <c r="T27" s="13">
        <v>12</v>
      </c>
      <c r="U27" s="24">
        <v>3</v>
      </c>
      <c r="V27" s="24">
        <v>2.096774193548387</v>
      </c>
      <c r="W27">
        <v>2.0920277198232542</v>
      </c>
      <c r="X27">
        <v>600</v>
      </c>
    </row>
    <row r="28" spans="1:24" x14ac:dyDescent="0.25">
      <c r="A28" s="4" t="s">
        <v>44</v>
      </c>
      <c r="B28" s="22">
        <v>4</v>
      </c>
      <c r="C28" s="22">
        <v>4</v>
      </c>
      <c r="D28" s="22">
        <v>2</v>
      </c>
      <c r="E28" s="22">
        <v>2</v>
      </c>
      <c r="F28" s="5">
        <v>3</v>
      </c>
      <c r="G28" s="5">
        <v>3</v>
      </c>
      <c r="H28" s="5">
        <v>2</v>
      </c>
      <c r="I28" s="5">
        <v>2</v>
      </c>
      <c r="J28" s="5">
        <v>1</v>
      </c>
      <c r="K28" s="5">
        <v>6</v>
      </c>
      <c r="L28" s="5">
        <v>1</v>
      </c>
      <c r="M28" s="5">
        <v>5</v>
      </c>
      <c r="N28" s="5">
        <v>3</v>
      </c>
      <c r="O28" s="5">
        <v>2</v>
      </c>
      <c r="P28" s="5">
        <v>2</v>
      </c>
      <c r="Q28" s="5">
        <v>3</v>
      </c>
      <c r="R28" s="20">
        <f t="shared" si="2"/>
        <v>33.333333333333336</v>
      </c>
      <c r="S28" s="6">
        <v>31.25</v>
      </c>
      <c r="T28" s="13">
        <v>7</v>
      </c>
      <c r="U28" s="24">
        <v>1</v>
      </c>
      <c r="V28" s="24">
        <v>0.28301886792452829</v>
      </c>
      <c r="W28">
        <v>0.28559206953175181</v>
      </c>
      <c r="X28">
        <v>3196.2539999999999</v>
      </c>
    </row>
    <row r="29" spans="1:24" x14ac:dyDescent="0.25">
      <c r="A29" s="4" t="s">
        <v>45</v>
      </c>
      <c r="B29" s="22">
        <v>2</v>
      </c>
      <c r="C29" s="22">
        <v>2</v>
      </c>
      <c r="D29" s="22">
        <v>3</v>
      </c>
      <c r="E29" s="22">
        <v>1</v>
      </c>
      <c r="F29" s="5">
        <v>1</v>
      </c>
      <c r="G29" s="5">
        <v>3</v>
      </c>
      <c r="H29" s="5">
        <v>4</v>
      </c>
      <c r="I29" s="5">
        <v>4</v>
      </c>
      <c r="J29" s="5">
        <v>4</v>
      </c>
      <c r="K29" s="5">
        <v>3</v>
      </c>
      <c r="L29" s="5">
        <v>3</v>
      </c>
      <c r="M29" s="5">
        <v>1</v>
      </c>
      <c r="N29" s="5">
        <v>1</v>
      </c>
      <c r="O29" s="5">
        <v>1</v>
      </c>
      <c r="P29" s="5">
        <v>1</v>
      </c>
      <c r="Q29" s="5">
        <v>2</v>
      </c>
      <c r="R29" s="20">
        <f t="shared" si="2"/>
        <v>22.222222222222221</v>
      </c>
      <c r="S29" s="6">
        <v>25</v>
      </c>
      <c r="T29" s="13">
        <v>7</v>
      </c>
      <c r="U29" s="24">
        <v>1</v>
      </c>
      <c r="V29" s="24">
        <v>0.96875</v>
      </c>
      <c r="W29">
        <v>0.9750202072945594</v>
      </c>
      <c r="X29">
        <v>600</v>
      </c>
    </row>
    <row r="30" spans="1:24" x14ac:dyDescent="0.25">
      <c r="A30" s="4" t="s">
        <v>46</v>
      </c>
      <c r="B30" s="22">
        <v>1</v>
      </c>
      <c r="C30" s="22">
        <v>1</v>
      </c>
      <c r="D30" s="22">
        <v>1</v>
      </c>
      <c r="E30" s="22">
        <v>1</v>
      </c>
      <c r="F30" s="5">
        <v>1</v>
      </c>
      <c r="G30" s="5">
        <v>2</v>
      </c>
      <c r="H30" s="5">
        <v>2</v>
      </c>
      <c r="I30" s="5">
        <v>1</v>
      </c>
      <c r="J30" s="5">
        <v>1</v>
      </c>
      <c r="K30" s="5">
        <v>6</v>
      </c>
      <c r="L30" s="5">
        <v>1</v>
      </c>
      <c r="M30" s="5">
        <v>7</v>
      </c>
      <c r="N30" s="5">
        <v>1</v>
      </c>
      <c r="O30" s="5">
        <v>3</v>
      </c>
      <c r="P30" s="5">
        <v>4</v>
      </c>
      <c r="Q30" s="5">
        <v>4</v>
      </c>
      <c r="R30" s="20">
        <f t="shared" si="2"/>
        <v>11.111111111111111</v>
      </c>
      <c r="S30" s="6">
        <v>25.694444440000002</v>
      </c>
      <c r="T30" s="13">
        <v>3</v>
      </c>
      <c r="U30" s="24">
        <v>3</v>
      </c>
      <c r="V30" s="24">
        <v>1.4190476190476191</v>
      </c>
      <c r="W30">
        <v>1.425968597937739</v>
      </c>
      <c r="X30">
        <v>3158.4319999999998</v>
      </c>
    </row>
    <row r="31" spans="1:24" x14ac:dyDescent="0.25">
      <c r="A31" s="4" t="s">
        <v>47</v>
      </c>
      <c r="B31" s="22">
        <v>2</v>
      </c>
      <c r="C31" s="22">
        <v>4</v>
      </c>
      <c r="D31" s="22">
        <v>2</v>
      </c>
      <c r="E31" s="22">
        <v>1</v>
      </c>
      <c r="F31" s="5">
        <v>1</v>
      </c>
      <c r="G31" s="5">
        <v>3</v>
      </c>
      <c r="H31" s="5">
        <v>4</v>
      </c>
      <c r="I31" s="5">
        <v>6</v>
      </c>
      <c r="J31" s="5">
        <v>9</v>
      </c>
      <c r="K31" s="5">
        <v>2</v>
      </c>
      <c r="L31" s="5">
        <v>2</v>
      </c>
      <c r="M31" s="5">
        <v>1</v>
      </c>
      <c r="N31" s="5">
        <v>7</v>
      </c>
      <c r="O31" s="5">
        <v>1</v>
      </c>
      <c r="P31" s="5">
        <v>1</v>
      </c>
      <c r="Q31" s="5">
        <v>4</v>
      </c>
      <c r="R31" s="20">
        <f t="shared" si="2"/>
        <v>25</v>
      </c>
      <c r="S31" s="6">
        <v>34.722222219999999</v>
      </c>
      <c r="T31" s="13">
        <v>3</v>
      </c>
      <c r="U31" s="24">
        <v>6</v>
      </c>
      <c r="V31" s="24">
        <v>3.7</v>
      </c>
      <c r="W31">
        <v>3.6644481520634518</v>
      </c>
      <c r="X31">
        <v>589.80600000000004</v>
      </c>
    </row>
    <row r="32" spans="1:24" x14ac:dyDescent="0.25">
      <c r="A32" s="4" t="s">
        <v>48</v>
      </c>
      <c r="B32" s="22">
        <v>6</v>
      </c>
      <c r="C32" s="22">
        <v>6</v>
      </c>
      <c r="D32" s="22">
        <v>4</v>
      </c>
      <c r="E32" s="22">
        <v>4</v>
      </c>
      <c r="F32" s="5">
        <v>3</v>
      </c>
      <c r="G32" s="5"/>
      <c r="H32" s="5">
        <v>4</v>
      </c>
      <c r="I32" s="5">
        <v>6</v>
      </c>
      <c r="J32" s="5"/>
      <c r="K32" s="5">
        <v>6</v>
      </c>
      <c r="L32" s="5">
        <v>6</v>
      </c>
      <c r="M32" s="5"/>
      <c r="N32" s="5">
        <v>6</v>
      </c>
      <c r="O32" s="5"/>
      <c r="P32" s="5">
        <v>3</v>
      </c>
      <c r="Q32" s="5">
        <v>8</v>
      </c>
      <c r="R32" s="20">
        <f t="shared" si="2"/>
        <v>55.555555555555557</v>
      </c>
      <c r="S32" s="6">
        <v>57.407407409999998</v>
      </c>
      <c r="T32" s="13">
        <v>4.5</v>
      </c>
      <c r="U32" s="24">
        <v>5</v>
      </c>
      <c r="V32" s="24">
        <v>3.1573033707865168</v>
      </c>
      <c r="W32">
        <v>3.1669014305795855</v>
      </c>
      <c r="X32">
        <v>2678.9050000000002</v>
      </c>
    </row>
    <row r="33" spans="1:25" x14ac:dyDescent="0.25">
      <c r="A33" s="4" t="s">
        <v>49</v>
      </c>
      <c r="B33" s="22">
        <v>6</v>
      </c>
      <c r="C33" s="22">
        <v>5</v>
      </c>
      <c r="D33" s="22">
        <v>4</v>
      </c>
      <c r="E33" s="22">
        <v>2</v>
      </c>
      <c r="F33" s="5">
        <v>6</v>
      </c>
      <c r="G33" s="5">
        <v>6</v>
      </c>
      <c r="H33" s="5"/>
      <c r="I33" s="5">
        <v>6</v>
      </c>
      <c r="J33" s="5">
        <v>4</v>
      </c>
      <c r="K33" s="5">
        <v>5</v>
      </c>
      <c r="L33" s="5">
        <v>5</v>
      </c>
      <c r="M33" s="5">
        <v>3</v>
      </c>
      <c r="N33" s="5">
        <v>6</v>
      </c>
      <c r="O33" s="5">
        <v>3</v>
      </c>
      <c r="P33" s="5">
        <v>3</v>
      </c>
      <c r="Q33" s="5">
        <v>6</v>
      </c>
      <c r="R33" s="20">
        <f t="shared" si="2"/>
        <v>47.222222222222221</v>
      </c>
      <c r="S33" s="6">
        <v>51.851851850000003</v>
      </c>
      <c r="T33" s="13">
        <v>4.5</v>
      </c>
      <c r="U33" s="24">
        <v>3</v>
      </c>
      <c r="V33" s="24">
        <v>2.3666666666666667</v>
      </c>
      <c r="W33">
        <v>2.3711768418172929</v>
      </c>
      <c r="X33">
        <v>590.11900000000003</v>
      </c>
    </row>
    <row r="34" spans="1:25" s="20" customFormat="1" x14ac:dyDescent="0.25">
      <c r="A34" s="29" t="s">
        <v>50</v>
      </c>
      <c r="B34" s="22">
        <v>1</v>
      </c>
      <c r="C34" s="22">
        <v>1</v>
      </c>
      <c r="D34" s="22">
        <v>1</v>
      </c>
      <c r="E34" s="22">
        <v>1</v>
      </c>
      <c r="F34" s="22">
        <v>1</v>
      </c>
      <c r="G34" s="22">
        <v>1</v>
      </c>
      <c r="H34" s="22">
        <v>1</v>
      </c>
      <c r="I34" s="22">
        <v>1</v>
      </c>
      <c r="J34" s="22">
        <v>1</v>
      </c>
      <c r="K34" s="22">
        <v>4</v>
      </c>
      <c r="L34" s="22">
        <v>1</v>
      </c>
      <c r="M34" s="22">
        <v>8</v>
      </c>
      <c r="N34" s="22">
        <v>1</v>
      </c>
      <c r="O34" s="22">
        <v>3</v>
      </c>
      <c r="P34" s="22">
        <v>3</v>
      </c>
      <c r="Q34" s="22">
        <v>1</v>
      </c>
      <c r="R34" s="20">
        <f t="shared" si="2"/>
        <v>11.111111111111111</v>
      </c>
      <c r="S34" s="30">
        <v>20.833333329999999</v>
      </c>
      <c r="T34" s="31">
        <v>2</v>
      </c>
      <c r="U34" s="32"/>
      <c r="V34" s="32"/>
      <c r="Y34" s="20" t="s">
        <v>101</v>
      </c>
    </row>
    <row r="35" spans="1:25" x14ac:dyDescent="0.25">
      <c r="A35" s="4" t="s">
        <v>51</v>
      </c>
      <c r="B35" s="22">
        <v>6</v>
      </c>
      <c r="C35" s="22">
        <v>6</v>
      </c>
      <c r="D35" s="22">
        <v>9</v>
      </c>
      <c r="E35" s="22">
        <v>7</v>
      </c>
      <c r="F35" s="5">
        <v>4</v>
      </c>
      <c r="G35" s="5">
        <v>7</v>
      </c>
      <c r="H35" s="5">
        <v>6</v>
      </c>
      <c r="I35" s="5">
        <v>9</v>
      </c>
      <c r="J35" s="5">
        <v>7</v>
      </c>
      <c r="K35" s="5">
        <v>9</v>
      </c>
      <c r="L35" s="5">
        <v>9</v>
      </c>
      <c r="M35" s="5">
        <v>6</v>
      </c>
      <c r="N35" s="5">
        <v>5</v>
      </c>
      <c r="O35" s="5">
        <v>6</v>
      </c>
      <c r="P35" s="5">
        <v>3</v>
      </c>
      <c r="Q35" s="5">
        <v>9</v>
      </c>
      <c r="R35" s="20">
        <f t="shared" si="2"/>
        <v>77.777777777777771</v>
      </c>
      <c r="S35" s="6">
        <v>75</v>
      </c>
      <c r="T35" s="13">
        <v>2</v>
      </c>
      <c r="U35" s="24">
        <v>4</v>
      </c>
      <c r="V35" s="24">
        <v>2.193548387096774</v>
      </c>
      <c r="W35">
        <v>2.1677372565901347</v>
      </c>
      <c r="X35">
        <v>600</v>
      </c>
    </row>
    <row r="36" spans="1:25" x14ac:dyDescent="0.25">
      <c r="A36" s="4" t="s">
        <v>52</v>
      </c>
      <c r="B36" s="22">
        <v>5</v>
      </c>
      <c r="C36" s="22">
        <v>6</v>
      </c>
      <c r="D36" s="22">
        <v>7</v>
      </c>
      <c r="E36" s="22">
        <v>1</v>
      </c>
      <c r="F36" s="5">
        <v>1</v>
      </c>
      <c r="G36" s="5">
        <v>7</v>
      </c>
      <c r="H36" s="5">
        <v>6</v>
      </c>
      <c r="I36" s="5">
        <v>4</v>
      </c>
      <c r="J36" s="5">
        <v>2</v>
      </c>
      <c r="K36" s="5">
        <v>7</v>
      </c>
      <c r="L36" s="5">
        <v>8</v>
      </c>
      <c r="M36" s="5">
        <v>3</v>
      </c>
      <c r="N36" s="5">
        <v>1</v>
      </c>
      <c r="O36" s="5">
        <v>7</v>
      </c>
      <c r="P36" s="5">
        <v>7</v>
      </c>
      <c r="Q36" s="5">
        <v>7</v>
      </c>
      <c r="R36" s="20">
        <f t="shared" si="2"/>
        <v>52.777777777777779</v>
      </c>
      <c r="S36" s="6">
        <v>54.861111110000003</v>
      </c>
      <c r="T36" s="13">
        <v>35.375</v>
      </c>
      <c r="U36" s="24">
        <v>6</v>
      </c>
      <c r="V36" s="24">
        <v>2.7664233576642334</v>
      </c>
      <c r="W36">
        <v>2.4597464162218317</v>
      </c>
      <c r="X36">
        <v>1610</v>
      </c>
    </row>
    <row r="37" spans="1:25" x14ac:dyDescent="0.25">
      <c r="A37" s="4" t="s">
        <v>53</v>
      </c>
      <c r="B37" s="22">
        <v>7</v>
      </c>
      <c r="C37" s="22">
        <v>8</v>
      </c>
      <c r="D37" s="22">
        <v>5</v>
      </c>
      <c r="E37" s="22">
        <v>8</v>
      </c>
      <c r="F37" s="5">
        <v>4</v>
      </c>
      <c r="G37" s="5">
        <v>6</v>
      </c>
      <c r="H37" s="5">
        <v>9</v>
      </c>
      <c r="I37" s="5">
        <v>6</v>
      </c>
      <c r="J37" s="5">
        <v>9</v>
      </c>
      <c r="K37" s="5">
        <v>9</v>
      </c>
      <c r="L37" s="5">
        <v>3</v>
      </c>
      <c r="M37" s="5">
        <v>8</v>
      </c>
      <c r="N37" s="5">
        <v>3</v>
      </c>
      <c r="O37" s="5">
        <v>3</v>
      </c>
      <c r="P37" s="5">
        <v>3</v>
      </c>
      <c r="Q37" s="5">
        <v>8</v>
      </c>
      <c r="R37" s="20">
        <f t="shared" si="2"/>
        <v>77.777777777777771</v>
      </c>
      <c r="S37" s="6">
        <v>68.75</v>
      </c>
      <c r="T37" s="13">
        <v>35.375</v>
      </c>
      <c r="U37" s="24">
        <v>6</v>
      </c>
      <c r="V37" s="24">
        <v>2.8333333333333335</v>
      </c>
      <c r="W37">
        <v>2.7184998892406584</v>
      </c>
      <c r="X37">
        <v>101.71</v>
      </c>
    </row>
    <row r="38" spans="1:25" x14ac:dyDescent="0.25">
      <c r="A38" s="4" t="s">
        <v>54</v>
      </c>
      <c r="B38" s="22">
        <v>1</v>
      </c>
      <c r="C38" s="22">
        <v>2</v>
      </c>
      <c r="D38" s="22">
        <v>3</v>
      </c>
      <c r="E38" s="22">
        <v>1</v>
      </c>
      <c r="F38" s="5">
        <v>4</v>
      </c>
      <c r="G38" s="5">
        <v>5</v>
      </c>
      <c r="H38" s="5">
        <v>3</v>
      </c>
      <c r="I38" s="5">
        <v>4</v>
      </c>
      <c r="J38" s="5">
        <v>5</v>
      </c>
      <c r="K38" s="5">
        <v>4</v>
      </c>
      <c r="L38" s="5">
        <v>2</v>
      </c>
      <c r="M38" s="5">
        <v>5</v>
      </c>
      <c r="N38" s="5">
        <v>1</v>
      </c>
      <c r="O38" s="5">
        <v>6</v>
      </c>
      <c r="P38" s="5">
        <v>6</v>
      </c>
      <c r="Q38" s="5">
        <v>4</v>
      </c>
      <c r="R38" s="20">
        <f t="shared" si="2"/>
        <v>19.444444444444443</v>
      </c>
      <c r="S38" s="6">
        <v>38.888888889999997</v>
      </c>
      <c r="T38" s="13">
        <v>7</v>
      </c>
      <c r="U38" s="24">
        <v>4</v>
      </c>
      <c r="V38" s="24">
        <v>2.67</v>
      </c>
      <c r="W38">
        <v>2.6715070333132531</v>
      </c>
      <c r="X38">
        <v>3004.71</v>
      </c>
    </row>
    <row r="39" spans="1:25" x14ac:dyDescent="0.25">
      <c r="A39" s="4" t="s">
        <v>55</v>
      </c>
      <c r="B39" s="22">
        <v>1</v>
      </c>
      <c r="C39" s="22">
        <v>1</v>
      </c>
      <c r="D39" s="22">
        <v>3</v>
      </c>
      <c r="E39" s="22">
        <v>1</v>
      </c>
      <c r="F39" s="5">
        <v>5</v>
      </c>
      <c r="G39" s="5">
        <v>6</v>
      </c>
      <c r="H39" s="5">
        <v>2</v>
      </c>
      <c r="I39" s="5">
        <v>6</v>
      </c>
      <c r="J39" s="5">
        <v>5</v>
      </c>
      <c r="K39" s="5">
        <v>6</v>
      </c>
      <c r="L39" s="5">
        <v>3</v>
      </c>
      <c r="M39" s="5">
        <v>6</v>
      </c>
      <c r="N39" s="5">
        <v>1</v>
      </c>
      <c r="O39" s="5">
        <v>6</v>
      </c>
      <c r="P39" s="5">
        <v>4</v>
      </c>
      <c r="Q39" s="5">
        <v>4</v>
      </c>
      <c r="R39" s="20">
        <f t="shared" si="2"/>
        <v>16.666666666666668</v>
      </c>
      <c r="S39" s="6">
        <v>41.666666669999998</v>
      </c>
      <c r="T39" s="13">
        <v>7</v>
      </c>
      <c r="U39" s="24">
        <v>4</v>
      </c>
      <c r="V39" s="24">
        <v>2.46875</v>
      </c>
      <c r="W39">
        <v>2.4006785636004011</v>
      </c>
      <c r="X39">
        <v>600</v>
      </c>
    </row>
    <row r="40" spans="1:25" x14ac:dyDescent="0.25">
      <c r="A40" s="4" t="s">
        <v>56</v>
      </c>
      <c r="B40" s="22">
        <v>3</v>
      </c>
      <c r="C40" s="22">
        <v>4</v>
      </c>
      <c r="D40" s="22">
        <v>4</v>
      </c>
      <c r="E40" s="22">
        <v>1</v>
      </c>
      <c r="F40" s="5">
        <v>1</v>
      </c>
      <c r="G40" s="5">
        <v>4</v>
      </c>
      <c r="H40" s="5">
        <v>5</v>
      </c>
      <c r="I40" s="5">
        <v>2</v>
      </c>
      <c r="J40" s="5">
        <v>1</v>
      </c>
      <c r="K40" s="5">
        <v>5</v>
      </c>
      <c r="L40" s="5">
        <v>1</v>
      </c>
      <c r="M40" s="5">
        <v>5</v>
      </c>
      <c r="N40" s="5">
        <v>2</v>
      </c>
      <c r="O40" s="5">
        <v>4</v>
      </c>
      <c r="P40" s="5">
        <v>3</v>
      </c>
      <c r="Q40" s="5">
        <v>3</v>
      </c>
      <c r="R40" s="20">
        <f t="shared" si="2"/>
        <v>33.333333333333336</v>
      </c>
      <c r="S40" s="6">
        <v>33.333333330000002</v>
      </c>
      <c r="T40" s="13">
        <v>5.625</v>
      </c>
      <c r="U40" s="24">
        <v>4</v>
      </c>
      <c r="V40" s="24">
        <v>2.6040268456375837</v>
      </c>
      <c r="W40">
        <v>2.6090872015574154</v>
      </c>
      <c r="X40">
        <v>3013.3240000000001</v>
      </c>
    </row>
    <row r="41" spans="1:25" x14ac:dyDescent="0.25">
      <c r="A41" s="4" t="s">
        <v>57</v>
      </c>
      <c r="B41" s="22">
        <v>1</v>
      </c>
      <c r="C41" s="22">
        <v>4</v>
      </c>
      <c r="D41" s="22">
        <v>1</v>
      </c>
      <c r="E41" s="22">
        <v>1</v>
      </c>
      <c r="F41" s="5">
        <v>1</v>
      </c>
      <c r="G41" s="5">
        <v>4</v>
      </c>
      <c r="H41" s="5">
        <v>4</v>
      </c>
      <c r="I41" s="5">
        <v>4</v>
      </c>
      <c r="J41" s="5">
        <v>4</v>
      </c>
      <c r="K41" s="5">
        <v>6</v>
      </c>
      <c r="L41" s="5">
        <v>4</v>
      </c>
      <c r="M41" s="5">
        <v>5</v>
      </c>
      <c r="N41" s="5">
        <v>3</v>
      </c>
      <c r="O41" s="5">
        <v>1</v>
      </c>
      <c r="P41" s="5">
        <v>1</v>
      </c>
      <c r="Q41" s="5">
        <v>4</v>
      </c>
      <c r="R41" s="20">
        <f t="shared" si="2"/>
        <v>19.444444444444443</v>
      </c>
      <c r="S41" s="6">
        <v>33.333333330000002</v>
      </c>
      <c r="T41" s="13">
        <v>5.625</v>
      </c>
      <c r="U41" s="24">
        <v>3</v>
      </c>
      <c r="V41" s="24">
        <v>1.3793103448275863</v>
      </c>
      <c r="W41">
        <v>1.3505223132173034</v>
      </c>
      <c r="X41">
        <v>569.31500000000005</v>
      </c>
    </row>
    <row r="42" spans="1:25" x14ac:dyDescent="0.25">
      <c r="A42" s="4" t="s">
        <v>58</v>
      </c>
      <c r="B42" s="22">
        <v>5</v>
      </c>
      <c r="C42" s="22">
        <v>4</v>
      </c>
      <c r="D42" s="22">
        <v>5</v>
      </c>
      <c r="E42" s="22">
        <v>2</v>
      </c>
      <c r="F42" s="5">
        <v>1</v>
      </c>
      <c r="G42" s="5">
        <v>1</v>
      </c>
      <c r="H42" s="5">
        <v>3</v>
      </c>
      <c r="I42" s="5">
        <v>2</v>
      </c>
      <c r="J42" s="5">
        <v>2</v>
      </c>
      <c r="K42" s="5">
        <v>4</v>
      </c>
      <c r="L42" s="5">
        <v>5</v>
      </c>
      <c r="M42" s="5">
        <v>7</v>
      </c>
      <c r="N42" s="5">
        <v>1</v>
      </c>
      <c r="O42" s="5">
        <v>1</v>
      </c>
      <c r="P42" s="5">
        <v>1</v>
      </c>
      <c r="Q42" s="5">
        <v>3</v>
      </c>
      <c r="R42" s="20">
        <f t="shared" si="2"/>
        <v>44.444444444444443</v>
      </c>
      <c r="S42" s="6">
        <v>32.638888889999997</v>
      </c>
      <c r="T42" s="13">
        <v>27</v>
      </c>
      <c r="U42" s="24">
        <v>5</v>
      </c>
      <c r="V42" s="24">
        <v>2.7428571428571429</v>
      </c>
      <c r="W42">
        <v>2.7505084653640859</v>
      </c>
      <c r="X42">
        <v>3154.4989999999998</v>
      </c>
    </row>
    <row r="43" spans="1:25" x14ac:dyDescent="0.25">
      <c r="A43" s="4" t="s">
        <v>59</v>
      </c>
      <c r="B43" s="22">
        <v>3</v>
      </c>
      <c r="C43" s="22">
        <v>2</v>
      </c>
      <c r="D43" s="22">
        <v>2</v>
      </c>
      <c r="E43" s="22">
        <v>1</v>
      </c>
      <c r="F43" s="5">
        <v>2</v>
      </c>
      <c r="G43" s="5">
        <v>2</v>
      </c>
      <c r="H43" s="5">
        <v>4</v>
      </c>
      <c r="I43" s="5">
        <v>2</v>
      </c>
      <c r="J43" s="5">
        <v>5</v>
      </c>
      <c r="K43" s="5">
        <v>3</v>
      </c>
      <c r="L43" s="5">
        <v>2</v>
      </c>
      <c r="M43" s="5">
        <v>3</v>
      </c>
      <c r="N43" s="5">
        <v>1</v>
      </c>
      <c r="O43" s="5">
        <v>1</v>
      </c>
      <c r="P43" s="5">
        <v>1</v>
      </c>
      <c r="Q43" s="5">
        <v>3</v>
      </c>
      <c r="R43" s="20">
        <f t="shared" si="2"/>
        <v>22.222222222222221</v>
      </c>
      <c r="S43" s="6">
        <v>25.694444440000002</v>
      </c>
      <c r="T43" s="13">
        <v>27</v>
      </c>
      <c r="U43" s="24">
        <v>6</v>
      </c>
      <c r="V43" s="24">
        <v>3.2666666666666666</v>
      </c>
      <c r="W43">
        <v>3.2144496645387637</v>
      </c>
      <c r="X43">
        <v>284.577</v>
      </c>
    </row>
    <row r="44" spans="1:25" x14ac:dyDescent="0.25">
      <c r="A44" s="4" t="s">
        <v>60</v>
      </c>
      <c r="B44" s="22">
        <v>9</v>
      </c>
      <c r="C44" s="22">
        <v>9</v>
      </c>
      <c r="D44" s="22">
        <v>4</v>
      </c>
      <c r="E44" s="22">
        <v>6</v>
      </c>
      <c r="F44" s="5">
        <v>6</v>
      </c>
      <c r="G44" s="5"/>
      <c r="H44" s="5">
        <v>2</v>
      </c>
      <c r="I44" s="5">
        <v>6</v>
      </c>
      <c r="J44" s="5">
        <v>3</v>
      </c>
      <c r="K44" s="5">
        <v>2</v>
      </c>
      <c r="L44" s="5">
        <v>3</v>
      </c>
      <c r="M44" s="5">
        <v>2</v>
      </c>
      <c r="N44" s="5">
        <v>2</v>
      </c>
      <c r="O44" s="5">
        <v>9</v>
      </c>
      <c r="P44" s="5">
        <v>8</v>
      </c>
      <c r="Q44" s="5">
        <v>7</v>
      </c>
      <c r="R44" s="20">
        <f t="shared" si="2"/>
        <v>77.777777777777771</v>
      </c>
      <c r="S44" s="6">
        <v>57.777777780000001</v>
      </c>
      <c r="T44" s="13">
        <v>38</v>
      </c>
      <c r="U44" s="24">
        <v>5</v>
      </c>
      <c r="V44" s="24">
        <v>3.7863247863247862</v>
      </c>
      <c r="W44">
        <v>3.7964001278085053</v>
      </c>
      <c r="X44">
        <v>3522.2869999999998</v>
      </c>
    </row>
    <row r="45" spans="1:25" x14ac:dyDescent="0.25">
      <c r="A45" s="7" t="s">
        <v>61</v>
      </c>
      <c r="B45" s="23">
        <v>6</v>
      </c>
      <c r="C45" s="23">
        <v>6</v>
      </c>
      <c r="D45" s="23">
        <v>6</v>
      </c>
      <c r="E45" s="23">
        <v>6</v>
      </c>
      <c r="F45" s="8">
        <v>3</v>
      </c>
      <c r="G45" s="8">
        <v>3</v>
      </c>
      <c r="H45" s="8">
        <v>9</v>
      </c>
      <c r="I45" s="8">
        <v>8</v>
      </c>
      <c r="J45" s="8">
        <v>9</v>
      </c>
      <c r="K45" s="8">
        <v>5</v>
      </c>
      <c r="L45" s="8">
        <v>4</v>
      </c>
      <c r="M45" s="8">
        <v>3</v>
      </c>
      <c r="N45" s="8">
        <v>5</v>
      </c>
      <c r="O45" s="8">
        <v>7</v>
      </c>
      <c r="P45" s="8">
        <v>5</v>
      </c>
      <c r="Q45" s="8">
        <v>6</v>
      </c>
      <c r="R45" s="20">
        <f t="shared" si="2"/>
        <v>66.666666666666671</v>
      </c>
      <c r="S45" s="9">
        <v>63.194444439999998</v>
      </c>
      <c r="T45" s="13">
        <v>38</v>
      </c>
      <c r="U45" s="24">
        <v>6</v>
      </c>
      <c r="V45" s="24">
        <v>3.4666666666666668</v>
      </c>
      <c r="W45">
        <v>3.6953002782106181</v>
      </c>
      <c r="X45">
        <v>264.01799999999997</v>
      </c>
    </row>
    <row r="46" spans="1:25" x14ac:dyDescent="0.25">
      <c r="A46" s="25" t="s">
        <v>96</v>
      </c>
      <c r="S46">
        <f>MEDIAN(S2:S45)</f>
        <v>33.333333330000002</v>
      </c>
      <c r="T46">
        <f t="shared" ref="T46:V46" si="3">MEDIAN(T2:T45)</f>
        <v>11.3125</v>
      </c>
      <c r="U46">
        <f t="shared" si="3"/>
        <v>4</v>
      </c>
      <c r="V46">
        <f t="shared" si="3"/>
        <v>2.46875</v>
      </c>
      <c r="W46">
        <f t="shared" ref="W46:X46" si="4">MEDIAN(W2:W45)</f>
        <v>2.4006785636004011</v>
      </c>
      <c r="X46">
        <f t="shared" si="4"/>
        <v>600</v>
      </c>
    </row>
    <row r="47" spans="1:25" s="28" customFormat="1" x14ac:dyDescent="0.25">
      <c r="A47" s="26" t="s">
        <v>97</v>
      </c>
      <c r="B47" s="27"/>
      <c r="C47" s="27"/>
      <c r="D47" s="27"/>
      <c r="E47" s="27"/>
      <c r="R47" s="27"/>
      <c r="S47" s="28">
        <f>MEDIAN(S2,S4,S6,S8,S10,S12,S14,S16,S18,S20,S22,S24,S26,S28,S30,S32,S34,S36,S38,S40,S42,S44)</f>
        <v>27.777777774999997</v>
      </c>
      <c r="T47" s="28">
        <f t="shared" ref="T47:V47" si="5">MEDIAN(T2,T4,T6,T8,T10,T12,T14,T16,T18,T20,T22,T24,T26,T28,T30,T32,T34,T36,T38,T40,T42,T44)</f>
        <v>11.3125</v>
      </c>
      <c r="U47" s="28">
        <f t="shared" si="5"/>
        <v>4</v>
      </c>
      <c r="V47" s="28">
        <f t="shared" si="5"/>
        <v>2.3362068965517242</v>
      </c>
      <c r="W47" s="28">
        <f t="shared" ref="W47:X47" si="6">MEDIAN(W2,W4,W6,W8,W10,W12,W14,W16,W18,W20,W22,W24,W26,W28,W30,W32,W34,W36,W38,W40,W42,W44)</f>
        <v>2.333756260905413</v>
      </c>
      <c r="X47" s="28">
        <f t="shared" si="6"/>
        <v>3377.1669999999999</v>
      </c>
    </row>
    <row r="48" spans="1:25" s="28" customFormat="1" x14ac:dyDescent="0.25">
      <c r="A48" s="26" t="s">
        <v>98</v>
      </c>
      <c r="B48" s="27"/>
      <c r="C48" s="27"/>
      <c r="D48" s="27"/>
      <c r="E48" s="27"/>
      <c r="R48" s="27"/>
      <c r="S48" s="28">
        <f>MEDIAN(S3,S5,S7,S9,S11,S13,S15,S17,S19,S21,S23,S25,S27,S29,S31,S33,S35,S37,S39,S41,S43,S45)</f>
        <v>40.625</v>
      </c>
      <c r="T48" s="28">
        <f t="shared" ref="T48:V48" si="7">MEDIAN(T3,T5,T7,T9,T11,T13,T15,T17,T19,T21,T23,T25,T27,T29,T31,T33,T35,T37,T39,T41,T43,T45)</f>
        <v>11.3125</v>
      </c>
      <c r="U48" s="28">
        <f t="shared" si="7"/>
        <v>4</v>
      </c>
      <c r="V48" s="28">
        <f t="shared" si="7"/>
        <v>2.524697580645161</v>
      </c>
      <c r="W48" s="28">
        <f t="shared" ref="W48:X48" si="8">MEDIAN(W3,W5,W7,W9,W11,W13,W15,W17,W19,W21,W23,W25,W27,W29,W31,W33,W35,W37,W39,W41,W43,W45)</f>
        <v>2.4842595812598161</v>
      </c>
      <c r="X48" s="28">
        <f t="shared" si="8"/>
        <v>589.67349999999999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3"/>
  <sheetViews>
    <sheetView tabSelected="1" workbookViewId="0">
      <selection activeCell="A2" sqref="A2:B23"/>
    </sheetView>
  </sheetViews>
  <sheetFormatPr defaultRowHeight="15" x14ac:dyDescent="0.25"/>
  <sheetData>
    <row r="1" spans="1:32" x14ac:dyDescent="0.25">
      <c r="A1" s="1" t="s">
        <v>0</v>
      </c>
      <c r="B1" s="2" t="s">
        <v>62</v>
      </c>
      <c r="C1" s="2" t="s">
        <v>63</v>
      </c>
      <c r="D1" s="2" t="s">
        <v>64</v>
      </c>
      <c r="E1" s="2" t="s">
        <v>65</v>
      </c>
      <c r="F1" s="2" t="s">
        <v>66</v>
      </c>
      <c r="G1" s="2" t="s">
        <v>67</v>
      </c>
      <c r="H1" s="2" t="s">
        <v>68</v>
      </c>
      <c r="I1" s="2" t="s">
        <v>69</v>
      </c>
      <c r="J1" s="2" t="s">
        <v>70</v>
      </c>
      <c r="K1" s="2" t="s">
        <v>71</v>
      </c>
      <c r="L1" s="2" t="s">
        <v>72</v>
      </c>
      <c r="M1" s="2" t="s">
        <v>73</v>
      </c>
      <c r="N1" s="2" t="s">
        <v>74</v>
      </c>
      <c r="O1" s="2" t="s">
        <v>75</v>
      </c>
      <c r="P1" s="2" t="s">
        <v>76</v>
      </c>
      <c r="Q1" s="2" t="s">
        <v>77</v>
      </c>
      <c r="R1" s="2" t="s">
        <v>78</v>
      </c>
      <c r="S1" s="2" t="s">
        <v>79</v>
      </c>
      <c r="T1" s="2" t="s">
        <v>80</v>
      </c>
      <c r="U1" s="2" t="s">
        <v>72</v>
      </c>
      <c r="V1" s="2" t="s">
        <v>73</v>
      </c>
      <c r="W1" s="2" t="s">
        <v>74</v>
      </c>
      <c r="X1" s="2" t="s">
        <v>75</v>
      </c>
      <c r="Y1" s="2" t="s">
        <v>81</v>
      </c>
      <c r="Z1" s="2" t="s">
        <v>77</v>
      </c>
      <c r="AA1" s="2" t="s">
        <v>78</v>
      </c>
      <c r="AB1" s="2" t="s">
        <v>79</v>
      </c>
      <c r="AC1" s="2" t="s">
        <v>80</v>
      </c>
      <c r="AD1" s="2" t="s">
        <v>82</v>
      </c>
      <c r="AE1" s="2" t="s">
        <v>83</v>
      </c>
      <c r="AF1" s="3" t="s">
        <v>84</v>
      </c>
    </row>
    <row r="2" spans="1:32" x14ac:dyDescent="0.25">
      <c r="A2" s="4"/>
      <c r="B2" s="5"/>
      <c r="C2" s="5" t="s">
        <v>85</v>
      </c>
      <c r="D2" s="5">
        <v>25</v>
      </c>
      <c r="E2" s="5" t="s">
        <v>86</v>
      </c>
      <c r="F2" s="5" t="s">
        <v>86</v>
      </c>
      <c r="G2" s="5"/>
      <c r="H2" s="5" t="s">
        <v>86</v>
      </c>
      <c r="I2" s="5" t="s">
        <v>87</v>
      </c>
      <c r="J2" s="5" t="s">
        <v>87</v>
      </c>
      <c r="K2" s="5" t="s">
        <v>86</v>
      </c>
      <c r="L2" s="5">
        <v>3</v>
      </c>
      <c r="M2" s="5">
        <v>3</v>
      </c>
      <c r="N2" s="5">
        <v>0</v>
      </c>
      <c r="O2" s="5" t="s">
        <v>88</v>
      </c>
      <c r="P2" s="5">
        <v>0</v>
      </c>
      <c r="Q2" s="5" t="s">
        <v>88</v>
      </c>
      <c r="R2" s="5">
        <v>0</v>
      </c>
      <c r="S2" s="5">
        <v>2</v>
      </c>
      <c r="T2" s="5">
        <v>1</v>
      </c>
      <c r="U2" s="5">
        <v>3</v>
      </c>
      <c r="V2" s="5">
        <v>3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5" t="s">
        <v>88</v>
      </c>
      <c r="AC2" s="5">
        <v>0</v>
      </c>
      <c r="AD2" s="5">
        <v>11.57142857</v>
      </c>
      <c r="AE2" s="10">
        <v>6.75</v>
      </c>
      <c r="AF2" s="6">
        <v>18.321428569999998</v>
      </c>
    </row>
    <row r="3" spans="1:32" x14ac:dyDescent="0.25">
      <c r="A3" s="4"/>
      <c r="B3" s="5"/>
      <c r="C3" s="5" t="s">
        <v>85</v>
      </c>
      <c r="D3" s="5">
        <v>22</v>
      </c>
      <c r="E3" s="5" t="s">
        <v>87</v>
      </c>
      <c r="F3" s="5" t="s">
        <v>86</v>
      </c>
      <c r="G3" s="5"/>
      <c r="H3" s="5" t="s">
        <v>86</v>
      </c>
      <c r="I3" s="5" t="s">
        <v>87</v>
      </c>
      <c r="J3" s="5" t="s">
        <v>87</v>
      </c>
      <c r="K3" s="5" t="s">
        <v>87</v>
      </c>
      <c r="L3" s="5">
        <v>2</v>
      </c>
      <c r="M3" s="5">
        <v>0</v>
      </c>
      <c r="N3" s="5">
        <v>0</v>
      </c>
      <c r="O3" s="5">
        <v>0</v>
      </c>
      <c r="P3" s="5" t="s">
        <v>88</v>
      </c>
      <c r="Q3" s="5">
        <v>0</v>
      </c>
      <c r="R3" s="5">
        <v>1</v>
      </c>
      <c r="S3" s="5">
        <v>1</v>
      </c>
      <c r="T3" s="5">
        <v>1</v>
      </c>
      <c r="U3" s="5">
        <v>3</v>
      </c>
      <c r="V3" s="5">
        <v>1</v>
      </c>
      <c r="W3" s="5">
        <v>0</v>
      </c>
      <c r="X3" s="5">
        <v>1</v>
      </c>
      <c r="Y3" s="5">
        <v>3</v>
      </c>
      <c r="Z3" s="5">
        <v>1</v>
      </c>
      <c r="AA3" s="5" t="s">
        <v>88</v>
      </c>
      <c r="AB3" s="5" t="s">
        <v>88</v>
      </c>
      <c r="AC3" s="5">
        <v>1</v>
      </c>
      <c r="AD3" s="5">
        <v>5.625</v>
      </c>
      <c r="AE3" s="10">
        <v>12.85714286</v>
      </c>
      <c r="AF3" s="6">
        <v>18.48214286</v>
      </c>
    </row>
    <row r="4" spans="1:32" x14ac:dyDescent="0.25">
      <c r="A4" s="4"/>
      <c r="B4" s="5"/>
      <c r="C4" s="5" t="s">
        <v>85</v>
      </c>
      <c r="D4" s="5">
        <v>22</v>
      </c>
      <c r="E4" s="5" t="s">
        <v>86</v>
      </c>
      <c r="F4" s="5" t="s">
        <v>86</v>
      </c>
      <c r="G4" s="5"/>
      <c r="H4" s="5" t="s">
        <v>86</v>
      </c>
      <c r="I4" s="5" t="s">
        <v>87</v>
      </c>
      <c r="J4" s="5" t="s">
        <v>87</v>
      </c>
      <c r="K4" s="5" t="s">
        <v>86</v>
      </c>
      <c r="L4" s="5">
        <v>1</v>
      </c>
      <c r="M4" s="5">
        <v>1</v>
      </c>
      <c r="N4" s="5">
        <v>0</v>
      </c>
      <c r="O4" s="5">
        <v>0</v>
      </c>
      <c r="P4" s="5">
        <v>2</v>
      </c>
      <c r="Q4" s="5">
        <v>0</v>
      </c>
      <c r="R4" s="5">
        <v>0</v>
      </c>
      <c r="S4" s="5" t="s">
        <v>88</v>
      </c>
      <c r="T4" s="5">
        <v>1</v>
      </c>
      <c r="U4" s="5">
        <v>1</v>
      </c>
      <c r="V4" s="5">
        <v>0</v>
      </c>
      <c r="W4" s="5">
        <v>0</v>
      </c>
      <c r="X4" s="5">
        <v>0</v>
      </c>
      <c r="Y4" s="5">
        <v>2</v>
      </c>
      <c r="Z4" s="5">
        <v>0</v>
      </c>
      <c r="AA4" s="5">
        <v>0</v>
      </c>
      <c r="AB4" s="5">
        <v>1</v>
      </c>
      <c r="AC4" s="5">
        <v>1</v>
      </c>
      <c r="AD4" s="5">
        <v>5.625</v>
      </c>
      <c r="AE4" s="10">
        <v>5</v>
      </c>
      <c r="AF4" s="6">
        <v>10.625</v>
      </c>
    </row>
    <row r="5" spans="1:32" x14ac:dyDescent="0.25">
      <c r="A5" s="4"/>
      <c r="B5" s="5"/>
      <c r="C5" s="5" t="s">
        <v>89</v>
      </c>
      <c r="D5" s="5">
        <v>25</v>
      </c>
      <c r="E5" s="5" t="s">
        <v>87</v>
      </c>
      <c r="F5" s="5" t="s">
        <v>86</v>
      </c>
      <c r="G5" s="5"/>
      <c r="H5" s="5" t="s">
        <v>86</v>
      </c>
      <c r="I5" s="5" t="s">
        <v>86</v>
      </c>
      <c r="J5" s="5" t="s">
        <v>87</v>
      </c>
      <c r="K5" s="5" t="s">
        <v>87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10">
        <v>0</v>
      </c>
      <c r="AF5" s="6">
        <v>0</v>
      </c>
    </row>
    <row r="6" spans="1:32" x14ac:dyDescent="0.25">
      <c r="A6" s="4"/>
      <c r="B6" s="5"/>
      <c r="C6" s="5" t="s">
        <v>85</v>
      </c>
      <c r="D6" s="5">
        <v>21</v>
      </c>
      <c r="E6" s="5" t="s">
        <v>86</v>
      </c>
      <c r="F6" s="5" t="s">
        <v>86</v>
      </c>
      <c r="G6" s="5"/>
      <c r="H6" s="5" t="s">
        <v>86</v>
      </c>
      <c r="I6" s="5" t="s">
        <v>87</v>
      </c>
      <c r="J6" s="5" t="s">
        <v>87</v>
      </c>
      <c r="K6" s="5" t="s">
        <v>87</v>
      </c>
      <c r="L6" s="5">
        <v>2</v>
      </c>
      <c r="M6" s="5">
        <v>1</v>
      </c>
      <c r="N6" s="5">
        <v>1</v>
      </c>
      <c r="O6" s="5">
        <v>0</v>
      </c>
      <c r="P6" s="5" t="s">
        <v>88</v>
      </c>
      <c r="Q6" s="5" t="s">
        <v>88</v>
      </c>
      <c r="R6" s="5">
        <v>0</v>
      </c>
      <c r="S6" s="5">
        <v>0</v>
      </c>
      <c r="T6" s="5">
        <v>0</v>
      </c>
      <c r="U6" s="5">
        <v>1</v>
      </c>
      <c r="V6" s="5">
        <v>0</v>
      </c>
      <c r="W6" s="5">
        <v>0</v>
      </c>
      <c r="X6" s="5">
        <v>0</v>
      </c>
      <c r="Y6" s="5" t="s">
        <v>88</v>
      </c>
      <c r="Z6" s="5">
        <v>1</v>
      </c>
      <c r="AA6" s="5">
        <v>0</v>
      </c>
      <c r="AB6" s="5">
        <v>1</v>
      </c>
      <c r="AC6" s="5">
        <v>0</v>
      </c>
      <c r="AD6" s="5">
        <v>5.1428571429999996</v>
      </c>
      <c r="AE6" s="10">
        <v>3.375</v>
      </c>
      <c r="AF6" s="6">
        <v>8.5178571430000005</v>
      </c>
    </row>
    <row r="7" spans="1:32" x14ac:dyDescent="0.25">
      <c r="A7" s="4"/>
      <c r="B7" s="5"/>
      <c r="C7" s="5" t="s">
        <v>89</v>
      </c>
      <c r="D7" s="5">
        <v>23</v>
      </c>
      <c r="E7" s="5" t="s">
        <v>86</v>
      </c>
      <c r="F7" s="5" t="s">
        <v>86</v>
      </c>
      <c r="G7" s="5"/>
      <c r="H7" s="5" t="s">
        <v>86</v>
      </c>
      <c r="I7" s="5" t="s">
        <v>87</v>
      </c>
      <c r="J7" s="5" t="s">
        <v>87</v>
      </c>
      <c r="K7" s="5" t="s">
        <v>86</v>
      </c>
      <c r="L7" s="5">
        <v>1</v>
      </c>
      <c r="M7" s="5">
        <v>2</v>
      </c>
      <c r="N7" s="5">
        <v>0</v>
      </c>
      <c r="O7" s="5">
        <v>1</v>
      </c>
      <c r="P7" s="5">
        <v>0</v>
      </c>
      <c r="Q7" s="5">
        <v>1</v>
      </c>
      <c r="R7" s="5">
        <v>1</v>
      </c>
      <c r="S7" s="5">
        <v>2</v>
      </c>
      <c r="T7" s="5">
        <v>1</v>
      </c>
      <c r="U7" s="5">
        <v>1</v>
      </c>
      <c r="V7" s="5">
        <v>1</v>
      </c>
      <c r="W7" s="5">
        <v>0</v>
      </c>
      <c r="X7" s="5">
        <v>0</v>
      </c>
      <c r="Y7" s="5">
        <v>0</v>
      </c>
      <c r="Z7" s="5">
        <v>1</v>
      </c>
      <c r="AA7" s="5">
        <v>0</v>
      </c>
      <c r="AB7" s="5">
        <v>1</v>
      </c>
      <c r="AC7" s="5">
        <v>1</v>
      </c>
      <c r="AD7" s="5">
        <v>9</v>
      </c>
      <c r="AE7" s="10">
        <v>5</v>
      </c>
      <c r="AF7" s="6">
        <v>14</v>
      </c>
    </row>
    <row r="8" spans="1:32" x14ac:dyDescent="0.25">
      <c r="A8" s="4"/>
      <c r="B8" s="5"/>
      <c r="C8" s="5" t="s">
        <v>89</v>
      </c>
      <c r="D8" s="5">
        <v>26</v>
      </c>
      <c r="E8" s="5" t="s">
        <v>86</v>
      </c>
      <c r="F8" s="5" t="s">
        <v>86</v>
      </c>
      <c r="G8" s="5"/>
      <c r="H8" s="5" t="s">
        <v>86</v>
      </c>
      <c r="I8" s="5" t="s">
        <v>87</v>
      </c>
      <c r="J8" s="5" t="s">
        <v>87</v>
      </c>
      <c r="K8" s="5" t="s">
        <v>86</v>
      </c>
      <c r="L8" s="5">
        <v>3</v>
      </c>
      <c r="M8" s="5">
        <v>3</v>
      </c>
      <c r="N8" s="5">
        <v>0</v>
      </c>
      <c r="O8" s="5">
        <v>0</v>
      </c>
      <c r="P8" s="5">
        <v>0</v>
      </c>
      <c r="Q8" s="5">
        <v>1</v>
      </c>
      <c r="R8" s="5">
        <v>0</v>
      </c>
      <c r="S8" s="5">
        <v>0</v>
      </c>
      <c r="T8" s="5">
        <v>0</v>
      </c>
      <c r="U8" s="5">
        <v>1</v>
      </c>
      <c r="V8" s="5">
        <v>1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7</v>
      </c>
      <c r="AE8" s="10">
        <v>2</v>
      </c>
      <c r="AF8" s="6">
        <v>9</v>
      </c>
    </row>
    <row r="9" spans="1:32" x14ac:dyDescent="0.25">
      <c r="A9" s="4"/>
      <c r="B9" s="5"/>
      <c r="C9" s="5" t="s">
        <v>89</v>
      </c>
      <c r="D9" s="5">
        <v>22</v>
      </c>
      <c r="E9" s="5" t="s">
        <v>86</v>
      </c>
      <c r="F9" s="5" t="s">
        <v>86</v>
      </c>
      <c r="G9" s="5"/>
      <c r="H9" s="5" t="s">
        <v>86</v>
      </c>
      <c r="I9" s="5" t="s">
        <v>87</v>
      </c>
      <c r="J9" s="5" t="s">
        <v>87</v>
      </c>
      <c r="K9" s="5" t="s">
        <v>86</v>
      </c>
      <c r="L9" s="5">
        <v>2</v>
      </c>
      <c r="M9" s="5">
        <v>1</v>
      </c>
      <c r="N9" s="5">
        <v>0</v>
      </c>
      <c r="O9" s="5">
        <v>1</v>
      </c>
      <c r="P9" s="5">
        <v>1</v>
      </c>
      <c r="Q9" s="5">
        <v>1</v>
      </c>
      <c r="R9" s="5">
        <v>0</v>
      </c>
      <c r="S9" s="5">
        <v>1</v>
      </c>
      <c r="T9" s="5">
        <v>1</v>
      </c>
      <c r="U9" s="5">
        <v>2</v>
      </c>
      <c r="V9" s="5">
        <v>1</v>
      </c>
      <c r="W9" s="5">
        <v>0</v>
      </c>
      <c r="X9" s="5">
        <v>1</v>
      </c>
      <c r="Y9" s="5">
        <v>0</v>
      </c>
      <c r="Z9" s="5">
        <v>1</v>
      </c>
      <c r="AA9" s="5">
        <v>0</v>
      </c>
      <c r="AB9" s="5">
        <v>1</v>
      </c>
      <c r="AC9" s="5">
        <v>1</v>
      </c>
      <c r="AD9" s="5">
        <v>8</v>
      </c>
      <c r="AE9" s="10">
        <v>7</v>
      </c>
      <c r="AF9" s="6">
        <v>15</v>
      </c>
    </row>
    <row r="10" spans="1:32" x14ac:dyDescent="0.25">
      <c r="A10" s="4"/>
      <c r="B10" s="5"/>
      <c r="C10" s="5" t="s">
        <v>89</v>
      </c>
      <c r="D10" s="5">
        <v>22</v>
      </c>
      <c r="E10" s="5" t="s">
        <v>86</v>
      </c>
      <c r="F10" s="5" t="s">
        <v>86</v>
      </c>
      <c r="G10" s="5"/>
      <c r="H10" s="5" t="s">
        <v>86</v>
      </c>
      <c r="I10" s="5" t="s">
        <v>87</v>
      </c>
      <c r="J10" s="5" t="s">
        <v>87</v>
      </c>
      <c r="K10" s="5" t="s">
        <v>87</v>
      </c>
      <c r="L10" s="5">
        <v>3</v>
      </c>
      <c r="M10" s="5">
        <v>3</v>
      </c>
      <c r="N10" s="5">
        <v>2</v>
      </c>
      <c r="O10" s="5">
        <v>0</v>
      </c>
      <c r="P10" s="5">
        <v>1</v>
      </c>
      <c r="Q10" s="5">
        <v>1</v>
      </c>
      <c r="R10" s="5">
        <v>1</v>
      </c>
      <c r="S10" s="5">
        <v>3</v>
      </c>
      <c r="T10" s="5">
        <v>2</v>
      </c>
      <c r="U10" s="5">
        <v>2</v>
      </c>
      <c r="V10" s="5">
        <v>2</v>
      </c>
      <c r="W10" s="5">
        <v>1</v>
      </c>
      <c r="X10" s="5">
        <v>0</v>
      </c>
      <c r="Y10" s="5">
        <v>1</v>
      </c>
      <c r="Z10" s="5">
        <v>1</v>
      </c>
      <c r="AA10" s="5">
        <v>3</v>
      </c>
      <c r="AB10" s="5">
        <v>3</v>
      </c>
      <c r="AC10" s="5">
        <v>2</v>
      </c>
      <c r="AD10" s="5">
        <v>16</v>
      </c>
      <c r="AE10" s="10">
        <v>15</v>
      </c>
      <c r="AF10" s="6">
        <v>31</v>
      </c>
    </row>
    <row r="11" spans="1:32" x14ac:dyDescent="0.25">
      <c r="A11" s="4"/>
      <c r="B11" s="5"/>
      <c r="C11" s="5" t="s">
        <v>89</v>
      </c>
      <c r="D11" s="5">
        <v>22</v>
      </c>
      <c r="E11" s="5" t="s">
        <v>86</v>
      </c>
      <c r="F11" s="5" t="s">
        <v>86</v>
      </c>
      <c r="G11" s="5"/>
      <c r="H11" s="5" t="s">
        <v>86</v>
      </c>
      <c r="I11" s="5" t="s">
        <v>87</v>
      </c>
      <c r="J11" s="5" t="s">
        <v>87</v>
      </c>
      <c r="K11" s="5" t="s">
        <v>86</v>
      </c>
      <c r="L11" s="5">
        <v>0</v>
      </c>
      <c r="M11" s="5">
        <v>1</v>
      </c>
      <c r="N11" s="5">
        <v>0</v>
      </c>
      <c r="O11" s="5">
        <v>0</v>
      </c>
      <c r="P11" s="5">
        <v>2</v>
      </c>
      <c r="Q11" s="5">
        <v>0</v>
      </c>
      <c r="R11" s="5">
        <v>0</v>
      </c>
      <c r="S11" s="5">
        <v>0</v>
      </c>
      <c r="T11" s="5">
        <v>1</v>
      </c>
      <c r="U11" s="5">
        <v>0</v>
      </c>
      <c r="V11" s="5">
        <v>0</v>
      </c>
      <c r="W11" s="5">
        <v>0</v>
      </c>
      <c r="X11" s="5">
        <v>0</v>
      </c>
      <c r="Y11" s="5">
        <v>2</v>
      </c>
      <c r="Z11" s="5">
        <v>0</v>
      </c>
      <c r="AA11" s="5">
        <v>0</v>
      </c>
      <c r="AB11" s="5">
        <v>0</v>
      </c>
      <c r="AC11" s="5">
        <v>1</v>
      </c>
      <c r="AD11" s="5">
        <v>4</v>
      </c>
      <c r="AE11" s="10">
        <v>3</v>
      </c>
      <c r="AF11" s="6">
        <v>7</v>
      </c>
    </row>
    <row r="12" spans="1:32" x14ac:dyDescent="0.25">
      <c r="A12" s="4"/>
      <c r="B12" s="5"/>
      <c r="C12" s="5" t="s">
        <v>85</v>
      </c>
      <c r="D12" s="5">
        <v>19</v>
      </c>
      <c r="E12" s="5" t="s">
        <v>87</v>
      </c>
      <c r="F12" s="5" t="s">
        <v>87</v>
      </c>
      <c r="G12" s="5" t="s">
        <v>90</v>
      </c>
      <c r="H12" s="5" t="s">
        <v>86</v>
      </c>
      <c r="I12" s="5" t="s">
        <v>87</v>
      </c>
      <c r="J12" s="5" t="s">
        <v>87</v>
      </c>
      <c r="K12" s="5" t="s">
        <v>87</v>
      </c>
      <c r="L12" s="5">
        <v>3</v>
      </c>
      <c r="M12" s="5">
        <v>2</v>
      </c>
      <c r="N12" s="5">
        <v>0</v>
      </c>
      <c r="O12" s="5">
        <v>0</v>
      </c>
      <c r="P12" s="5">
        <v>3</v>
      </c>
      <c r="Q12" s="5">
        <v>1</v>
      </c>
      <c r="R12" s="5">
        <v>0</v>
      </c>
      <c r="S12" s="5">
        <v>1</v>
      </c>
      <c r="T12" s="5">
        <v>1</v>
      </c>
      <c r="U12" s="5">
        <v>2</v>
      </c>
      <c r="V12" s="5">
        <v>1</v>
      </c>
      <c r="W12" s="5">
        <v>0</v>
      </c>
      <c r="X12" s="5">
        <v>0</v>
      </c>
      <c r="Y12" s="5">
        <v>1</v>
      </c>
      <c r="Z12" s="5">
        <v>0</v>
      </c>
      <c r="AA12" s="5">
        <v>0</v>
      </c>
      <c r="AB12" s="5">
        <v>1</v>
      </c>
      <c r="AC12" s="5">
        <v>0</v>
      </c>
      <c r="AD12" s="5">
        <v>11</v>
      </c>
      <c r="AE12" s="10">
        <v>5</v>
      </c>
      <c r="AF12" s="6">
        <v>16</v>
      </c>
    </row>
    <row r="13" spans="1:32" x14ac:dyDescent="0.25">
      <c r="A13" s="4"/>
      <c r="B13" s="5"/>
      <c r="C13" s="5" t="s">
        <v>85</v>
      </c>
      <c r="D13" s="5">
        <v>21</v>
      </c>
      <c r="E13" s="5" t="s">
        <v>86</v>
      </c>
      <c r="F13" s="5" t="s">
        <v>86</v>
      </c>
      <c r="G13" s="5"/>
      <c r="H13" s="5" t="s">
        <v>86</v>
      </c>
      <c r="I13" s="5" t="s">
        <v>87</v>
      </c>
      <c r="J13" s="5" t="s">
        <v>87</v>
      </c>
      <c r="K13" s="5" t="s">
        <v>87</v>
      </c>
      <c r="L13" s="5">
        <v>2</v>
      </c>
      <c r="M13" s="5">
        <v>2</v>
      </c>
      <c r="N13" s="5">
        <v>0</v>
      </c>
      <c r="O13" s="5"/>
      <c r="P13" s="5">
        <v>3</v>
      </c>
      <c r="Q13" s="5">
        <v>2</v>
      </c>
      <c r="R13" s="5">
        <v>2</v>
      </c>
      <c r="S13" s="5">
        <v>2</v>
      </c>
      <c r="T13" s="5">
        <v>2</v>
      </c>
      <c r="U13" s="5">
        <v>1</v>
      </c>
      <c r="V13" s="5">
        <v>1</v>
      </c>
      <c r="W13" s="5">
        <v>0</v>
      </c>
      <c r="X13" s="5">
        <v>0</v>
      </c>
      <c r="Y13" s="5">
        <v>2</v>
      </c>
      <c r="Z13" s="5">
        <v>1</v>
      </c>
      <c r="AA13" s="5">
        <v>3</v>
      </c>
      <c r="AB13" s="5">
        <v>2</v>
      </c>
      <c r="AC13" s="5">
        <v>2</v>
      </c>
      <c r="AD13" s="5">
        <v>15</v>
      </c>
      <c r="AE13" s="10">
        <v>12</v>
      </c>
      <c r="AF13" s="6">
        <v>27</v>
      </c>
    </row>
    <row r="14" spans="1:32" x14ac:dyDescent="0.25">
      <c r="A14" s="4"/>
      <c r="B14" s="5"/>
      <c r="C14" s="5" t="s">
        <v>85</v>
      </c>
      <c r="D14" s="5">
        <v>56</v>
      </c>
      <c r="E14" s="5" t="s">
        <v>87</v>
      </c>
      <c r="F14" s="5" t="s">
        <v>87</v>
      </c>
      <c r="G14" s="5" t="s">
        <v>91</v>
      </c>
      <c r="H14" s="5" t="s">
        <v>86</v>
      </c>
      <c r="I14" s="5" t="s">
        <v>86</v>
      </c>
      <c r="J14" s="5" t="s">
        <v>87</v>
      </c>
      <c r="K14" s="5" t="s">
        <v>86</v>
      </c>
      <c r="L14" s="5">
        <v>0</v>
      </c>
      <c r="M14" s="5">
        <v>0</v>
      </c>
      <c r="N14" s="5">
        <v>0</v>
      </c>
      <c r="O14" s="5">
        <v>0</v>
      </c>
      <c r="P14" s="5">
        <v>2</v>
      </c>
      <c r="Q14" s="5">
        <v>2</v>
      </c>
      <c r="R14" s="5">
        <v>0</v>
      </c>
      <c r="S14" s="5">
        <v>2</v>
      </c>
      <c r="T14" s="5">
        <v>3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3</v>
      </c>
      <c r="AD14" s="5">
        <v>9</v>
      </c>
      <c r="AE14" s="10">
        <v>3</v>
      </c>
      <c r="AF14" s="6">
        <v>12</v>
      </c>
    </row>
    <row r="15" spans="1:32" x14ac:dyDescent="0.25">
      <c r="A15" s="4"/>
      <c r="B15" s="5"/>
      <c r="C15" s="5" t="s">
        <v>89</v>
      </c>
      <c r="D15" s="5">
        <v>22</v>
      </c>
      <c r="E15" s="5" t="s">
        <v>86</v>
      </c>
      <c r="F15" s="5" t="s">
        <v>86</v>
      </c>
      <c r="G15" s="5"/>
      <c r="H15" s="5" t="s">
        <v>86</v>
      </c>
      <c r="I15" s="5" t="s">
        <v>87</v>
      </c>
      <c r="J15" s="5" t="s">
        <v>87</v>
      </c>
      <c r="K15" s="5" t="s">
        <v>87</v>
      </c>
      <c r="L15" s="5">
        <v>2</v>
      </c>
      <c r="M15" s="5">
        <v>1</v>
      </c>
      <c r="N15" s="5">
        <v>0</v>
      </c>
      <c r="O15" s="5">
        <v>0</v>
      </c>
      <c r="P15" s="5">
        <v>1</v>
      </c>
      <c r="Q15" s="5">
        <v>1</v>
      </c>
      <c r="R15" s="5">
        <v>0</v>
      </c>
      <c r="S15" s="5">
        <v>0</v>
      </c>
      <c r="T15" s="5">
        <v>0</v>
      </c>
      <c r="U15" s="5">
        <v>1</v>
      </c>
      <c r="V15" s="5">
        <v>0</v>
      </c>
      <c r="W15" s="5">
        <v>0</v>
      </c>
      <c r="X15" s="5">
        <v>0</v>
      </c>
      <c r="Y15" s="5">
        <v>0</v>
      </c>
      <c r="Z15" s="5">
        <v>1</v>
      </c>
      <c r="AA15" s="5">
        <v>0</v>
      </c>
      <c r="AB15" s="5">
        <v>0</v>
      </c>
      <c r="AC15" s="5">
        <v>0</v>
      </c>
      <c r="AD15" s="5">
        <v>5</v>
      </c>
      <c r="AE15" s="10">
        <v>2</v>
      </c>
      <c r="AF15" s="6">
        <v>7</v>
      </c>
    </row>
    <row r="16" spans="1:32" x14ac:dyDescent="0.25">
      <c r="A16" s="4"/>
      <c r="B16" s="5"/>
      <c r="C16" s="5" t="s">
        <v>89</v>
      </c>
      <c r="D16" s="5">
        <v>27</v>
      </c>
      <c r="E16" s="5" t="s">
        <v>87</v>
      </c>
      <c r="F16" s="5" t="s">
        <v>86</v>
      </c>
      <c r="G16" s="5"/>
      <c r="H16" s="5" t="s">
        <v>86</v>
      </c>
      <c r="I16" s="5" t="s">
        <v>86</v>
      </c>
      <c r="J16" s="5" t="s">
        <v>87</v>
      </c>
      <c r="K16" s="5" t="s">
        <v>87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2</v>
      </c>
      <c r="R16" s="5">
        <v>0</v>
      </c>
      <c r="S16" s="5">
        <v>1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 t="s">
        <v>88</v>
      </c>
      <c r="AB16" s="5" t="s">
        <v>88</v>
      </c>
      <c r="AC16" s="5">
        <v>0</v>
      </c>
      <c r="AD16" s="5">
        <v>3</v>
      </c>
      <c r="AE16" s="10">
        <v>0</v>
      </c>
      <c r="AF16" s="6">
        <v>3</v>
      </c>
    </row>
    <row r="17" spans="1:32" x14ac:dyDescent="0.25">
      <c r="A17" s="4"/>
      <c r="B17" s="5"/>
      <c r="C17" s="5" t="s">
        <v>89</v>
      </c>
      <c r="D17" s="5">
        <v>61</v>
      </c>
      <c r="E17" s="5" t="s">
        <v>86</v>
      </c>
      <c r="F17" s="5" t="s">
        <v>86</v>
      </c>
      <c r="G17" s="5"/>
      <c r="H17" s="5" t="s">
        <v>86</v>
      </c>
      <c r="I17" s="5" t="s">
        <v>87</v>
      </c>
      <c r="J17" s="5" t="s">
        <v>87</v>
      </c>
      <c r="K17" s="5" t="s">
        <v>87</v>
      </c>
      <c r="L17" s="5">
        <v>0</v>
      </c>
      <c r="M17" s="5">
        <v>0</v>
      </c>
      <c r="N17" s="5">
        <v>0</v>
      </c>
      <c r="O17" s="5" t="s">
        <v>88</v>
      </c>
      <c r="P17" s="5">
        <v>0</v>
      </c>
      <c r="Q17" s="5" t="s">
        <v>88</v>
      </c>
      <c r="R17" s="5">
        <v>0</v>
      </c>
      <c r="S17" s="5">
        <v>0</v>
      </c>
      <c r="T17" s="5" t="s">
        <v>88</v>
      </c>
      <c r="U17" s="5">
        <v>1</v>
      </c>
      <c r="V17" s="5">
        <v>1</v>
      </c>
      <c r="W17" s="5">
        <v>0</v>
      </c>
      <c r="X17" s="10">
        <v>0</v>
      </c>
      <c r="Y17" s="5">
        <v>0</v>
      </c>
      <c r="Z17" s="5">
        <v>1</v>
      </c>
      <c r="AA17" s="5" t="s">
        <v>88</v>
      </c>
      <c r="AB17" s="10" t="s">
        <v>88</v>
      </c>
      <c r="AC17" s="5" t="s">
        <v>88</v>
      </c>
      <c r="AD17" s="5">
        <v>0</v>
      </c>
      <c r="AE17" s="10">
        <v>4.5</v>
      </c>
      <c r="AF17" s="6">
        <v>4.5</v>
      </c>
    </row>
    <row r="18" spans="1:32" x14ac:dyDescent="0.25">
      <c r="A18" s="4"/>
      <c r="B18" s="5"/>
      <c r="C18" s="5" t="s">
        <v>89</v>
      </c>
      <c r="D18" s="5">
        <v>24</v>
      </c>
      <c r="E18" s="5" t="s">
        <v>86</v>
      </c>
      <c r="F18" s="5" t="s">
        <v>86</v>
      </c>
      <c r="G18" s="5"/>
      <c r="H18" s="5" t="s">
        <v>86</v>
      </c>
      <c r="I18" s="5" t="s">
        <v>86</v>
      </c>
      <c r="J18" s="5" t="s">
        <v>86</v>
      </c>
      <c r="K18" s="5" t="s">
        <v>86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2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 t="s">
        <v>88</v>
      </c>
      <c r="AC18" s="5">
        <v>0</v>
      </c>
      <c r="AD18" s="5">
        <v>2</v>
      </c>
      <c r="AE18" s="10">
        <v>0</v>
      </c>
      <c r="AF18" s="6">
        <v>2</v>
      </c>
    </row>
    <row r="19" spans="1:32" x14ac:dyDescent="0.25">
      <c r="A19" s="4"/>
      <c r="B19" s="5"/>
      <c r="C19" s="5" t="s">
        <v>85</v>
      </c>
      <c r="D19" s="5">
        <v>19</v>
      </c>
      <c r="E19" s="5" t="s">
        <v>87</v>
      </c>
      <c r="F19" s="5" t="s">
        <v>86</v>
      </c>
      <c r="G19" s="11" t="s">
        <v>92</v>
      </c>
      <c r="H19" s="5" t="s">
        <v>86</v>
      </c>
      <c r="I19" s="5" t="s">
        <v>87</v>
      </c>
      <c r="J19" s="5" t="s">
        <v>87</v>
      </c>
      <c r="K19" s="5" t="s">
        <v>86</v>
      </c>
      <c r="L19" s="5">
        <v>3</v>
      </c>
      <c r="M19" s="5">
        <v>3</v>
      </c>
      <c r="N19" s="5">
        <v>1</v>
      </c>
      <c r="O19" s="5" t="s">
        <v>88</v>
      </c>
      <c r="P19" s="5">
        <v>2</v>
      </c>
      <c r="Q19" s="5">
        <v>3</v>
      </c>
      <c r="R19" s="5">
        <v>2</v>
      </c>
      <c r="S19" s="5">
        <v>3</v>
      </c>
      <c r="T19" s="5">
        <v>2</v>
      </c>
      <c r="U19" s="5">
        <v>3</v>
      </c>
      <c r="V19" s="5">
        <v>2</v>
      </c>
      <c r="W19" s="5">
        <v>1</v>
      </c>
      <c r="X19" s="5">
        <v>0</v>
      </c>
      <c r="Y19" s="5">
        <v>2</v>
      </c>
      <c r="Z19" s="5">
        <v>2</v>
      </c>
      <c r="AA19" s="5">
        <v>0</v>
      </c>
      <c r="AB19" s="5">
        <v>3</v>
      </c>
      <c r="AC19" s="5">
        <v>1</v>
      </c>
      <c r="AD19" s="5">
        <v>21.375</v>
      </c>
      <c r="AE19" s="10">
        <v>14</v>
      </c>
      <c r="AF19" s="6">
        <v>35.375</v>
      </c>
    </row>
    <row r="20" spans="1:32" x14ac:dyDescent="0.25">
      <c r="A20" s="4"/>
      <c r="B20" s="5"/>
      <c r="C20" s="5" t="s">
        <v>85</v>
      </c>
      <c r="D20" s="5">
        <v>22</v>
      </c>
      <c r="E20" s="5" t="s">
        <v>86</v>
      </c>
      <c r="F20" s="5" t="s">
        <v>86</v>
      </c>
      <c r="G20" s="5"/>
      <c r="H20" s="5" t="s">
        <v>86</v>
      </c>
      <c r="I20" s="5" t="s">
        <v>87</v>
      </c>
      <c r="J20" s="5" t="s">
        <v>87</v>
      </c>
      <c r="K20" s="5" t="s">
        <v>86</v>
      </c>
      <c r="L20" s="5">
        <v>1</v>
      </c>
      <c r="M20" s="5">
        <v>1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1</v>
      </c>
      <c r="V20" s="5">
        <v>1</v>
      </c>
      <c r="W20" s="5">
        <v>0</v>
      </c>
      <c r="X20" s="5">
        <v>0</v>
      </c>
      <c r="Y20" s="5">
        <v>0</v>
      </c>
      <c r="Z20" s="5">
        <v>1</v>
      </c>
      <c r="AA20" s="5">
        <v>0</v>
      </c>
      <c r="AB20" s="5">
        <v>0</v>
      </c>
      <c r="AC20" s="5">
        <v>2</v>
      </c>
      <c r="AD20" s="5">
        <v>2</v>
      </c>
      <c r="AE20" s="10">
        <v>5</v>
      </c>
      <c r="AF20" s="6">
        <v>7</v>
      </c>
    </row>
    <row r="21" spans="1:32" x14ac:dyDescent="0.25">
      <c r="A21" s="4"/>
      <c r="B21" s="5"/>
      <c r="C21" s="5" t="s">
        <v>85</v>
      </c>
      <c r="D21" s="5">
        <v>21</v>
      </c>
      <c r="E21" s="5" t="s">
        <v>87</v>
      </c>
      <c r="F21" s="5" t="s">
        <v>86</v>
      </c>
      <c r="G21" s="5"/>
      <c r="H21" s="5" t="s">
        <v>86</v>
      </c>
      <c r="I21" s="5" t="s">
        <v>87</v>
      </c>
      <c r="J21" s="5" t="s">
        <v>87</v>
      </c>
      <c r="K21" s="5" t="s">
        <v>87</v>
      </c>
      <c r="L21" s="5">
        <v>1</v>
      </c>
      <c r="M21" s="5">
        <v>1</v>
      </c>
      <c r="N21" s="5">
        <v>0</v>
      </c>
      <c r="O21" s="5">
        <v>0</v>
      </c>
      <c r="P21" s="5" t="s">
        <v>88</v>
      </c>
      <c r="Q21" s="5">
        <v>0</v>
      </c>
      <c r="R21" s="5">
        <v>0</v>
      </c>
      <c r="S21" s="5">
        <v>2</v>
      </c>
      <c r="T21" s="5">
        <v>0</v>
      </c>
      <c r="U21" s="5">
        <v>1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 t="s">
        <v>88</v>
      </c>
      <c r="AC21" s="5">
        <v>0</v>
      </c>
      <c r="AD21" s="5">
        <v>4.5</v>
      </c>
      <c r="AE21" s="10">
        <v>1.125</v>
      </c>
      <c r="AF21" s="6">
        <v>5.625</v>
      </c>
    </row>
    <row r="22" spans="1:32" x14ac:dyDescent="0.25">
      <c r="A22" s="4"/>
      <c r="B22" s="5"/>
      <c r="C22" s="5" t="s">
        <v>89</v>
      </c>
      <c r="D22" s="5">
        <v>27</v>
      </c>
      <c r="E22" s="5" t="s">
        <v>86</v>
      </c>
      <c r="F22" s="5" t="s">
        <v>86</v>
      </c>
      <c r="G22" s="5"/>
      <c r="H22" s="5" t="s">
        <v>86</v>
      </c>
      <c r="I22" s="5" t="s">
        <v>87</v>
      </c>
      <c r="J22" s="5" t="s">
        <v>87</v>
      </c>
      <c r="K22" s="5" t="s">
        <v>87</v>
      </c>
      <c r="L22" s="5">
        <v>2</v>
      </c>
      <c r="M22" s="5">
        <v>2</v>
      </c>
      <c r="N22" s="5">
        <v>0</v>
      </c>
      <c r="O22" s="5">
        <v>1</v>
      </c>
      <c r="P22" s="5">
        <v>1</v>
      </c>
      <c r="Q22" s="5">
        <v>1</v>
      </c>
      <c r="R22" s="5">
        <v>2</v>
      </c>
      <c r="S22" s="5">
        <v>2</v>
      </c>
      <c r="T22" s="5">
        <v>2</v>
      </c>
      <c r="U22" s="5">
        <v>2</v>
      </c>
      <c r="V22" s="5">
        <v>2</v>
      </c>
      <c r="W22" s="5">
        <v>0</v>
      </c>
      <c r="X22" s="5">
        <v>0</v>
      </c>
      <c r="Y22" s="5">
        <v>1</v>
      </c>
      <c r="Z22" s="5">
        <v>2</v>
      </c>
      <c r="AA22" s="5">
        <v>3</v>
      </c>
      <c r="AB22" s="5">
        <v>2</v>
      </c>
      <c r="AC22" s="5">
        <v>2</v>
      </c>
      <c r="AD22" s="5">
        <v>13</v>
      </c>
      <c r="AE22" s="10">
        <v>14</v>
      </c>
      <c r="AF22" s="6">
        <v>27</v>
      </c>
    </row>
    <row r="23" spans="1:32" x14ac:dyDescent="0.25">
      <c r="A23" s="7"/>
      <c r="B23" s="8"/>
      <c r="C23" s="8" t="s">
        <v>89</v>
      </c>
      <c r="D23" s="8">
        <v>25</v>
      </c>
      <c r="E23" s="8" t="s">
        <v>86</v>
      </c>
      <c r="F23" s="8" t="s">
        <v>86</v>
      </c>
      <c r="G23" s="8"/>
      <c r="H23" s="8" t="s">
        <v>86</v>
      </c>
      <c r="I23" s="8" t="s">
        <v>87</v>
      </c>
      <c r="J23" s="8" t="s">
        <v>87</v>
      </c>
      <c r="K23" s="8" t="s">
        <v>87</v>
      </c>
      <c r="L23" s="8">
        <v>3</v>
      </c>
      <c r="M23" s="8">
        <v>3</v>
      </c>
      <c r="N23" s="8">
        <v>1</v>
      </c>
      <c r="O23" s="8">
        <v>1</v>
      </c>
      <c r="P23" s="8">
        <v>2</v>
      </c>
      <c r="Q23" s="8">
        <v>2</v>
      </c>
      <c r="R23" s="8">
        <v>0</v>
      </c>
      <c r="S23" s="8">
        <v>3</v>
      </c>
      <c r="T23" s="8">
        <v>3</v>
      </c>
      <c r="U23" s="8">
        <v>3</v>
      </c>
      <c r="V23" s="8">
        <v>3</v>
      </c>
      <c r="W23" s="8">
        <v>2</v>
      </c>
      <c r="X23" s="8">
        <v>1</v>
      </c>
      <c r="Y23" s="8">
        <v>2</v>
      </c>
      <c r="Z23" s="8">
        <v>2</v>
      </c>
      <c r="AA23" s="8">
        <v>1</v>
      </c>
      <c r="AB23" s="8">
        <v>3</v>
      </c>
      <c r="AC23" s="8">
        <v>3</v>
      </c>
      <c r="AD23" s="8">
        <v>18</v>
      </c>
      <c r="AE23" s="12">
        <v>20</v>
      </c>
      <c r="AF23" s="9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599C7104F52D49A2EB1A67E15D4697" ma:contentTypeVersion="12" ma:contentTypeDescription="Een nieuw document maken." ma:contentTypeScope="" ma:versionID="4a3a6463abda6e38873d08d091619d0c">
  <xsd:schema xmlns:xsd="http://www.w3.org/2001/XMLSchema" xmlns:xs="http://www.w3.org/2001/XMLSchema" xmlns:p="http://schemas.microsoft.com/office/2006/metadata/properties" xmlns:ns2="9212b0ce-d830-4678-b5a3-789faacbf657" xmlns:ns3="c159a259-8008-4b8e-bd86-9881a3b24bcc" targetNamespace="http://schemas.microsoft.com/office/2006/metadata/properties" ma:root="true" ma:fieldsID="b4838286c995f636cfe54b10c602b6d7" ns2:_="" ns3:_="">
    <xsd:import namespace="9212b0ce-d830-4678-b5a3-789faacbf657"/>
    <xsd:import namespace="c159a259-8008-4b8e-bd86-9881a3b24b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12b0ce-d830-4678-b5a3-789faacbf6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9a259-8008-4b8e-bd86-9881a3b24b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4023533-7bb6-48f6-b8e3-7b25bbe28ba9}" ma:internalName="TaxCatchAll" ma:showField="CatchAllData" ma:web="c159a259-8008-4b8e-bd86-9881a3b24b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0B7A00-D97A-45BD-9105-0A50A70EE5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12b0ce-d830-4678-b5a3-789faacbf657"/>
    <ds:schemaRef ds:uri="c159a259-8008-4b8e-bd86-9881a3b24b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C27CCD-C6DF-47AE-9EFC-ED70DBC43F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MSAQ</vt:lpstr>
      <vt:lpstr>MSSQ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Riender Happee</cp:lastModifiedBy>
  <cp:revision/>
  <dcterms:created xsi:type="dcterms:W3CDTF">2022-06-15T13:08:39Z</dcterms:created>
  <dcterms:modified xsi:type="dcterms:W3CDTF">2025-01-28T08:09:06Z</dcterms:modified>
  <cp:category/>
  <cp:contentStatus/>
</cp:coreProperties>
</file>