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1\250 Wm^-2\T = 30\"/>
    </mc:Choice>
  </mc:AlternateContent>
  <xr:revisionPtr revIDLastSave="0" documentId="13_ncr:1_{508B54A9-E0F3-44B4-B5EF-A10B27007BD1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7" i="8" l="1"/>
  <c r="J98" i="8"/>
  <c r="J99" i="8"/>
  <c r="J100" i="8"/>
  <c r="J101" i="8"/>
  <c r="J102" i="8"/>
  <c r="J9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6" i="8"/>
  <c r="G5" i="8"/>
  <c r="A54" i="8"/>
  <c r="C54" i="8"/>
  <c r="I54" i="8"/>
  <c r="A111" i="8"/>
  <c r="C111" i="8"/>
  <c r="I111" i="8"/>
  <c r="J111" i="8"/>
  <c r="A109" i="8"/>
  <c r="C109" i="8"/>
  <c r="I109" i="8"/>
  <c r="J109" i="8"/>
  <c r="A107" i="8"/>
  <c r="C107" i="8"/>
  <c r="I107" i="8"/>
  <c r="J107" i="8"/>
  <c r="A105" i="8"/>
  <c r="C105" i="8"/>
  <c r="I105" i="8"/>
  <c r="J105" i="8"/>
  <c r="A103" i="8"/>
  <c r="C103" i="8"/>
  <c r="I103" i="8"/>
  <c r="J103" i="8"/>
  <c r="A101" i="8"/>
  <c r="C101" i="8"/>
  <c r="I101" i="8"/>
  <c r="A99" i="8"/>
  <c r="C99" i="8"/>
  <c r="I99" i="8"/>
  <c r="A97" i="8"/>
  <c r="C97" i="8"/>
  <c r="I97" i="8"/>
  <c r="A95" i="8"/>
  <c r="C95" i="8"/>
  <c r="I95" i="8"/>
  <c r="J95" i="8"/>
  <c r="A89" i="8"/>
  <c r="C89" i="8"/>
  <c r="I89" i="8"/>
  <c r="J89" i="8"/>
  <c r="A90" i="8"/>
  <c r="C90" i="8"/>
  <c r="I90" i="8"/>
  <c r="J90" i="8"/>
  <c r="A91" i="8"/>
  <c r="C91" i="8"/>
  <c r="I91" i="8"/>
  <c r="J91" i="8"/>
  <c r="A93" i="8"/>
  <c r="C93" i="8"/>
  <c r="I93" i="8"/>
  <c r="J93" i="8"/>
  <c r="A92" i="8"/>
  <c r="C92" i="8"/>
  <c r="I92" i="8"/>
  <c r="J92" i="8"/>
  <c r="A88" i="8"/>
  <c r="C88" i="8"/>
  <c r="I88" i="8"/>
  <c r="J88" i="8"/>
  <c r="A87" i="8"/>
  <c r="C87" i="8"/>
  <c r="I87" i="8"/>
  <c r="J87" i="8"/>
  <c r="A84" i="8"/>
  <c r="C84" i="8"/>
  <c r="I84" i="8"/>
  <c r="J84" i="8"/>
  <c r="A85" i="8"/>
  <c r="C85" i="8"/>
  <c r="I85" i="8"/>
  <c r="J85" i="8"/>
  <c r="A82" i="8"/>
  <c r="C82" i="8"/>
  <c r="I82" i="8"/>
  <c r="J82" i="8"/>
  <c r="A83" i="8"/>
  <c r="C83" i="8"/>
  <c r="I83" i="8"/>
  <c r="J83" i="8"/>
  <c r="J104" i="8"/>
  <c r="J106" i="8"/>
  <c r="J108" i="8"/>
  <c r="J110" i="8"/>
  <c r="J112" i="8"/>
  <c r="J76" i="8"/>
  <c r="J77" i="8"/>
  <c r="J78" i="8"/>
  <c r="J79" i="8"/>
  <c r="J80" i="8"/>
  <c r="J81" i="8"/>
  <c r="J86" i="8"/>
  <c r="J94" i="8"/>
  <c r="J75" i="8"/>
  <c r="B54" i="8" l="1"/>
  <c r="B107" i="8"/>
  <c r="B97" i="8"/>
  <c r="B111" i="8"/>
  <c r="B105" i="8"/>
  <c r="B109" i="8"/>
  <c r="B92" i="8"/>
  <c r="B93" i="8"/>
  <c r="B95" i="8"/>
  <c r="B103" i="8"/>
  <c r="B99" i="8"/>
  <c r="B101" i="8"/>
  <c r="B91" i="8"/>
  <c r="B82" i="8"/>
  <c r="B90" i="8"/>
  <c r="B88" i="8"/>
  <c r="B89" i="8"/>
  <c r="B85" i="8"/>
  <c r="B84" i="8"/>
  <c r="B87" i="8"/>
  <c r="B83" i="8"/>
  <c r="J3" i="8"/>
  <c r="J4" i="8"/>
  <c r="J5" i="8"/>
  <c r="J2" i="8"/>
  <c r="A76" i="8" l="1"/>
  <c r="C76" i="8"/>
  <c r="I76" i="8"/>
  <c r="B76" i="8" s="1"/>
  <c r="A77" i="8"/>
  <c r="C77" i="8"/>
  <c r="I77" i="8"/>
  <c r="A78" i="8"/>
  <c r="C78" i="8"/>
  <c r="I78" i="8"/>
  <c r="B78" i="8" s="1"/>
  <c r="A79" i="8"/>
  <c r="C79" i="8"/>
  <c r="I79" i="8"/>
  <c r="B79" i="8" s="1"/>
  <c r="A80" i="8"/>
  <c r="C80" i="8"/>
  <c r="I80" i="8"/>
  <c r="A81" i="8"/>
  <c r="C81" i="8"/>
  <c r="I81" i="8"/>
  <c r="B81" i="8" s="1"/>
  <c r="A86" i="8"/>
  <c r="C86" i="8"/>
  <c r="I86" i="8"/>
  <c r="B86" i="8" s="1"/>
  <c r="A94" i="8"/>
  <c r="C94" i="8"/>
  <c r="I94" i="8"/>
  <c r="A96" i="8"/>
  <c r="C96" i="8"/>
  <c r="I96" i="8"/>
  <c r="B96" i="8" s="1"/>
  <c r="A98" i="8"/>
  <c r="C98" i="8"/>
  <c r="I98" i="8"/>
  <c r="A100" i="8"/>
  <c r="C100" i="8"/>
  <c r="I100" i="8"/>
  <c r="B100" i="8" s="1"/>
  <c r="A102" i="8"/>
  <c r="C102" i="8"/>
  <c r="I102" i="8"/>
  <c r="A104" i="8"/>
  <c r="C104" i="8"/>
  <c r="I104" i="8"/>
  <c r="B104" i="8" s="1"/>
  <c r="A106" i="8"/>
  <c r="C106" i="8"/>
  <c r="I106" i="8"/>
  <c r="B106" i="8" s="1"/>
  <c r="A108" i="8"/>
  <c r="C108" i="8"/>
  <c r="I108" i="8"/>
  <c r="B108" i="8" s="1"/>
  <c r="A110" i="8"/>
  <c r="C110" i="8"/>
  <c r="I110" i="8"/>
  <c r="B110" i="8" s="1"/>
  <c r="A112" i="8"/>
  <c r="C112" i="8"/>
  <c r="I112" i="8"/>
  <c r="B112" i="8" s="1"/>
  <c r="B94" i="8" l="1"/>
  <c r="B77" i="8"/>
  <c r="B80" i="8"/>
  <c r="B102" i="8"/>
  <c r="B98" i="8"/>
  <c r="A69" i="8" l="1"/>
  <c r="C69" i="8"/>
  <c r="I69" i="8"/>
  <c r="A70" i="8"/>
  <c r="C70" i="8"/>
  <c r="I70" i="8"/>
  <c r="A71" i="8"/>
  <c r="C71" i="8"/>
  <c r="I71" i="8"/>
  <c r="A72" i="8"/>
  <c r="C72" i="8"/>
  <c r="I72" i="8"/>
  <c r="A73" i="8"/>
  <c r="C73" i="8"/>
  <c r="I73" i="8"/>
  <c r="A74" i="8"/>
  <c r="C74" i="8"/>
  <c r="I74" i="8"/>
  <c r="A75" i="8"/>
  <c r="C75" i="8"/>
  <c r="I75" i="8"/>
  <c r="B75" i="8" l="1"/>
  <c r="B70" i="8"/>
  <c r="B74" i="8"/>
  <c r="B71" i="8"/>
  <c r="B69" i="8"/>
  <c r="B73" i="8"/>
  <c r="B72" i="8"/>
  <c r="I62" i="8" l="1"/>
  <c r="I63" i="8"/>
  <c r="I64" i="8"/>
  <c r="I65" i="8"/>
  <c r="I66" i="8"/>
  <c r="I67" i="8"/>
  <c r="I68" i="8"/>
  <c r="C62" i="8"/>
  <c r="C63" i="8"/>
  <c r="C64" i="8"/>
  <c r="C65" i="8"/>
  <c r="C66" i="8"/>
  <c r="C67" i="8"/>
  <c r="C68" i="8"/>
  <c r="A62" i="8"/>
  <c r="A63" i="8"/>
  <c r="A64" i="8"/>
  <c r="A65" i="8"/>
  <c r="A66" i="8"/>
  <c r="A67" i="8"/>
  <c r="A68" i="8"/>
  <c r="B68" i="8" l="1"/>
  <c r="B65" i="8"/>
  <c r="B63" i="8"/>
  <c r="B64" i="8"/>
  <c r="B62" i="8"/>
  <c r="B67" i="8"/>
  <c r="B66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5" i="8"/>
  <c r="I56" i="8"/>
  <c r="I57" i="8"/>
  <c r="I58" i="8"/>
  <c r="I59" i="8"/>
  <c r="I60" i="8"/>
  <c r="I61" i="8"/>
  <c r="I2" i="8"/>
  <c r="C55" i="8"/>
  <c r="C56" i="8"/>
  <c r="C57" i="8"/>
  <c r="C58" i="8"/>
  <c r="C59" i="8"/>
  <c r="C60" i="8"/>
  <c r="C61" i="8"/>
  <c r="A55" i="8"/>
  <c r="A56" i="8"/>
  <c r="A57" i="8"/>
  <c r="A58" i="8"/>
  <c r="A59" i="8"/>
  <c r="A60" i="8"/>
  <c r="A61" i="8"/>
  <c r="B60" i="8" l="1"/>
  <c r="B55" i="8"/>
  <c r="B59" i="8"/>
  <c r="B61" i="8"/>
  <c r="B56" i="8"/>
  <c r="B57" i="8"/>
  <c r="B58" i="8"/>
  <c r="B2" i="8" l="1"/>
  <c r="C51" i="8"/>
  <c r="C52" i="8"/>
  <c r="C53" i="8"/>
  <c r="A53" i="8" l="1"/>
  <c r="A52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C5" i="8"/>
  <c r="A5" i="8"/>
  <c r="C4" i="8"/>
  <c r="A4" i="8"/>
  <c r="C3" i="8"/>
  <c r="A3" i="8"/>
  <c r="C2" i="8"/>
  <c r="A2" i="8"/>
  <c r="B23" i="8" l="1"/>
  <c r="B21" i="8"/>
  <c r="B5" i="8"/>
  <c r="B13" i="8"/>
  <c r="B47" i="8"/>
  <c r="B29" i="8"/>
  <c r="B37" i="8"/>
  <c r="B43" i="8"/>
  <c r="B8" i="8"/>
  <c r="B16" i="8"/>
  <c r="B24" i="8"/>
  <c r="B32" i="8"/>
  <c r="B40" i="8"/>
  <c r="B52" i="8"/>
  <c r="B10" i="8"/>
  <c r="B18" i="8"/>
  <c r="B26" i="8"/>
  <c r="B34" i="8"/>
  <c r="B53" i="8"/>
  <c r="B9" i="8"/>
  <c r="B17" i="8"/>
  <c r="B25" i="8"/>
  <c r="B33" i="8"/>
  <c r="B41" i="8"/>
  <c r="B45" i="8"/>
  <c r="B49" i="8"/>
  <c r="B7" i="8"/>
  <c r="B15" i="8"/>
  <c r="B31" i="8"/>
  <c r="B39" i="8"/>
  <c r="B44" i="8"/>
  <c r="B48" i="8"/>
  <c r="B3" i="8"/>
  <c r="B11" i="8"/>
  <c r="B19" i="8"/>
  <c r="B27" i="8"/>
  <c r="B35" i="8"/>
  <c r="B42" i="8"/>
  <c r="B46" i="8"/>
  <c r="B6" i="8"/>
  <c r="B14" i="8"/>
  <c r="B22" i="8"/>
  <c r="B30" i="8"/>
  <c r="B38" i="8"/>
  <c r="B51" i="8"/>
  <c r="B4" i="8"/>
  <c r="B12" i="8"/>
  <c r="B20" i="8"/>
  <c r="B28" i="8"/>
  <c r="B36" i="8"/>
  <c r="B50" i="8"/>
</calcChain>
</file>

<file path=xl/sharedStrings.xml><?xml version="1.0" encoding="utf-8"?>
<sst xmlns="http://schemas.openxmlformats.org/spreadsheetml/2006/main" count="21" uniqueCount="19">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</sst>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probe'!$A$2:$A$112</c:f>
              <c:numCache>
                <c:formatCode>0.0</c:formatCode>
                <c:ptCount val="111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351</c:v>
                </c:pt>
                <c:pt idx="41" formatCode="0">
                  <c:v>401</c:v>
                </c:pt>
                <c:pt idx="42" formatCode="0">
                  <c:v>451</c:v>
                </c:pt>
                <c:pt idx="43" formatCode="0">
                  <c:v>501</c:v>
                </c:pt>
                <c:pt idx="44" formatCode="0">
                  <c:v>551</c:v>
                </c:pt>
                <c:pt idx="45" formatCode="0">
                  <c:v>601</c:v>
                </c:pt>
                <c:pt idx="46" formatCode="0">
                  <c:v>651</c:v>
                </c:pt>
                <c:pt idx="47" formatCode="0">
                  <c:v>701</c:v>
                </c:pt>
                <c:pt idx="48" formatCode="0">
                  <c:v>801</c:v>
                </c:pt>
                <c:pt idx="49" formatCode="0">
                  <c:v>901</c:v>
                </c:pt>
                <c:pt idx="50" formatCode="0">
                  <c:v>1001</c:v>
                </c:pt>
                <c:pt idx="51" formatCode="0">
                  <c:v>1251</c:v>
                </c:pt>
                <c:pt idx="52" formatCode="0">
                  <c:v>1401</c:v>
                </c:pt>
                <c:pt idx="53" formatCode="0">
                  <c:v>1501</c:v>
                </c:pt>
                <c:pt idx="54" formatCode="0">
                  <c:v>1751</c:v>
                </c:pt>
                <c:pt idx="55" formatCode="0">
                  <c:v>2001</c:v>
                </c:pt>
                <c:pt idx="56" formatCode="0">
                  <c:v>2251</c:v>
                </c:pt>
                <c:pt idx="57" formatCode="0">
                  <c:v>2501</c:v>
                </c:pt>
                <c:pt idx="58" formatCode="0">
                  <c:v>2751</c:v>
                </c:pt>
                <c:pt idx="59" formatCode="0">
                  <c:v>3001</c:v>
                </c:pt>
                <c:pt idx="60" formatCode="0">
                  <c:v>3251</c:v>
                </c:pt>
                <c:pt idx="61" formatCode="0">
                  <c:v>3501</c:v>
                </c:pt>
                <c:pt idx="62" formatCode="0">
                  <c:v>3751</c:v>
                </c:pt>
                <c:pt idx="63" formatCode="0">
                  <c:v>4001</c:v>
                </c:pt>
                <c:pt idx="64" formatCode="0">
                  <c:v>4251</c:v>
                </c:pt>
                <c:pt idx="65" formatCode="0">
                  <c:v>4501</c:v>
                </c:pt>
                <c:pt idx="66" formatCode="0">
                  <c:v>4751</c:v>
                </c:pt>
                <c:pt idx="67" formatCode="0">
                  <c:v>5001</c:v>
                </c:pt>
                <c:pt idx="68" formatCode="0">
                  <c:v>5251</c:v>
                </c:pt>
                <c:pt idx="69" formatCode="0">
                  <c:v>5501</c:v>
                </c:pt>
                <c:pt idx="70" formatCode="0">
                  <c:v>5751</c:v>
                </c:pt>
                <c:pt idx="71" formatCode="0">
                  <c:v>6001</c:v>
                </c:pt>
                <c:pt idx="72" formatCode="0">
                  <c:v>6501</c:v>
                </c:pt>
                <c:pt idx="73" formatCode="0">
                  <c:v>7001</c:v>
                </c:pt>
                <c:pt idx="74" formatCode="0">
                  <c:v>7501</c:v>
                </c:pt>
                <c:pt idx="75" formatCode="0">
                  <c:v>8001</c:v>
                </c:pt>
                <c:pt idx="76" formatCode="0">
                  <c:v>8501</c:v>
                </c:pt>
                <c:pt idx="77" formatCode="0">
                  <c:v>9001</c:v>
                </c:pt>
                <c:pt idx="78" formatCode="0">
                  <c:v>9501</c:v>
                </c:pt>
                <c:pt idx="79" formatCode="0">
                  <c:v>10001</c:v>
                </c:pt>
                <c:pt idx="80" formatCode="0">
                  <c:v>11001</c:v>
                </c:pt>
                <c:pt idx="81" formatCode="0">
                  <c:v>12001</c:v>
                </c:pt>
                <c:pt idx="82" formatCode="0">
                  <c:v>13001</c:v>
                </c:pt>
                <c:pt idx="83" formatCode="0">
                  <c:v>14001</c:v>
                </c:pt>
                <c:pt idx="84" formatCode="0">
                  <c:v>15001</c:v>
                </c:pt>
                <c:pt idx="85" formatCode="0">
                  <c:v>16001</c:v>
                </c:pt>
                <c:pt idx="86" formatCode="0">
                  <c:v>18001</c:v>
                </c:pt>
                <c:pt idx="87" formatCode="0">
                  <c:v>20001</c:v>
                </c:pt>
                <c:pt idx="88" formatCode="0">
                  <c:v>22001</c:v>
                </c:pt>
                <c:pt idx="89" formatCode="0">
                  <c:v>24001</c:v>
                </c:pt>
                <c:pt idx="90" formatCode="0">
                  <c:v>26001</c:v>
                </c:pt>
                <c:pt idx="91" formatCode="0">
                  <c:v>28001</c:v>
                </c:pt>
                <c:pt idx="92" formatCode="0">
                  <c:v>30001</c:v>
                </c:pt>
                <c:pt idx="93" formatCode="0">
                  <c:v>35001</c:v>
                </c:pt>
                <c:pt idx="94" formatCode="0">
                  <c:v>40001</c:v>
                </c:pt>
                <c:pt idx="95" formatCode="0">
                  <c:v>45001</c:v>
                </c:pt>
                <c:pt idx="96" formatCode="0">
                  <c:v>50001</c:v>
                </c:pt>
                <c:pt idx="97" formatCode="0">
                  <c:v>55001</c:v>
                </c:pt>
                <c:pt idx="98" formatCode="0">
                  <c:v>60001</c:v>
                </c:pt>
                <c:pt idx="99" formatCode="0">
                  <c:v>65001</c:v>
                </c:pt>
                <c:pt idx="100" formatCode="0">
                  <c:v>70001</c:v>
                </c:pt>
                <c:pt idx="101" formatCode="0">
                  <c:v>75001</c:v>
                </c:pt>
                <c:pt idx="102" formatCode="0">
                  <c:v>80001</c:v>
                </c:pt>
                <c:pt idx="103" formatCode="0">
                  <c:v>85001</c:v>
                </c:pt>
                <c:pt idx="104" formatCode="0">
                  <c:v>90001</c:v>
                </c:pt>
                <c:pt idx="105" formatCode="0">
                  <c:v>95001</c:v>
                </c:pt>
                <c:pt idx="106" formatCode="0">
                  <c:v>100001</c:v>
                </c:pt>
                <c:pt idx="107" formatCode="0">
                  <c:v>105001</c:v>
                </c:pt>
                <c:pt idx="108" formatCode="0">
                  <c:v>110001</c:v>
                </c:pt>
                <c:pt idx="109" formatCode="0">
                  <c:v>115001</c:v>
                </c:pt>
                <c:pt idx="110" formatCode="0">
                  <c:v>120001</c:v>
                </c:pt>
              </c:numCache>
            </c:numRef>
          </c:xVal>
          <c:yVal>
            <c:numRef>
              <c:f>'1 Vpp Current probe'!$B$2:$B$112</c:f>
              <c:numCache>
                <c:formatCode>0.0000</c:formatCode>
                <c:ptCount val="111"/>
                <c:pt idx="0">
                  <c:v>0.13461278093690765</c:v>
                </c:pt>
                <c:pt idx="1">
                  <c:v>0.1333310942432995</c:v>
                </c:pt>
                <c:pt idx="2">
                  <c:v>0.13383016545877205</c:v>
                </c:pt>
                <c:pt idx="3">
                  <c:v>0.13221150557493674</c:v>
                </c:pt>
                <c:pt idx="4">
                  <c:v>0.12981707317073171</c:v>
                </c:pt>
                <c:pt idx="5">
                  <c:v>0.12746149852915731</c:v>
                </c:pt>
                <c:pt idx="6">
                  <c:v>0.12864682471015748</c:v>
                </c:pt>
                <c:pt idx="7">
                  <c:v>0.12702166220764649</c:v>
                </c:pt>
                <c:pt idx="8">
                  <c:v>0.12464030326527095</c:v>
                </c:pt>
                <c:pt idx="9">
                  <c:v>0.12259116259116259</c:v>
                </c:pt>
                <c:pt idx="10">
                  <c:v>0.11970821602252368</c:v>
                </c:pt>
                <c:pt idx="11">
                  <c:v>0.1181074168797954</c:v>
                </c:pt>
                <c:pt idx="12">
                  <c:v>0.11583156103785625</c:v>
                </c:pt>
                <c:pt idx="13">
                  <c:v>0.11270554331242584</c:v>
                </c:pt>
                <c:pt idx="14">
                  <c:v>0.11120405576679344</c:v>
                </c:pt>
                <c:pt idx="15">
                  <c:v>0.10882774917714572</c:v>
                </c:pt>
                <c:pt idx="16">
                  <c:v>0.10830102814764875</c:v>
                </c:pt>
                <c:pt idx="17">
                  <c:v>0.10436531210724759</c:v>
                </c:pt>
                <c:pt idx="18">
                  <c:v>0.10293006464612543</c:v>
                </c:pt>
                <c:pt idx="19">
                  <c:v>0.10042885973763875</c:v>
                </c:pt>
                <c:pt idx="20">
                  <c:v>9.8164146868250549E-2</c:v>
                </c:pt>
                <c:pt idx="21">
                  <c:v>9.6349087271817957E-2</c:v>
                </c:pt>
                <c:pt idx="22">
                  <c:v>9.3944176773550422E-2</c:v>
                </c:pt>
                <c:pt idx="23">
                  <c:v>9.1375175721491772E-2</c:v>
                </c:pt>
                <c:pt idx="24">
                  <c:v>9.0239258216739782E-2</c:v>
                </c:pt>
                <c:pt idx="25">
                  <c:v>8.7636363636363623E-2</c:v>
                </c:pt>
                <c:pt idx="26">
                  <c:v>8.5557842733635245E-2</c:v>
                </c:pt>
                <c:pt idx="27">
                  <c:v>8.3314125782021728E-2</c:v>
                </c:pt>
                <c:pt idx="28">
                  <c:v>8.2652641959076331E-2</c:v>
                </c:pt>
                <c:pt idx="29">
                  <c:v>8.0120757180156654E-2</c:v>
                </c:pt>
                <c:pt idx="30">
                  <c:v>7.893035846115988E-2</c:v>
                </c:pt>
                <c:pt idx="31">
                  <c:v>7.7067583046964483E-2</c:v>
                </c:pt>
                <c:pt idx="32">
                  <c:v>7.5713234693043419E-2</c:v>
                </c:pt>
                <c:pt idx="33">
                  <c:v>7.4049370606506446E-2</c:v>
                </c:pt>
                <c:pt idx="34">
                  <c:v>7.3060924883777842E-2</c:v>
                </c:pt>
                <c:pt idx="35">
                  <c:v>6.6194861851672337E-2</c:v>
                </c:pt>
                <c:pt idx="36">
                  <c:v>6.0452151365367482E-2</c:v>
                </c:pt>
                <c:pt idx="37">
                  <c:v>5.530716309186564E-2</c:v>
                </c:pt>
                <c:pt idx="38">
                  <c:v>5.1471490873849134E-2</c:v>
                </c:pt>
                <c:pt idx="39">
                  <c:v>4.7166639728462897E-2</c:v>
                </c:pt>
                <c:pt idx="40">
                  <c:v>4.1533247256294384E-2</c:v>
                </c:pt>
                <c:pt idx="41">
                  <c:v>3.7057061918251727E-2</c:v>
                </c:pt>
                <c:pt idx="42">
                  <c:v>3.3122478618686453E-2</c:v>
                </c:pt>
                <c:pt idx="43">
                  <c:v>3.0196300185798532E-2</c:v>
                </c:pt>
                <c:pt idx="44">
                  <c:v>2.7918732222673708E-2</c:v>
                </c:pt>
                <c:pt idx="45">
                  <c:v>2.5506033789219631E-2</c:v>
                </c:pt>
                <c:pt idx="46">
                  <c:v>2.3448893229166667E-2</c:v>
                </c:pt>
                <c:pt idx="47">
                  <c:v>2.2164530261236413E-2</c:v>
                </c:pt>
                <c:pt idx="48">
                  <c:v>1.9641424478100699E-2</c:v>
                </c:pt>
                <c:pt idx="49">
                  <c:v>1.7598759386222657E-2</c:v>
                </c:pt>
                <c:pt idx="50">
                  <c:v>1.6071457838236498E-2</c:v>
                </c:pt>
                <c:pt idx="51">
                  <c:v>1.377439629507112E-2</c:v>
                </c:pt>
                <c:pt idx="52">
                  <c:v>1.2173158025303894E-2</c:v>
                </c:pt>
                <c:pt idx="53">
                  <c:v>1.1464514014096048E-2</c:v>
                </c:pt>
                <c:pt idx="54">
                  <c:v>1.0330269258927846E-2</c:v>
                </c:pt>
                <c:pt idx="55">
                  <c:v>9.7364302775718638E-3</c:v>
                </c:pt>
                <c:pt idx="56">
                  <c:v>9.0677685950413204E-3</c:v>
                </c:pt>
                <c:pt idx="57">
                  <c:v>8.5589191893920436E-3</c:v>
                </c:pt>
                <c:pt idx="58">
                  <c:v>8.2424438862328826E-3</c:v>
                </c:pt>
                <c:pt idx="59">
                  <c:v>8.1623882555564679E-3</c:v>
                </c:pt>
                <c:pt idx="60">
                  <c:v>8.1874027356867874E-3</c:v>
                </c:pt>
                <c:pt idx="61">
                  <c:v>8.029223444426201E-3</c:v>
                </c:pt>
                <c:pt idx="62">
                  <c:v>8.1914126515896437E-3</c:v>
                </c:pt>
                <c:pt idx="63">
                  <c:v>7.9005761316872421E-3</c:v>
                </c:pt>
                <c:pt idx="64">
                  <c:v>8.0912435614422362E-3</c:v>
                </c:pt>
                <c:pt idx="65">
                  <c:v>8.3362161271723929E-3</c:v>
                </c:pt>
                <c:pt idx="66">
                  <c:v>8.2554517133956382E-3</c:v>
                </c:pt>
                <c:pt idx="67">
                  <c:v>8.3285040152330479E-3</c:v>
                </c:pt>
                <c:pt idx="68">
                  <c:v>8.59557974600033E-3</c:v>
                </c:pt>
                <c:pt idx="69">
                  <c:v>8.9551000082994433E-3</c:v>
                </c:pt>
                <c:pt idx="70">
                  <c:v>8.942291701313821E-3</c:v>
                </c:pt>
                <c:pt idx="71">
                  <c:v>8.7042090465558591E-3</c:v>
                </c:pt>
                <c:pt idx="72">
                  <c:v>9.4136699609666998E-3</c:v>
                </c:pt>
                <c:pt idx="73">
                  <c:v>9.9699699699699693E-3</c:v>
                </c:pt>
                <c:pt idx="74">
                  <c:v>9.9816651387615637E-3</c:v>
                </c:pt>
                <c:pt idx="75">
                  <c:v>1.05347013680347E-2</c:v>
                </c:pt>
                <c:pt idx="76">
                  <c:v>1.100217137130449E-2</c:v>
                </c:pt>
                <c:pt idx="77">
                  <c:v>1.1886363636363638E-2</c:v>
                </c:pt>
                <c:pt idx="78">
                  <c:v>1.1865803413772809E-2</c:v>
                </c:pt>
                <c:pt idx="79">
                  <c:v>1.2695083067628798E-2</c:v>
                </c:pt>
                <c:pt idx="80">
                  <c:v>1.33079009833842E-2</c:v>
                </c:pt>
                <c:pt idx="81">
                  <c:v>1.4419748897183577E-2</c:v>
                </c:pt>
                <c:pt idx="82">
                  <c:v>1.5419654154365249E-2</c:v>
                </c:pt>
                <c:pt idx="83">
                  <c:v>1.6405666779776042E-2</c:v>
                </c:pt>
                <c:pt idx="84">
                  <c:v>1.6759632712606196E-2</c:v>
                </c:pt>
                <c:pt idx="85">
                  <c:v>1.8153951536946655E-2</c:v>
                </c:pt>
                <c:pt idx="86">
                  <c:v>1.9663057600692944E-2</c:v>
                </c:pt>
                <c:pt idx="87">
                  <c:v>2.1508796256174707E-2</c:v>
                </c:pt>
                <c:pt idx="88">
                  <c:v>2.3224261771747804E-2</c:v>
                </c:pt>
                <c:pt idx="89">
                  <c:v>2.4812164579606437E-2</c:v>
                </c:pt>
                <c:pt idx="90">
                  <c:v>2.6503297094991978E-2</c:v>
                </c:pt>
                <c:pt idx="91">
                  <c:v>2.794607887785773E-2</c:v>
                </c:pt>
                <c:pt idx="92">
                  <c:v>2.9599629286376272E-2</c:v>
                </c:pt>
                <c:pt idx="93">
                  <c:v>3.3008314436885865E-2</c:v>
                </c:pt>
                <c:pt idx="94">
                  <c:v>3.6418205153519595E-2</c:v>
                </c:pt>
                <c:pt idx="95">
                  <c:v>3.9427330820907755E-2</c:v>
                </c:pt>
                <c:pt idx="96">
                  <c:v>4.1722161341987682E-2</c:v>
                </c:pt>
                <c:pt idx="97">
                  <c:v>4.4926955282380186E-2</c:v>
                </c:pt>
                <c:pt idx="98">
                  <c:v>4.7814513869431217E-2</c:v>
                </c:pt>
                <c:pt idx="99">
                  <c:v>5.0718212888206451E-2</c:v>
                </c:pt>
                <c:pt idx="100">
                  <c:v>5.23539668700959E-2</c:v>
                </c:pt>
                <c:pt idx="101">
                  <c:v>5.6196934612415921E-2</c:v>
                </c:pt>
                <c:pt idx="102">
                  <c:v>5.9250550628013564E-2</c:v>
                </c:pt>
                <c:pt idx="103">
                  <c:v>6.3246124031007753E-2</c:v>
                </c:pt>
                <c:pt idx="104">
                  <c:v>6.8872144233415908E-2</c:v>
                </c:pt>
                <c:pt idx="105">
                  <c:v>7.5764769721223632E-2</c:v>
                </c:pt>
                <c:pt idx="106">
                  <c:v>8.1588274163512955E-2</c:v>
                </c:pt>
                <c:pt idx="107">
                  <c:v>8.3682572614107886E-2</c:v>
                </c:pt>
                <c:pt idx="108">
                  <c:v>8.401080090650466E-2</c:v>
                </c:pt>
                <c:pt idx="109">
                  <c:v>8.6575262826413452E-2</c:v>
                </c:pt>
                <c:pt idx="110">
                  <c:v>8.6960356740334199E-2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probe'!$A$2:$A$112</c:f>
              <c:numCache>
                <c:formatCode>0.0</c:formatCode>
                <c:ptCount val="111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351</c:v>
                </c:pt>
                <c:pt idx="41" formatCode="0">
                  <c:v>401</c:v>
                </c:pt>
                <c:pt idx="42" formatCode="0">
                  <c:v>451</c:v>
                </c:pt>
                <c:pt idx="43" formatCode="0">
                  <c:v>501</c:v>
                </c:pt>
                <c:pt idx="44" formatCode="0">
                  <c:v>551</c:v>
                </c:pt>
                <c:pt idx="45" formatCode="0">
                  <c:v>601</c:v>
                </c:pt>
                <c:pt idx="46" formatCode="0">
                  <c:v>651</c:v>
                </c:pt>
                <c:pt idx="47" formatCode="0">
                  <c:v>701</c:v>
                </c:pt>
                <c:pt idx="48" formatCode="0">
                  <c:v>801</c:v>
                </c:pt>
                <c:pt idx="49" formatCode="0">
                  <c:v>901</c:v>
                </c:pt>
                <c:pt idx="50" formatCode="0">
                  <c:v>1001</c:v>
                </c:pt>
                <c:pt idx="51" formatCode="0">
                  <c:v>1251</c:v>
                </c:pt>
                <c:pt idx="52" formatCode="0">
                  <c:v>1401</c:v>
                </c:pt>
                <c:pt idx="53" formatCode="0">
                  <c:v>1501</c:v>
                </c:pt>
                <c:pt idx="54" formatCode="0">
                  <c:v>1751</c:v>
                </c:pt>
                <c:pt idx="55" formatCode="0">
                  <c:v>2001</c:v>
                </c:pt>
                <c:pt idx="56" formatCode="0">
                  <c:v>2251</c:v>
                </c:pt>
                <c:pt idx="57" formatCode="0">
                  <c:v>2501</c:v>
                </c:pt>
                <c:pt idx="58" formatCode="0">
                  <c:v>2751</c:v>
                </c:pt>
                <c:pt idx="59" formatCode="0">
                  <c:v>3001</c:v>
                </c:pt>
                <c:pt idx="60" formatCode="0">
                  <c:v>3251</c:v>
                </c:pt>
                <c:pt idx="61" formatCode="0">
                  <c:v>3501</c:v>
                </c:pt>
                <c:pt idx="62" formatCode="0">
                  <c:v>3751</c:v>
                </c:pt>
                <c:pt idx="63" formatCode="0">
                  <c:v>4001</c:v>
                </c:pt>
                <c:pt idx="64" formatCode="0">
                  <c:v>4251</c:v>
                </c:pt>
                <c:pt idx="65" formatCode="0">
                  <c:v>4501</c:v>
                </c:pt>
                <c:pt idx="66" formatCode="0">
                  <c:v>4751</c:v>
                </c:pt>
                <c:pt idx="67" formatCode="0">
                  <c:v>5001</c:v>
                </c:pt>
                <c:pt idx="68" formatCode="0">
                  <c:v>5251</c:v>
                </c:pt>
                <c:pt idx="69" formatCode="0">
                  <c:v>5501</c:v>
                </c:pt>
                <c:pt idx="70" formatCode="0">
                  <c:v>5751</c:v>
                </c:pt>
                <c:pt idx="71" formatCode="0">
                  <c:v>6001</c:v>
                </c:pt>
                <c:pt idx="72" formatCode="0">
                  <c:v>6501</c:v>
                </c:pt>
                <c:pt idx="73" formatCode="0">
                  <c:v>7001</c:v>
                </c:pt>
                <c:pt idx="74" formatCode="0">
                  <c:v>7501</c:v>
                </c:pt>
                <c:pt idx="75" formatCode="0">
                  <c:v>8001</c:v>
                </c:pt>
                <c:pt idx="76" formatCode="0">
                  <c:v>8501</c:v>
                </c:pt>
                <c:pt idx="77" formatCode="0">
                  <c:v>9001</c:v>
                </c:pt>
                <c:pt idx="78" formatCode="0">
                  <c:v>9501</c:v>
                </c:pt>
                <c:pt idx="79" formatCode="0">
                  <c:v>10001</c:v>
                </c:pt>
                <c:pt idx="80" formatCode="0">
                  <c:v>11001</c:v>
                </c:pt>
                <c:pt idx="81" formatCode="0">
                  <c:v>12001</c:v>
                </c:pt>
                <c:pt idx="82" formatCode="0">
                  <c:v>13001</c:v>
                </c:pt>
                <c:pt idx="83" formatCode="0">
                  <c:v>14001</c:v>
                </c:pt>
                <c:pt idx="84" formatCode="0">
                  <c:v>15001</c:v>
                </c:pt>
                <c:pt idx="85" formatCode="0">
                  <c:v>16001</c:v>
                </c:pt>
                <c:pt idx="86" formatCode="0">
                  <c:v>18001</c:v>
                </c:pt>
                <c:pt idx="87" formatCode="0">
                  <c:v>20001</c:v>
                </c:pt>
                <c:pt idx="88" formatCode="0">
                  <c:v>22001</c:v>
                </c:pt>
                <c:pt idx="89" formatCode="0">
                  <c:v>24001</c:v>
                </c:pt>
                <c:pt idx="90" formatCode="0">
                  <c:v>26001</c:v>
                </c:pt>
                <c:pt idx="91" formatCode="0">
                  <c:v>28001</c:v>
                </c:pt>
                <c:pt idx="92" formatCode="0">
                  <c:v>30001</c:v>
                </c:pt>
                <c:pt idx="93" formatCode="0">
                  <c:v>35001</c:v>
                </c:pt>
                <c:pt idx="94" formatCode="0">
                  <c:v>40001</c:v>
                </c:pt>
                <c:pt idx="95" formatCode="0">
                  <c:v>45001</c:v>
                </c:pt>
                <c:pt idx="96" formatCode="0">
                  <c:v>50001</c:v>
                </c:pt>
                <c:pt idx="97" formatCode="0">
                  <c:v>55001</c:v>
                </c:pt>
                <c:pt idx="98" formatCode="0">
                  <c:v>60001</c:v>
                </c:pt>
                <c:pt idx="99" formatCode="0">
                  <c:v>65001</c:v>
                </c:pt>
                <c:pt idx="100" formatCode="0">
                  <c:v>70001</c:v>
                </c:pt>
                <c:pt idx="101" formatCode="0">
                  <c:v>75001</c:v>
                </c:pt>
                <c:pt idx="102" formatCode="0">
                  <c:v>80001</c:v>
                </c:pt>
                <c:pt idx="103" formatCode="0">
                  <c:v>85001</c:v>
                </c:pt>
                <c:pt idx="104" formatCode="0">
                  <c:v>90001</c:v>
                </c:pt>
                <c:pt idx="105" formatCode="0">
                  <c:v>95001</c:v>
                </c:pt>
                <c:pt idx="106" formatCode="0">
                  <c:v>100001</c:v>
                </c:pt>
                <c:pt idx="107" formatCode="0">
                  <c:v>105001</c:v>
                </c:pt>
                <c:pt idx="108" formatCode="0">
                  <c:v>110001</c:v>
                </c:pt>
                <c:pt idx="109" formatCode="0">
                  <c:v>115001</c:v>
                </c:pt>
                <c:pt idx="110" formatCode="0">
                  <c:v>120001</c:v>
                </c:pt>
              </c:numCache>
            </c:numRef>
          </c:xVal>
          <c:yVal>
            <c:numRef>
              <c:f>'1 Vpp Current probe'!$C$2:$C$112</c:f>
              <c:numCache>
                <c:formatCode>0.00</c:formatCode>
                <c:ptCount val="111"/>
                <c:pt idx="0">
                  <c:v>-3.6500000000000004</c:v>
                </c:pt>
                <c:pt idx="1">
                  <c:v>-4.45</c:v>
                </c:pt>
                <c:pt idx="2">
                  <c:v>-6.66</c:v>
                </c:pt>
                <c:pt idx="3">
                  <c:v>-9.2100000000000009</c:v>
                </c:pt>
                <c:pt idx="4">
                  <c:v>-12.059999999999999</c:v>
                </c:pt>
                <c:pt idx="5">
                  <c:v>-14.84</c:v>
                </c:pt>
                <c:pt idx="6">
                  <c:v>-15.299999999999999</c:v>
                </c:pt>
                <c:pt idx="7">
                  <c:v>-18.04</c:v>
                </c:pt>
                <c:pt idx="8">
                  <c:v>-19.690000000000001</c:v>
                </c:pt>
                <c:pt idx="9">
                  <c:v>-23.2</c:v>
                </c:pt>
                <c:pt idx="10">
                  <c:v>-24.87</c:v>
                </c:pt>
                <c:pt idx="11">
                  <c:v>-26.959999999999997</c:v>
                </c:pt>
                <c:pt idx="12">
                  <c:v>-28.049999999999997</c:v>
                </c:pt>
                <c:pt idx="13">
                  <c:v>-30.59</c:v>
                </c:pt>
                <c:pt idx="14">
                  <c:v>-32.229999999999997</c:v>
                </c:pt>
                <c:pt idx="15">
                  <c:v>-33.74</c:v>
                </c:pt>
                <c:pt idx="16">
                  <c:v>-34.86</c:v>
                </c:pt>
                <c:pt idx="17">
                  <c:v>-36.54</c:v>
                </c:pt>
                <c:pt idx="18">
                  <c:v>-37.83</c:v>
                </c:pt>
                <c:pt idx="19">
                  <c:v>-38.93</c:v>
                </c:pt>
                <c:pt idx="20">
                  <c:v>-40.369999999999997</c:v>
                </c:pt>
                <c:pt idx="21">
                  <c:v>-41.069999999999993</c:v>
                </c:pt>
                <c:pt idx="22">
                  <c:v>-42.24</c:v>
                </c:pt>
                <c:pt idx="23">
                  <c:v>-43.94</c:v>
                </c:pt>
                <c:pt idx="24">
                  <c:v>-44.980000000000004</c:v>
                </c:pt>
                <c:pt idx="25">
                  <c:v>-45.89</c:v>
                </c:pt>
                <c:pt idx="26">
                  <c:v>-46.480000000000004</c:v>
                </c:pt>
                <c:pt idx="27">
                  <c:v>-47.38</c:v>
                </c:pt>
                <c:pt idx="28">
                  <c:v>-47.9</c:v>
                </c:pt>
                <c:pt idx="29">
                  <c:v>-50.13</c:v>
                </c:pt>
                <c:pt idx="30">
                  <c:v>-49.87</c:v>
                </c:pt>
                <c:pt idx="31">
                  <c:v>-50.58</c:v>
                </c:pt>
                <c:pt idx="32">
                  <c:v>-51.09</c:v>
                </c:pt>
                <c:pt idx="33">
                  <c:v>-51.69</c:v>
                </c:pt>
                <c:pt idx="34">
                  <c:v>-52.52</c:v>
                </c:pt>
                <c:pt idx="35">
                  <c:v>-54.97</c:v>
                </c:pt>
                <c:pt idx="36">
                  <c:v>-56.97</c:v>
                </c:pt>
                <c:pt idx="37">
                  <c:v>-58.699999999999996</c:v>
                </c:pt>
                <c:pt idx="38">
                  <c:v>-59.88</c:v>
                </c:pt>
                <c:pt idx="39">
                  <c:v>-60.42</c:v>
                </c:pt>
                <c:pt idx="40">
                  <c:v>-62.22</c:v>
                </c:pt>
                <c:pt idx="41">
                  <c:v>-62.300000000000004</c:v>
                </c:pt>
                <c:pt idx="42">
                  <c:v>-63</c:v>
                </c:pt>
                <c:pt idx="43">
                  <c:v>-62.900000000000006</c:v>
                </c:pt>
                <c:pt idx="44">
                  <c:v>-62.15</c:v>
                </c:pt>
                <c:pt idx="45">
                  <c:v>-61.96</c:v>
                </c:pt>
                <c:pt idx="46">
                  <c:v>-60.42</c:v>
                </c:pt>
                <c:pt idx="47">
                  <c:v>-61.419999999999995</c:v>
                </c:pt>
                <c:pt idx="48">
                  <c:v>-58.300000000000004</c:v>
                </c:pt>
                <c:pt idx="49">
                  <c:v>-58.07</c:v>
                </c:pt>
                <c:pt idx="50">
                  <c:v>-54.64</c:v>
                </c:pt>
                <c:pt idx="51">
                  <c:v>-50.28</c:v>
                </c:pt>
                <c:pt idx="52">
                  <c:v>-45.45</c:v>
                </c:pt>
                <c:pt idx="53">
                  <c:v>-43.76</c:v>
                </c:pt>
                <c:pt idx="54">
                  <c:v>-36.93</c:v>
                </c:pt>
                <c:pt idx="55">
                  <c:v>-33.75</c:v>
                </c:pt>
                <c:pt idx="56">
                  <c:v>-23.7</c:v>
                </c:pt>
                <c:pt idx="57">
                  <c:v>-22.18</c:v>
                </c:pt>
                <c:pt idx="58">
                  <c:v>-16.920000000000002</c:v>
                </c:pt>
                <c:pt idx="59">
                  <c:v>-11.549999999999999</c:v>
                </c:pt>
                <c:pt idx="60">
                  <c:v>-7.3199999999999994</c:v>
                </c:pt>
                <c:pt idx="61">
                  <c:v>-3.2500000000000009</c:v>
                </c:pt>
                <c:pt idx="62">
                  <c:v>0.26999999999999957</c:v>
                </c:pt>
                <c:pt idx="63">
                  <c:v>5.2</c:v>
                </c:pt>
                <c:pt idx="64">
                  <c:v>7.4700000000000006</c:v>
                </c:pt>
                <c:pt idx="65">
                  <c:v>11.2</c:v>
                </c:pt>
                <c:pt idx="66">
                  <c:v>13.98</c:v>
                </c:pt>
                <c:pt idx="67">
                  <c:v>13.76</c:v>
                </c:pt>
                <c:pt idx="68">
                  <c:v>18.77</c:v>
                </c:pt>
                <c:pt idx="69">
                  <c:v>21.85</c:v>
                </c:pt>
                <c:pt idx="70">
                  <c:v>23.77</c:v>
                </c:pt>
                <c:pt idx="71">
                  <c:v>27.63</c:v>
                </c:pt>
                <c:pt idx="72">
                  <c:v>29.65</c:v>
                </c:pt>
                <c:pt idx="73">
                  <c:v>32.230000000000004</c:v>
                </c:pt>
                <c:pt idx="74">
                  <c:v>34.260000000000005</c:v>
                </c:pt>
                <c:pt idx="75">
                  <c:v>38.230000000000004</c:v>
                </c:pt>
                <c:pt idx="76">
                  <c:v>40.380000000000003</c:v>
                </c:pt>
                <c:pt idx="77">
                  <c:v>41.6</c:v>
                </c:pt>
                <c:pt idx="78">
                  <c:v>43.98</c:v>
                </c:pt>
                <c:pt idx="79">
                  <c:v>45.959999999999994</c:v>
                </c:pt>
                <c:pt idx="80">
                  <c:v>47.05</c:v>
                </c:pt>
                <c:pt idx="81">
                  <c:v>50.6</c:v>
                </c:pt>
                <c:pt idx="82">
                  <c:v>52.12</c:v>
                </c:pt>
                <c:pt idx="83">
                  <c:v>54.17</c:v>
                </c:pt>
                <c:pt idx="84">
                  <c:v>55.06</c:v>
                </c:pt>
                <c:pt idx="85">
                  <c:v>56.13</c:v>
                </c:pt>
                <c:pt idx="86">
                  <c:v>57.03</c:v>
                </c:pt>
                <c:pt idx="87">
                  <c:v>59.28</c:v>
                </c:pt>
                <c:pt idx="88">
                  <c:v>59.81</c:v>
                </c:pt>
                <c:pt idx="89">
                  <c:v>60.93</c:v>
                </c:pt>
                <c:pt idx="90">
                  <c:v>62.01</c:v>
                </c:pt>
                <c:pt idx="91">
                  <c:v>62.74</c:v>
                </c:pt>
                <c:pt idx="92">
                  <c:v>63.480000000000004</c:v>
                </c:pt>
                <c:pt idx="93">
                  <c:v>64.239999999999995</c:v>
                </c:pt>
                <c:pt idx="94">
                  <c:v>64.75</c:v>
                </c:pt>
                <c:pt idx="95">
                  <c:v>66.56</c:v>
                </c:pt>
                <c:pt idx="96">
                  <c:v>62.28</c:v>
                </c:pt>
                <c:pt idx="97">
                  <c:v>67.16</c:v>
                </c:pt>
                <c:pt idx="98">
                  <c:v>69.44</c:v>
                </c:pt>
                <c:pt idx="99">
                  <c:v>69.42</c:v>
                </c:pt>
                <c:pt idx="100">
                  <c:v>71.97999999999999</c:v>
                </c:pt>
                <c:pt idx="101">
                  <c:v>73.05</c:v>
                </c:pt>
                <c:pt idx="102">
                  <c:v>75.680000000000007</c:v>
                </c:pt>
                <c:pt idx="103">
                  <c:v>78.02000000000001</c:v>
                </c:pt>
                <c:pt idx="104">
                  <c:v>79.11</c:v>
                </c:pt>
                <c:pt idx="105">
                  <c:v>79.959999999999994</c:v>
                </c:pt>
                <c:pt idx="106">
                  <c:v>76.55</c:v>
                </c:pt>
                <c:pt idx="107">
                  <c:v>74.959999999999994</c:v>
                </c:pt>
                <c:pt idx="108">
                  <c:v>74.290000000000006</c:v>
                </c:pt>
                <c:pt idx="109">
                  <c:v>74.440000000000012</c:v>
                </c:pt>
                <c:pt idx="110">
                  <c:v>74.92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233083</xdr:colOff>
      <xdr:row>9</xdr:row>
      <xdr:rowOff>17931</xdr:rowOff>
    </xdr:from>
    <xdr:to>
      <xdr:col>7</xdr:col>
      <xdr:colOff>2196353</xdr:colOff>
      <xdr:row>24</xdr:row>
      <xdr:rowOff>71719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268940</xdr:colOff>
      <xdr:row>25</xdr:row>
      <xdr:rowOff>22411</xdr:rowOff>
    </xdr:from>
    <xdr:to>
      <xdr:col>7</xdr:col>
      <xdr:colOff>2214281</xdr:colOff>
      <xdr:row>40</xdr:row>
      <xdr:rowOff>76199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12"/>
  <sheetViews>
    <sheetView tabSelected="1" zoomScale="85" zoomScaleNormal="85" workbookViewId="0">
      <selection activeCell="H109" sqref="H109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  <c r="V1" t="s">
        <v>17</v>
      </c>
      <c r="W1" t="s">
        <v>18</v>
      </c>
    </row>
    <row r="2" spans="1:23" x14ac:dyDescent="0.3">
      <c r="A2" s="2">
        <f t="shared" ref="A2:A52" si="0">K2</f>
        <v>5</v>
      </c>
      <c r="B2" s="7">
        <f t="shared" ref="B2:B33" si="1">I2/J2</f>
        <v>0.13461278093690765</v>
      </c>
      <c r="C2" s="1">
        <f t="shared" ref="C2:C33" si="2">S2-U2</f>
        <v>-3.6500000000000004</v>
      </c>
      <c r="F2" s="4"/>
      <c r="G2" s="2">
        <v>13.085000000000001</v>
      </c>
      <c r="H2" s="1" t="s">
        <v>13</v>
      </c>
      <c r="I2" s="8">
        <f>O2*2.8/1000</f>
        <v>0.55677999999999994</v>
      </c>
      <c r="J2" s="8">
        <f>Q2*2.8/1</f>
        <v>4.1361600000000003</v>
      </c>
      <c r="K2">
        <v>5</v>
      </c>
      <c r="L2">
        <v>5.0000000000000001E-3</v>
      </c>
      <c r="M2">
        <v>0</v>
      </c>
      <c r="N2">
        <v>0</v>
      </c>
      <c r="O2">
        <v>198.85</v>
      </c>
      <c r="P2">
        <v>0</v>
      </c>
      <c r="Q2">
        <v>1.4772000000000001</v>
      </c>
      <c r="R2">
        <v>0</v>
      </c>
      <c r="S2">
        <v>-1.57</v>
      </c>
      <c r="T2">
        <v>0</v>
      </c>
      <c r="U2">
        <v>2.08</v>
      </c>
      <c r="V2">
        <v>0</v>
      </c>
      <c r="W2">
        <v>0.61928899999999998</v>
      </c>
    </row>
    <row r="3" spans="1:23" x14ac:dyDescent="0.3">
      <c r="A3" s="2">
        <f t="shared" si="0"/>
        <v>10</v>
      </c>
      <c r="B3" s="7">
        <f t="shared" si="1"/>
        <v>0.1333310942432995</v>
      </c>
      <c r="C3" s="1">
        <f t="shared" si="2"/>
        <v>-4.45</v>
      </c>
      <c r="F3" s="4"/>
      <c r="G3" s="3"/>
      <c r="H3" s="3"/>
      <c r="I3" s="8">
        <f t="shared" ref="I3:I53" si="3">O3*2.8/1000</f>
        <v>0.55577199999999993</v>
      </c>
      <c r="J3" s="8">
        <f t="shared" ref="J3:J53" si="4">Q3*2.8/1</f>
        <v>4.1683599999999998</v>
      </c>
      <c r="K3">
        <v>10</v>
      </c>
      <c r="L3">
        <v>5.0000000000000001E-3</v>
      </c>
      <c r="M3">
        <v>0</v>
      </c>
      <c r="N3">
        <v>1</v>
      </c>
      <c r="O3">
        <v>198.49</v>
      </c>
      <c r="P3">
        <v>1</v>
      </c>
      <c r="Q3">
        <v>1.4886999999999999</v>
      </c>
      <c r="R3">
        <v>1</v>
      </c>
      <c r="S3">
        <v>-3.33</v>
      </c>
      <c r="T3">
        <v>1</v>
      </c>
      <c r="U3">
        <v>1.1200000000000001</v>
      </c>
      <c r="V3">
        <v>1</v>
      </c>
      <c r="W3">
        <v>0.61953400000000003</v>
      </c>
    </row>
    <row r="4" spans="1:23" x14ac:dyDescent="0.3">
      <c r="A4" s="2">
        <f t="shared" si="0"/>
        <v>15</v>
      </c>
      <c r="B4" s="7">
        <f t="shared" si="1"/>
        <v>0.13383016545877205</v>
      </c>
      <c r="C4" s="1">
        <f t="shared" si="2"/>
        <v>-6.66</v>
      </c>
      <c r="F4" s="4"/>
      <c r="G4" s="6" t="s">
        <v>2</v>
      </c>
      <c r="I4" s="8">
        <f t="shared" si="3"/>
        <v>0.548072</v>
      </c>
      <c r="J4" s="8">
        <f t="shared" si="4"/>
        <v>4.0952799999999998</v>
      </c>
      <c r="K4">
        <v>15</v>
      </c>
      <c r="L4">
        <v>5.0000000000000001E-3</v>
      </c>
      <c r="M4">
        <v>0</v>
      </c>
      <c r="N4">
        <v>2</v>
      </c>
      <c r="O4">
        <v>195.74</v>
      </c>
      <c r="P4">
        <v>2</v>
      </c>
      <c r="Q4">
        <v>1.4625999999999999</v>
      </c>
      <c r="R4">
        <v>2</v>
      </c>
      <c r="S4">
        <v>-5.46</v>
      </c>
      <c r="T4">
        <v>2</v>
      </c>
      <c r="U4">
        <v>1.2</v>
      </c>
      <c r="V4">
        <v>2</v>
      </c>
      <c r="W4">
        <v>0.61969399999999997</v>
      </c>
    </row>
    <row r="5" spans="1:23" x14ac:dyDescent="0.3">
      <c r="A5" s="2">
        <f t="shared" si="0"/>
        <v>20</v>
      </c>
      <c r="B5" s="7">
        <f t="shared" si="1"/>
        <v>0.13221150557493674</v>
      </c>
      <c r="C5" s="1">
        <f t="shared" si="2"/>
        <v>-9.2100000000000009</v>
      </c>
      <c r="F5" s="4"/>
      <c r="G5" s="1">
        <f>O2*2*SQRT(2)/1000</f>
        <v>0.56243273375577996</v>
      </c>
      <c r="H5" s="1" t="s">
        <v>3</v>
      </c>
      <c r="I5" s="8">
        <f t="shared" si="3"/>
        <v>0.541184</v>
      </c>
      <c r="J5" s="8">
        <f t="shared" si="4"/>
        <v>4.0933199999999994</v>
      </c>
      <c r="K5">
        <v>20</v>
      </c>
      <c r="L5">
        <v>5.0000000000000001E-3</v>
      </c>
      <c r="M5">
        <v>0</v>
      </c>
      <c r="N5">
        <v>3</v>
      </c>
      <c r="O5">
        <v>193.28</v>
      </c>
      <c r="P5">
        <v>3</v>
      </c>
      <c r="Q5">
        <v>1.4619</v>
      </c>
      <c r="R5">
        <v>3</v>
      </c>
      <c r="S5">
        <v>-8.2100000000000009</v>
      </c>
      <c r="T5">
        <v>3</v>
      </c>
      <c r="U5">
        <v>1</v>
      </c>
      <c r="V5">
        <v>3</v>
      </c>
      <c r="W5">
        <v>0.61959600000000004</v>
      </c>
    </row>
    <row r="6" spans="1:23" x14ac:dyDescent="0.3">
      <c r="A6" s="2">
        <f t="shared" si="0"/>
        <v>25</v>
      </c>
      <c r="B6" s="7">
        <f t="shared" si="1"/>
        <v>0.12981707317073171</v>
      </c>
      <c r="C6" s="1">
        <f t="shared" si="2"/>
        <v>-12.059999999999999</v>
      </c>
      <c r="F6" s="4"/>
      <c r="G6" s="3"/>
      <c r="H6" s="3"/>
      <c r="I6" s="8">
        <f t="shared" si="3"/>
        <v>0.20864199999999999</v>
      </c>
      <c r="J6" s="8">
        <f>Q6*2.8/1000</f>
        <v>1.6071999999999997</v>
      </c>
      <c r="K6">
        <v>25</v>
      </c>
      <c r="L6">
        <v>2E-3</v>
      </c>
      <c r="M6">
        <v>0</v>
      </c>
      <c r="N6">
        <v>4</v>
      </c>
      <c r="O6">
        <v>74.515000000000001</v>
      </c>
      <c r="P6">
        <v>4</v>
      </c>
      <c r="Q6">
        <v>574</v>
      </c>
      <c r="R6">
        <v>4</v>
      </c>
      <c r="S6">
        <v>-10.69</v>
      </c>
      <c r="T6">
        <v>4</v>
      </c>
      <c r="U6">
        <v>1.37</v>
      </c>
      <c r="V6">
        <v>4</v>
      </c>
      <c r="W6">
        <v>0.61942299999999995</v>
      </c>
    </row>
    <row r="7" spans="1:23" x14ac:dyDescent="0.3">
      <c r="A7" s="2">
        <f t="shared" si="0"/>
        <v>30</v>
      </c>
      <c r="B7" s="7">
        <f t="shared" si="1"/>
        <v>0.12746149852915731</v>
      </c>
      <c r="C7" s="1">
        <f t="shared" si="2"/>
        <v>-14.84</v>
      </c>
      <c r="F7" s="4"/>
      <c r="G7" s="6" t="s">
        <v>5</v>
      </c>
      <c r="H7" s="3"/>
      <c r="I7" s="8">
        <f t="shared" si="3"/>
        <v>0.20624799999999999</v>
      </c>
      <c r="J7" s="8">
        <f t="shared" ref="J7:J70" si="5">Q7*2.8/1000</f>
        <v>1.6181199999999998</v>
      </c>
      <c r="K7">
        <v>30</v>
      </c>
      <c r="L7">
        <v>2E-3</v>
      </c>
      <c r="M7">
        <v>0</v>
      </c>
      <c r="N7">
        <v>5</v>
      </c>
      <c r="O7">
        <v>73.66</v>
      </c>
      <c r="P7">
        <v>5</v>
      </c>
      <c r="Q7">
        <v>577.9</v>
      </c>
      <c r="R7">
        <v>5</v>
      </c>
      <c r="S7">
        <v>-13.73</v>
      </c>
      <c r="T7">
        <v>5</v>
      </c>
      <c r="U7">
        <v>1.1100000000000001</v>
      </c>
      <c r="V7">
        <v>5</v>
      </c>
      <c r="W7">
        <v>0.61958299999999999</v>
      </c>
    </row>
    <row r="8" spans="1:23" x14ac:dyDescent="0.3">
      <c r="A8" s="2">
        <f t="shared" si="0"/>
        <v>35</v>
      </c>
      <c r="B8" s="7">
        <f t="shared" si="1"/>
        <v>0.12864682471015748</v>
      </c>
      <c r="C8" s="1">
        <f t="shared" si="2"/>
        <v>-15.299999999999999</v>
      </c>
      <c r="G8" s="7">
        <v>0</v>
      </c>
      <c r="H8" s="3"/>
      <c r="I8" s="8">
        <f t="shared" si="3"/>
        <v>0.20816599999999999</v>
      </c>
      <c r="J8" s="8">
        <f t="shared" si="5"/>
        <v>1.6181199999999998</v>
      </c>
      <c r="K8">
        <v>35</v>
      </c>
      <c r="L8">
        <v>2E-3</v>
      </c>
      <c r="M8">
        <v>0</v>
      </c>
      <c r="N8">
        <v>6</v>
      </c>
      <c r="O8">
        <v>74.344999999999999</v>
      </c>
      <c r="P8">
        <v>6</v>
      </c>
      <c r="Q8">
        <v>577.9</v>
      </c>
      <c r="R8">
        <v>6</v>
      </c>
      <c r="S8">
        <v>-14.2</v>
      </c>
      <c r="T8">
        <v>6</v>
      </c>
      <c r="U8">
        <v>1.1000000000000001</v>
      </c>
      <c r="V8">
        <v>6</v>
      </c>
      <c r="W8">
        <v>0.61966600000000005</v>
      </c>
    </row>
    <row r="9" spans="1:23" x14ac:dyDescent="0.3">
      <c r="A9" s="2">
        <f t="shared" si="0"/>
        <v>40</v>
      </c>
      <c r="B9" s="7">
        <f t="shared" si="1"/>
        <v>0.12702166220764649</v>
      </c>
      <c r="C9" s="1">
        <f t="shared" si="2"/>
        <v>-18.04</v>
      </c>
      <c r="H9" s="3"/>
      <c r="I9" s="8">
        <f t="shared" si="3"/>
        <v>0.20605199999999999</v>
      </c>
      <c r="J9" s="8">
        <f t="shared" si="5"/>
        <v>1.62218</v>
      </c>
      <c r="K9">
        <v>40</v>
      </c>
      <c r="L9">
        <v>2E-3</v>
      </c>
      <c r="M9">
        <v>0</v>
      </c>
      <c r="N9">
        <v>7</v>
      </c>
      <c r="O9">
        <v>73.59</v>
      </c>
      <c r="P9">
        <v>7</v>
      </c>
      <c r="Q9">
        <v>579.35</v>
      </c>
      <c r="R9">
        <v>7</v>
      </c>
      <c r="S9">
        <v>-16.8</v>
      </c>
      <c r="T9">
        <v>7</v>
      </c>
      <c r="U9">
        <v>1.24</v>
      </c>
      <c r="V9">
        <v>7</v>
      </c>
      <c r="W9">
        <v>0.61946400000000001</v>
      </c>
    </row>
    <row r="10" spans="1:23" x14ac:dyDescent="0.3">
      <c r="A10" s="2">
        <f t="shared" si="0"/>
        <v>45</v>
      </c>
      <c r="B10" s="7">
        <f t="shared" si="1"/>
        <v>0.12464030326527095</v>
      </c>
      <c r="C10" s="1">
        <f t="shared" si="2"/>
        <v>-19.690000000000001</v>
      </c>
      <c r="I10" s="8">
        <f t="shared" si="3"/>
        <v>0.202538</v>
      </c>
      <c r="J10" s="8">
        <f t="shared" si="5"/>
        <v>1.6249800000000001</v>
      </c>
      <c r="K10">
        <v>45</v>
      </c>
      <c r="L10">
        <v>2E-3</v>
      </c>
      <c r="M10">
        <v>0</v>
      </c>
      <c r="N10">
        <v>8</v>
      </c>
      <c r="O10">
        <v>72.334999999999994</v>
      </c>
      <c r="P10">
        <v>8</v>
      </c>
      <c r="Q10">
        <v>580.35</v>
      </c>
      <c r="R10">
        <v>8</v>
      </c>
      <c r="S10">
        <v>-18.170000000000002</v>
      </c>
      <c r="T10">
        <v>8</v>
      </c>
      <c r="U10">
        <v>1.52</v>
      </c>
      <c r="V10">
        <v>8</v>
      </c>
      <c r="W10">
        <v>0.61959500000000001</v>
      </c>
    </row>
    <row r="11" spans="1:23" x14ac:dyDescent="0.3">
      <c r="A11" s="2">
        <f t="shared" si="0"/>
        <v>51</v>
      </c>
      <c r="B11" s="7">
        <f t="shared" si="1"/>
        <v>0.12259116259116259</v>
      </c>
      <c r="C11" s="1">
        <f t="shared" si="2"/>
        <v>-23.2</v>
      </c>
      <c r="I11" s="8">
        <f t="shared" si="3"/>
        <v>0.20003199999999999</v>
      </c>
      <c r="J11" s="8">
        <f t="shared" si="5"/>
        <v>1.6316999999999999</v>
      </c>
      <c r="K11">
        <v>51</v>
      </c>
      <c r="L11">
        <v>2E-3</v>
      </c>
      <c r="M11">
        <v>0</v>
      </c>
      <c r="N11">
        <v>9</v>
      </c>
      <c r="O11">
        <v>71.44</v>
      </c>
      <c r="P11">
        <v>9</v>
      </c>
      <c r="Q11">
        <v>582.75</v>
      </c>
      <c r="R11">
        <v>9</v>
      </c>
      <c r="S11">
        <v>-21.54</v>
      </c>
      <c r="T11">
        <v>9</v>
      </c>
      <c r="U11">
        <v>1.66</v>
      </c>
      <c r="V11">
        <v>9</v>
      </c>
      <c r="W11">
        <v>0.619564</v>
      </c>
    </row>
    <row r="12" spans="1:23" x14ac:dyDescent="0.3">
      <c r="A12" s="2">
        <f t="shared" si="0"/>
        <v>55</v>
      </c>
      <c r="B12" s="7">
        <f t="shared" si="1"/>
        <v>0.11970821602252368</v>
      </c>
      <c r="C12" s="1">
        <f t="shared" si="2"/>
        <v>-24.87</v>
      </c>
      <c r="I12" s="8">
        <f t="shared" si="3"/>
        <v>0.196434</v>
      </c>
      <c r="J12" s="8">
        <f t="shared" si="5"/>
        <v>1.6409399999999998</v>
      </c>
      <c r="K12">
        <v>55</v>
      </c>
      <c r="L12">
        <v>2E-3</v>
      </c>
      <c r="M12">
        <v>0</v>
      </c>
      <c r="N12">
        <v>10</v>
      </c>
      <c r="O12">
        <v>70.155000000000001</v>
      </c>
      <c r="P12">
        <v>10</v>
      </c>
      <c r="Q12">
        <v>586.04999999999995</v>
      </c>
      <c r="R12">
        <v>10</v>
      </c>
      <c r="S12">
        <v>-23.17</v>
      </c>
      <c r="T12">
        <v>10</v>
      </c>
      <c r="U12">
        <v>1.7</v>
      </c>
      <c r="V12">
        <v>10</v>
      </c>
      <c r="W12">
        <v>0.61957200000000001</v>
      </c>
    </row>
    <row r="13" spans="1:23" x14ac:dyDescent="0.3">
      <c r="A13" s="5">
        <f t="shared" si="0"/>
        <v>61</v>
      </c>
      <c r="B13" s="7">
        <f t="shared" si="1"/>
        <v>0.1181074168797954</v>
      </c>
      <c r="C13" s="1">
        <f t="shared" si="2"/>
        <v>-26.959999999999997</v>
      </c>
      <c r="I13" s="8">
        <f t="shared" si="3"/>
        <v>0.19395599999999999</v>
      </c>
      <c r="J13" s="8">
        <f t="shared" si="5"/>
        <v>1.6421999999999999</v>
      </c>
      <c r="K13">
        <v>61</v>
      </c>
      <c r="L13">
        <v>2E-3</v>
      </c>
      <c r="M13">
        <v>0</v>
      </c>
      <c r="N13">
        <v>11</v>
      </c>
      <c r="O13">
        <v>69.27</v>
      </c>
      <c r="P13">
        <v>11</v>
      </c>
      <c r="Q13">
        <v>586.5</v>
      </c>
      <c r="R13">
        <v>11</v>
      </c>
      <c r="S13">
        <v>-25.22</v>
      </c>
      <c r="T13">
        <v>11</v>
      </c>
      <c r="U13">
        <v>1.74</v>
      </c>
      <c r="V13">
        <v>11</v>
      </c>
      <c r="W13">
        <v>0.61956599999999995</v>
      </c>
    </row>
    <row r="14" spans="1:23" x14ac:dyDescent="0.3">
      <c r="A14" s="5">
        <f t="shared" si="0"/>
        <v>65</v>
      </c>
      <c r="B14" s="7">
        <f t="shared" si="1"/>
        <v>0.11583156103785625</v>
      </c>
      <c r="C14" s="1">
        <f t="shared" si="2"/>
        <v>-28.049999999999997</v>
      </c>
      <c r="I14" s="8">
        <f t="shared" si="3"/>
        <v>0.19062399999999999</v>
      </c>
      <c r="J14" s="8">
        <f t="shared" si="5"/>
        <v>1.6456999999999997</v>
      </c>
      <c r="K14">
        <v>65</v>
      </c>
      <c r="L14">
        <v>2E-3</v>
      </c>
      <c r="M14">
        <v>0</v>
      </c>
      <c r="N14">
        <v>12</v>
      </c>
      <c r="O14">
        <v>68.08</v>
      </c>
      <c r="P14">
        <v>12</v>
      </c>
      <c r="Q14">
        <v>587.75</v>
      </c>
      <c r="R14">
        <v>12</v>
      </c>
      <c r="S14">
        <v>-26.24</v>
      </c>
      <c r="T14">
        <v>12</v>
      </c>
      <c r="U14">
        <v>1.81</v>
      </c>
      <c r="V14">
        <v>12</v>
      </c>
      <c r="W14">
        <v>0.61952799999999997</v>
      </c>
    </row>
    <row r="15" spans="1:23" x14ac:dyDescent="0.3">
      <c r="A15" s="5">
        <f t="shared" si="0"/>
        <v>71</v>
      </c>
      <c r="B15" s="7">
        <f t="shared" si="1"/>
        <v>0.11270554331242584</v>
      </c>
      <c r="C15" s="1">
        <f t="shared" si="2"/>
        <v>-30.59</v>
      </c>
      <c r="I15" s="8">
        <f t="shared" si="3"/>
        <v>0.18615799999999999</v>
      </c>
      <c r="J15" s="8">
        <f t="shared" si="5"/>
        <v>1.6517199999999999</v>
      </c>
      <c r="K15">
        <v>71</v>
      </c>
      <c r="L15">
        <v>2E-3</v>
      </c>
      <c r="M15">
        <v>0</v>
      </c>
      <c r="N15">
        <v>13</v>
      </c>
      <c r="O15">
        <v>66.484999999999999</v>
      </c>
      <c r="P15">
        <v>13</v>
      </c>
      <c r="Q15">
        <v>589.9</v>
      </c>
      <c r="R15">
        <v>13</v>
      </c>
      <c r="S15">
        <v>-28.88</v>
      </c>
      <c r="T15">
        <v>13</v>
      </c>
      <c r="U15">
        <v>1.71</v>
      </c>
      <c r="V15">
        <v>13</v>
      </c>
      <c r="W15">
        <v>0.61948199999999998</v>
      </c>
    </row>
    <row r="16" spans="1:23" x14ac:dyDescent="0.3">
      <c r="A16" s="5">
        <f t="shared" si="0"/>
        <v>75</v>
      </c>
      <c r="B16" s="7">
        <f t="shared" si="1"/>
        <v>0.11120405576679344</v>
      </c>
      <c r="C16" s="1">
        <f t="shared" si="2"/>
        <v>-32.229999999999997</v>
      </c>
      <c r="I16" s="8">
        <f t="shared" si="3"/>
        <v>0.18425400000000003</v>
      </c>
      <c r="J16" s="8">
        <f t="shared" si="5"/>
        <v>1.6568999999999998</v>
      </c>
      <c r="K16">
        <v>75</v>
      </c>
      <c r="L16">
        <v>2E-3</v>
      </c>
      <c r="M16">
        <v>0</v>
      </c>
      <c r="N16">
        <v>14</v>
      </c>
      <c r="O16">
        <v>65.805000000000007</v>
      </c>
      <c r="P16">
        <v>14</v>
      </c>
      <c r="Q16">
        <v>591.75</v>
      </c>
      <c r="R16">
        <v>14</v>
      </c>
      <c r="S16">
        <v>-30.24</v>
      </c>
      <c r="T16">
        <v>14</v>
      </c>
      <c r="U16">
        <v>1.99</v>
      </c>
      <c r="V16">
        <v>14</v>
      </c>
      <c r="W16">
        <v>0.61951900000000004</v>
      </c>
    </row>
    <row r="17" spans="1:23" x14ac:dyDescent="0.3">
      <c r="A17" s="5">
        <f t="shared" si="0"/>
        <v>81</v>
      </c>
      <c r="B17" s="7">
        <f t="shared" si="1"/>
        <v>0.10882774917714572</v>
      </c>
      <c r="C17" s="1">
        <f t="shared" si="2"/>
        <v>-33.74</v>
      </c>
      <c r="I17" s="8">
        <f t="shared" si="3"/>
        <v>0.18052999999999997</v>
      </c>
      <c r="J17" s="8">
        <f t="shared" si="5"/>
        <v>1.6588600000000002</v>
      </c>
      <c r="K17">
        <v>81</v>
      </c>
      <c r="L17">
        <v>2E-3</v>
      </c>
      <c r="M17">
        <v>0</v>
      </c>
      <c r="N17">
        <v>15</v>
      </c>
      <c r="O17">
        <v>64.474999999999994</v>
      </c>
      <c r="P17">
        <v>15</v>
      </c>
      <c r="Q17">
        <v>592.45000000000005</v>
      </c>
      <c r="R17">
        <v>15</v>
      </c>
      <c r="S17">
        <v>-31.88</v>
      </c>
      <c r="T17">
        <v>15</v>
      </c>
      <c r="U17">
        <v>1.86</v>
      </c>
      <c r="V17">
        <v>15</v>
      </c>
      <c r="W17">
        <v>0.61940899999999999</v>
      </c>
    </row>
    <row r="18" spans="1:23" x14ac:dyDescent="0.3">
      <c r="A18" s="5">
        <f t="shared" si="0"/>
        <v>85</v>
      </c>
      <c r="B18" s="7">
        <f t="shared" si="1"/>
        <v>0.10830102814764875</v>
      </c>
      <c r="C18" s="1">
        <f t="shared" si="2"/>
        <v>-34.86</v>
      </c>
      <c r="I18" s="8">
        <f t="shared" si="3"/>
        <v>0.17991399999999999</v>
      </c>
      <c r="J18" s="8">
        <f t="shared" si="5"/>
        <v>1.6612399999999998</v>
      </c>
      <c r="K18">
        <v>85</v>
      </c>
      <c r="L18">
        <v>2E-3</v>
      </c>
      <c r="M18">
        <v>0</v>
      </c>
      <c r="N18">
        <v>16</v>
      </c>
      <c r="O18">
        <v>64.254999999999995</v>
      </c>
      <c r="P18">
        <v>16</v>
      </c>
      <c r="Q18">
        <v>593.29999999999995</v>
      </c>
      <c r="R18">
        <v>16</v>
      </c>
      <c r="S18">
        <v>-32.83</v>
      </c>
      <c r="T18">
        <v>16</v>
      </c>
      <c r="U18">
        <v>2.0299999999999998</v>
      </c>
      <c r="V18">
        <v>16</v>
      </c>
      <c r="W18">
        <v>0.61958100000000005</v>
      </c>
    </row>
    <row r="19" spans="1:23" x14ac:dyDescent="0.3">
      <c r="A19" s="5">
        <f t="shared" si="0"/>
        <v>91</v>
      </c>
      <c r="B19" s="7">
        <f t="shared" si="1"/>
        <v>0.10436531210724759</v>
      </c>
      <c r="C19" s="1">
        <f t="shared" si="2"/>
        <v>-36.54</v>
      </c>
      <c r="I19" s="8">
        <f t="shared" si="3"/>
        <v>0.17438399999999998</v>
      </c>
      <c r="J19" s="8">
        <f t="shared" si="5"/>
        <v>1.6708999999999998</v>
      </c>
      <c r="K19">
        <v>91</v>
      </c>
      <c r="L19">
        <v>2E-3</v>
      </c>
      <c r="M19">
        <v>0</v>
      </c>
      <c r="N19">
        <v>17</v>
      </c>
      <c r="O19">
        <v>62.28</v>
      </c>
      <c r="P19">
        <v>17</v>
      </c>
      <c r="Q19">
        <v>596.75</v>
      </c>
      <c r="R19">
        <v>17</v>
      </c>
      <c r="S19">
        <v>-34.57</v>
      </c>
      <c r="T19">
        <v>17</v>
      </c>
      <c r="U19">
        <v>1.97</v>
      </c>
      <c r="V19">
        <v>17</v>
      </c>
      <c r="W19">
        <v>0.61949100000000001</v>
      </c>
    </row>
    <row r="20" spans="1:23" x14ac:dyDescent="0.3">
      <c r="A20" s="5">
        <f t="shared" si="0"/>
        <v>95</v>
      </c>
      <c r="B20" s="7">
        <f t="shared" si="1"/>
        <v>0.10293006464612543</v>
      </c>
      <c r="C20" s="1">
        <f t="shared" si="2"/>
        <v>-37.83</v>
      </c>
      <c r="I20" s="8">
        <f t="shared" si="3"/>
        <v>0.17163999999999999</v>
      </c>
      <c r="J20" s="8">
        <f t="shared" si="5"/>
        <v>1.6675399999999998</v>
      </c>
      <c r="K20">
        <v>95</v>
      </c>
      <c r="L20">
        <v>2E-3</v>
      </c>
      <c r="M20">
        <v>0</v>
      </c>
      <c r="N20">
        <v>18</v>
      </c>
      <c r="O20">
        <v>61.3</v>
      </c>
      <c r="P20">
        <v>18</v>
      </c>
      <c r="Q20">
        <v>595.54999999999995</v>
      </c>
      <c r="R20">
        <v>18</v>
      </c>
      <c r="S20">
        <v>-35.9</v>
      </c>
      <c r="T20">
        <v>18</v>
      </c>
      <c r="U20">
        <v>1.93</v>
      </c>
      <c r="V20">
        <v>18</v>
      </c>
      <c r="W20">
        <v>0.61944600000000005</v>
      </c>
    </row>
    <row r="21" spans="1:23" x14ac:dyDescent="0.3">
      <c r="A21" s="5">
        <f t="shared" si="0"/>
        <v>101</v>
      </c>
      <c r="B21" s="7">
        <f t="shared" si="1"/>
        <v>0.10042885973763875</v>
      </c>
      <c r="C21" s="1">
        <f t="shared" si="2"/>
        <v>-38.93</v>
      </c>
      <c r="I21" s="8">
        <f t="shared" si="3"/>
        <v>0.16720199999999999</v>
      </c>
      <c r="J21" s="8">
        <f t="shared" si="5"/>
        <v>1.6648799999999999</v>
      </c>
      <c r="K21">
        <v>101</v>
      </c>
      <c r="L21">
        <v>2E-3</v>
      </c>
      <c r="M21">
        <v>0</v>
      </c>
      <c r="N21">
        <v>19</v>
      </c>
      <c r="O21">
        <v>59.715000000000003</v>
      </c>
      <c r="P21">
        <v>19</v>
      </c>
      <c r="Q21">
        <v>594.6</v>
      </c>
      <c r="R21">
        <v>19</v>
      </c>
      <c r="S21">
        <v>-37.65</v>
      </c>
      <c r="T21">
        <v>19</v>
      </c>
      <c r="U21">
        <v>1.28</v>
      </c>
      <c r="V21">
        <v>19</v>
      </c>
      <c r="W21">
        <v>0.61944500000000002</v>
      </c>
    </row>
    <row r="22" spans="1:23" x14ac:dyDescent="0.3">
      <c r="A22" s="5">
        <f t="shared" si="0"/>
        <v>105</v>
      </c>
      <c r="B22" s="7">
        <f t="shared" si="1"/>
        <v>9.8164146868250549E-2</v>
      </c>
      <c r="C22" s="1">
        <f t="shared" si="2"/>
        <v>-40.369999999999997</v>
      </c>
      <c r="I22" s="8">
        <f t="shared" si="3"/>
        <v>0.165438</v>
      </c>
      <c r="J22" s="8">
        <f t="shared" si="5"/>
        <v>1.6853199999999999</v>
      </c>
      <c r="K22">
        <v>105</v>
      </c>
      <c r="L22">
        <v>2E-3</v>
      </c>
      <c r="M22">
        <v>0</v>
      </c>
      <c r="N22">
        <v>20</v>
      </c>
      <c r="O22">
        <v>59.085000000000001</v>
      </c>
      <c r="P22">
        <v>20</v>
      </c>
      <c r="Q22">
        <v>601.9</v>
      </c>
      <c r="R22">
        <v>20</v>
      </c>
      <c r="S22">
        <v>-38.26</v>
      </c>
      <c r="T22">
        <v>20</v>
      </c>
      <c r="U22">
        <v>2.11</v>
      </c>
      <c r="V22">
        <v>20</v>
      </c>
      <c r="W22">
        <v>0.619475</v>
      </c>
    </row>
    <row r="23" spans="1:23" x14ac:dyDescent="0.3">
      <c r="A23" s="5">
        <f t="shared" si="0"/>
        <v>110</v>
      </c>
      <c r="B23" s="7">
        <f t="shared" si="1"/>
        <v>9.6349087271817957E-2</v>
      </c>
      <c r="C23" s="1">
        <f t="shared" si="2"/>
        <v>-41.069999999999993</v>
      </c>
      <c r="I23" s="8">
        <f t="shared" si="3"/>
        <v>0.161826</v>
      </c>
      <c r="J23" s="8">
        <f t="shared" si="5"/>
        <v>1.6795799999999999</v>
      </c>
      <c r="K23">
        <v>110</v>
      </c>
      <c r="L23">
        <v>2E-3</v>
      </c>
      <c r="M23">
        <v>0</v>
      </c>
      <c r="N23">
        <v>21</v>
      </c>
      <c r="O23">
        <v>57.795000000000002</v>
      </c>
      <c r="P23">
        <v>21</v>
      </c>
      <c r="Q23">
        <v>599.85</v>
      </c>
      <c r="R23">
        <v>21</v>
      </c>
      <c r="S23">
        <v>-39.159999999999997</v>
      </c>
      <c r="T23">
        <v>21</v>
      </c>
      <c r="U23">
        <v>1.91</v>
      </c>
      <c r="V23">
        <v>21</v>
      </c>
      <c r="W23">
        <v>0.61954100000000001</v>
      </c>
    </row>
    <row r="24" spans="1:23" x14ac:dyDescent="0.3">
      <c r="A24" s="5">
        <f t="shared" si="0"/>
        <v>115</v>
      </c>
      <c r="B24" s="7">
        <f t="shared" si="1"/>
        <v>9.3944176773550422E-2</v>
      </c>
      <c r="C24" s="1">
        <f t="shared" si="2"/>
        <v>-42.24</v>
      </c>
      <c r="I24" s="8">
        <f t="shared" si="3"/>
        <v>0.15832599999999999</v>
      </c>
      <c r="J24" s="8">
        <f t="shared" si="5"/>
        <v>1.6853199999999999</v>
      </c>
      <c r="K24">
        <v>115</v>
      </c>
      <c r="L24">
        <v>2E-3</v>
      </c>
      <c r="M24">
        <v>0</v>
      </c>
      <c r="N24">
        <v>22</v>
      </c>
      <c r="O24">
        <v>56.545000000000002</v>
      </c>
      <c r="P24">
        <v>22</v>
      </c>
      <c r="Q24">
        <v>601.9</v>
      </c>
      <c r="R24">
        <v>22</v>
      </c>
      <c r="S24">
        <v>-40.6</v>
      </c>
      <c r="T24">
        <v>22</v>
      </c>
      <c r="U24">
        <v>1.64</v>
      </c>
      <c r="V24">
        <v>22</v>
      </c>
      <c r="W24">
        <v>0.61953199999999997</v>
      </c>
    </row>
    <row r="25" spans="1:23" x14ac:dyDescent="0.3">
      <c r="A25" s="5">
        <f t="shared" si="0"/>
        <v>121</v>
      </c>
      <c r="B25" s="7">
        <f t="shared" si="1"/>
        <v>9.1375175721491772E-2</v>
      </c>
      <c r="C25" s="1">
        <f t="shared" si="2"/>
        <v>-43.94</v>
      </c>
      <c r="I25" s="8">
        <f t="shared" si="3"/>
        <v>0.15469999999999998</v>
      </c>
      <c r="J25" s="8">
        <f t="shared" si="5"/>
        <v>1.6930199999999997</v>
      </c>
      <c r="K25">
        <v>121</v>
      </c>
      <c r="L25">
        <v>2E-3</v>
      </c>
      <c r="M25">
        <v>0</v>
      </c>
      <c r="N25">
        <v>23</v>
      </c>
      <c r="O25">
        <v>55.25</v>
      </c>
      <c r="P25">
        <v>23</v>
      </c>
      <c r="Q25">
        <v>604.65</v>
      </c>
      <c r="R25">
        <v>23</v>
      </c>
      <c r="S25">
        <v>-42.25</v>
      </c>
      <c r="T25">
        <v>23</v>
      </c>
      <c r="U25">
        <v>1.69</v>
      </c>
      <c r="V25">
        <v>23</v>
      </c>
      <c r="W25">
        <v>0.619502</v>
      </c>
    </row>
    <row r="26" spans="1:23" x14ac:dyDescent="0.3">
      <c r="A26" s="5">
        <f t="shared" si="0"/>
        <v>125</v>
      </c>
      <c r="B26" s="7">
        <f t="shared" si="1"/>
        <v>9.0239258216739782E-2</v>
      </c>
      <c r="C26" s="1">
        <f t="shared" si="2"/>
        <v>-44.980000000000004</v>
      </c>
      <c r="I26" s="8">
        <f t="shared" si="3"/>
        <v>0.15259999999999999</v>
      </c>
      <c r="J26" s="8">
        <f t="shared" si="5"/>
        <v>1.69106</v>
      </c>
      <c r="K26">
        <v>125</v>
      </c>
      <c r="L26">
        <v>2E-3</v>
      </c>
      <c r="M26">
        <v>0</v>
      </c>
      <c r="N26">
        <v>24</v>
      </c>
      <c r="O26">
        <v>54.5</v>
      </c>
      <c r="P26">
        <v>24</v>
      </c>
      <c r="Q26">
        <v>603.95000000000005</v>
      </c>
      <c r="R26">
        <v>24</v>
      </c>
      <c r="S26">
        <v>-43.14</v>
      </c>
      <c r="T26">
        <v>24</v>
      </c>
      <c r="U26">
        <v>1.84</v>
      </c>
      <c r="V26">
        <v>24</v>
      </c>
      <c r="W26">
        <v>0.61947200000000002</v>
      </c>
    </row>
    <row r="27" spans="1:23" x14ac:dyDescent="0.3">
      <c r="A27" s="5">
        <f t="shared" si="0"/>
        <v>131</v>
      </c>
      <c r="B27" s="7">
        <f t="shared" si="1"/>
        <v>8.7636363636363623E-2</v>
      </c>
      <c r="C27" s="1">
        <f t="shared" si="2"/>
        <v>-45.89</v>
      </c>
      <c r="I27" s="8">
        <f t="shared" si="3"/>
        <v>0.14845599999999998</v>
      </c>
      <c r="J27" s="8">
        <f t="shared" si="5"/>
        <v>1.694</v>
      </c>
      <c r="K27">
        <v>131</v>
      </c>
      <c r="L27">
        <v>2E-3</v>
      </c>
      <c r="M27">
        <v>0</v>
      </c>
      <c r="N27">
        <v>25</v>
      </c>
      <c r="O27">
        <v>53.02</v>
      </c>
      <c r="P27">
        <v>25</v>
      </c>
      <c r="Q27">
        <v>605</v>
      </c>
      <c r="R27">
        <v>25</v>
      </c>
      <c r="S27">
        <v>-44.19</v>
      </c>
      <c r="T27">
        <v>25</v>
      </c>
      <c r="U27">
        <v>1.7</v>
      </c>
      <c r="V27">
        <v>25</v>
      </c>
      <c r="W27">
        <v>0.619452</v>
      </c>
    </row>
    <row r="28" spans="1:23" x14ac:dyDescent="0.3">
      <c r="A28" s="5">
        <f t="shared" si="0"/>
        <v>135</v>
      </c>
      <c r="B28" s="7">
        <f t="shared" si="1"/>
        <v>8.5557842733635245E-2</v>
      </c>
      <c r="C28" s="1">
        <f t="shared" si="2"/>
        <v>-46.480000000000004</v>
      </c>
      <c r="I28" s="8">
        <f t="shared" si="3"/>
        <v>0.14547399999999999</v>
      </c>
      <c r="J28" s="8">
        <f t="shared" si="5"/>
        <v>1.7002999999999999</v>
      </c>
      <c r="K28">
        <v>135</v>
      </c>
      <c r="L28">
        <v>2E-3</v>
      </c>
      <c r="M28">
        <v>0</v>
      </c>
      <c r="N28">
        <v>26</v>
      </c>
      <c r="O28">
        <v>51.954999999999998</v>
      </c>
      <c r="P28">
        <v>26</v>
      </c>
      <c r="Q28">
        <v>607.25</v>
      </c>
      <c r="R28">
        <v>26</v>
      </c>
      <c r="S28">
        <v>-44.85</v>
      </c>
      <c r="T28">
        <v>26</v>
      </c>
      <c r="U28">
        <v>1.63</v>
      </c>
      <c r="V28">
        <v>26</v>
      </c>
      <c r="W28">
        <v>0.61944100000000002</v>
      </c>
    </row>
    <row r="29" spans="1:23" x14ac:dyDescent="0.3">
      <c r="A29" s="5">
        <f t="shared" si="0"/>
        <v>141</v>
      </c>
      <c r="B29" s="7">
        <f t="shared" si="1"/>
        <v>8.3314125782021728E-2</v>
      </c>
      <c r="C29" s="1">
        <f t="shared" si="2"/>
        <v>-47.38</v>
      </c>
      <c r="I29" s="8">
        <f t="shared" si="3"/>
        <v>0.14169399999999999</v>
      </c>
      <c r="J29" s="8">
        <f t="shared" si="5"/>
        <v>1.7007199999999998</v>
      </c>
      <c r="K29">
        <v>141</v>
      </c>
      <c r="L29">
        <v>2E-3</v>
      </c>
      <c r="M29">
        <v>0</v>
      </c>
      <c r="N29">
        <v>27</v>
      </c>
      <c r="O29">
        <v>50.604999999999997</v>
      </c>
      <c r="P29">
        <v>27</v>
      </c>
      <c r="Q29">
        <v>607.4</v>
      </c>
      <c r="R29">
        <v>27</v>
      </c>
      <c r="S29">
        <v>-45.77</v>
      </c>
      <c r="T29">
        <v>27</v>
      </c>
      <c r="U29">
        <v>1.61</v>
      </c>
      <c r="V29">
        <v>27</v>
      </c>
      <c r="W29">
        <v>0.61952300000000005</v>
      </c>
    </row>
    <row r="30" spans="1:23" x14ac:dyDescent="0.3">
      <c r="A30" s="5">
        <f t="shared" si="0"/>
        <v>145</v>
      </c>
      <c r="B30" s="7">
        <f t="shared" si="1"/>
        <v>8.2652641959076331E-2</v>
      </c>
      <c r="C30" s="1">
        <f t="shared" si="2"/>
        <v>-47.9</v>
      </c>
      <c r="I30" s="8">
        <f t="shared" si="3"/>
        <v>0.14081199999999999</v>
      </c>
      <c r="J30" s="8">
        <f t="shared" si="5"/>
        <v>1.7036600000000002</v>
      </c>
      <c r="K30">
        <v>145</v>
      </c>
      <c r="L30">
        <v>2E-3</v>
      </c>
      <c r="M30">
        <v>0</v>
      </c>
      <c r="N30">
        <v>28</v>
      </c>
      <c r="O30">
        <v>50.29</v>
      </c>
      <c r="P30">
        <v>28</v>
      </c>
      <c r="Q30">
        <v>608.45000000000005</v>
      </c>
      <c r="R30">
        <v>28</v>
      </c>
      <c r="S30">
        <v>-46.39</v>
      </c>
      <c r="T30">
        <v>28</v>
      </c>
      <c r="U30">
        <v>1.51</v>
      </c>
      <c r="V30">
        <v>28</v>
      </c>
      <c r="W30">
        <v>0.61941000000000002</v>
      </c>
    </row>
    <row r="31" spans="1:23" x14ac:dyDescent="0.3">
      <c r="A31" s="5">
        <f t="shared" si="0"/>
        <v>151</v>
      </c>
      <c r="B31" s="7">
        <f t="shared" si="1"/>
        <v>8.0120757180156654E-2</v>
      </c>
      <c r="C31" s="1">
        <f t="shared" si="2"/>
        <v>-50.13</v>
      </c>
      <c r="I31" s="8">
        <f t="shared" si="3"/>
        <v>0.13747439999999997</v>
      </c>
      <c r="J31" s="8">
        <f t="shared" si="5"/>
        <v>1.7158399999999996</v>
      </c>
      <c r="K31">
        <v>151</v>
      </c>
      <c r="L31">
        <v>2E-3</v>
      </c>
      <c r="M31">
        <v>0</v>
      </c>
      <c r="N31">
        <v>29</v>
      </c>
      <c r="O31">
        <v>49.097999999999999</v>
      </c>
      <c r="P31">
        <v>29</v>
      </c>
      <c r="Q31">
        <v>612.79999999999995</v>
      </c>
      <c r="R31">
        <v>29</v>
      </c>
      <c r="S31">
        <v>-48.21</v>
      </c>
      <c r="T31">
        <v>29</v>
      </c>
      <c r="U31">
        <v>1.92</v>
      </c>
      <c r="V31">
        <v>29</v>
      </c>
      <c r="W31">
        <v>0.61943899999999996</v>
      </c>
    </row>
    <row r="32" spans="1:23" x14ac:dyDescent="0.3">
      <c r="A32" s="5">
        <f t="shared" si="0"/>
        <v>155</v>
      </c>
      <c r="B32" s="7">
        <f t="shared" si="1"/>
        <v>7.893035846115988E-2</v>
      </c>
      <c r="C32" s="1">
        <f t="shared" si="2"/>
        <v>-49.87</v>
      </c>
      <c r="I32" s="8">
        <f t="shared" si="3"/>
        <v>0.13471359999999999</v>
      </c>
      <c r="J32" s="8">
        <f t="shared" si="5"/>
        <v>1.7067399999999997</v>
      </c>
      <c r="K32">
        <v>155</v>
      </c>
      <c r="L32">
        <v>2E-3</v>
      </c>
      <c r="M32">
        <v>0</v>
      </c>
      <c r="N32">
        <v>30</v>
      </c>
      <c r="O32">
        <v>48.112000000000002</v>
      </c>
      <c r="P32">
        <v>30</v>
      </c>
      <c r="Q32">
        <v>609.54999999999995</v>
      </c>
      <c r="R32">
        <v>30</v>
      </c>
      <c r="S32">
        <v>-48.44</v>
      </c>
      <c r="T32">
        <v>30</v>
      </c>
      <c r="U32">
        <v>1.43</v>
      </c>
      <c r="V32">
        <v>30</v>
      </c>
      <c r="W32">
        <v>0.61938099999999996</v>
      </c>
    </row>
    <row r="33" spans="1:23" x14ac:dyDescent="0.3">
      <c r="A33" s="5">
        <f t="shared" si="0"/>
        <v>161</v>
      </c>
      <c r="B33" s="7">
        <f t="shared" si="1"/>
        <v>7.7067583046964483E-2</v>
      </c>
      <c r="C33" s="1">
        <f t="shared" si="2"/>
        <v>-50.58</v>
      </c>
      <c r="I33" s="8">
        <f t="shared" si="3"/>
        <v>0.13186879999999998</v>
      </c>
      <c r="J33" s="8">
        <f t="shared" si="5"/>
        <v>1.7110799999999999</v>
      </c>
      <c r="K33">
        <v>161</v>
      </c>
      <c r="L33">
        <v>2E-3</v>
      </c>
      <c r="M33">
        <v>0</v>
      </c>
      <c r="N33">
        <v>31</v>
      </c>
      <c r="O33">
        <v>47.095999999999997</v>
      </c>
      <c r="P33">
        <v>31</v>
      </c>
      <c r="Q33">
        <v>611.1</v>
      </c>
      <c r="R33">
        <v>31</v>
      </c>
      <c r="S33">
        <v>-49.23</v>
      </c>
      <c r="T33">
        <v>31</v>
      </c>
      <c r="U33">
        <v>1.35</v>
      </c>
      <c r="V33">
        <v>31</v>
      </c>
      <c r="W33">
        <v>0.61944299999999997</v>
      </c>
    </row>
    <row r="34" spans="1:23" x14ac:dyDescent="0.3">
      <c r="A34" s="5">
        <f t="shared" si="0"/>
        <v>165</v>
      </c>
      <c r="B34" s="7">
        <f t="shared" ref="B34:B53" si="6">I34/J34</f>
        <v>7.5713234693043419E-2</v>
      </c>
      <c r="C34" s="1">
        <f t="shared" ref="C34:C53" si="7">S34-U34</f>
        <v>-51.09</v>
      </c>
      <c r="I34" s="8">
        <f t="shared" si="3"/>
        <v>0.12966800000000001</v>
      </c>
      <c r="J34" s="8">
        <f t="shared" si="5"/>
        <v>1.7126199999999998</v>
      </c>
      <c r="K34">
        <v>165</v>
      </c>
      <c r="L34">
        <v>2E-3</v>
      </c>
      <c r="M34">
        <v>0</v>
      </c>
      <c r="N34">
        <v>32</v>
      </c>
      <c r="O34">
        <v>46.31</v>
      </c>
      <c r="P34">
        <v>32</v>
      </c>
      <c r="Q34">
        <v>611.65</v>
      </c>
      <c r="R34">
        <v>32</v>
      </c>
      <c r="S34">
        <v>-49.7</v>
      </c>
      <c r="T34">
        <v>32</v>
      </c>
      <c r="U34">
        <v>1.39</v>
      </c>
      <c r="V34">
        <v>32</v>
      </c>
      <c r="W34">
        <v>0.619425</v>
      </c>
    </row>
    <row r="35" spans="1:23" x14ac:dyDescent="0.3">
      <c r="A35" s="5">
        <f t="shared" si="0"/>
        <v>171</v>
      </c>
      <c r="B35" s="7">
        <f t="shared" si="6"/>
        <v>7.4049370606506446E-2</v>
      </c>
      <c r="C35" s="1">
        <f t="shared" si="7"/>
        <v>-51.69</v>
      </c>
      <c r="I35" s="8">
        <f t="shared" si="3"/>
        <v>0.12682879999999999</v>
      </c>
      <c r="J35" s="8">
        <f t="shared" si="5"/>
        <v>1.7127600000000001</v>
      </c>
      <c r="K35">
        <v>171</v>
      </c>
      <c r="L35">
        <v>2E-3</v>
      </c>
      <c r="M35">
        <v>0</v>
      </c>
      <c r="N35">
        <v>33</v>
      </c>
      <c r="O35">
        <v>45.295999999999999</v>
      </c>
      <c r="P35">
        <v>33</v>
      </c>
      <c r="Q35">
        <v>611.70000000000005</v>
      </c>
      <c r="R35">
        <v>33</v>
      </c>
      <c r="S35">
        <v>-50.55</v>
      </c>
      <c r="T35">
        <v>33</v>
      </c>
      <c r="U35">
        <v>1.1399999999999999</v>
      </c>
      <c r="V35">
        <v>33</v>
      </c>
      <c r="W35">
        <v>0.61929999999999996</v>
      </c>
    </row>
    <row r="36" spans="1:23" x14ac:dyDescent="0.3">
      <c r="A36" s="5">
        <f t="shared" si="0"/>
        <v>175</v>
      </c>
      <c r="B36" s="7">
        <f t="shared" si="6"/>
        <v>7.3060924883777842E-2</v>
      </c>
      <c r="C36" s="1">
        <f t="shared" si="7"/>
        <v>-52.52</v>
      </c>
      <c r="I36" s="8">
        <f t="shared" si="3"/>
        <v>0.125412</v>
      </c>
      <c r="J36" s="8">
        <f t="shared" si="5"/>
        <v>1.7165399999999997</v>
      </c>
      <c r="K36">
        <v>175</v>
      </c>
      <c r="L36">
        <v>2E-3</v>
      </c>
      <c r="M36">
        <v>0</v>
      </c>
      <c r="N36">
        <v>34</v>
      </c>
      <c r="O36">
        <v>44.79</v>
      </c>
      <c r="P36">
        <v>34</v>
      </c>
      <c r="Q36">
        <v>613.04999999999995</v>
      </c>
      <c r="R36">
        <v>34</v>
      </c>
      <c r="S36">
        <v>-51.32</v>
      </c>
      <c r="T36">
        <v>34</v>
      </c>
      <c r="U36">
        <v>1.2</v>
      </c>
      <c r="V36">
        <v>34</v>
      </c>
      <c r="W36">
        <v>0.61938700000000002</v>
      </c>
    </row>
    <row r="37" spans="1:23" x14ac:dyDescent="0.3">
      <c r="A37" s="5">
        <f t="shared" si="0"/>
        <v>201</v>
      </c>
      <c r="B37" s="7">
        <f t="shared" si="6"/>
        <v>6.6194861851672337E-2</v>
      </c>
      <c r="C37" s="1">
        <f t="shared" si="7"/>
        <v>-54.97</v>
      </c>
      <c r="I37" s="8">
        <f t="shared" si="3"/>
        <v>0.1147104</v>
      </c>
      <c r="J37" s="8">
        <f t="shared" si="5"/>
        <v>1.7329199999999998</v>
      </c>
      <c r="K37">
        <v>201</v>
      </c>
      <c r="L37">
        <v>2E-3</v>
      </c>
      <c r="M37">
        <v>0</v>
      </c>
      <c r="N37">
        <v>35</v>
      </c>
      <c r="O37">
        <v>40.968000000000004</v>
      </c>
      <c r="P37">
        <v>35</v>
      </c>
      <c r="Q37">
        <v>618.9</v>
      </c>
      <c r="R37">
        <v>35</v>
      </c>
      <c r="S37">
        <v>-53.98</v>
      </c>
      <c r="T37">
        <v>35</v>
      </c>
      <c r="U37">
        <v>0.99</v>
      </c>
      <c r="V37">
        <v>35</v>
      </c>
      <c r="W37">
        <v>0.61941800000000002</v>
      </c>
    </row>
    <row r="38" spans="1:23" x14ac:dyDescent="0.3">
      <c r="A38" s="5">
        <f t="shared" si="0"/>
        <v>225</v>
      </c>
      <c r="B38" s="7">
        <f t="shared" si="6"/>
        <v>6.0452151365367482E-2</v>
      </c>
      <c r="C38" s="1">
        <f t="shared" si="7"/>
        <v>-56.97</v>
      </c>
      <c r="I38" s="8">
        <f t="shared" si="3"/>
        <v>0.1044456</v>
      </c>
      <c r="J38" s="8">
        <f t="shared" si="5"/>
        <v>1.7277399999999998</v>
      </c>
      <c r="K38">
        <v>225</v>
      </c>
      <c r="L38">
        <v>2E-3</v>
      </c>
      <c r="M38">
        <v>0</v>
      </c>
      <c r="N38">
        <v>36</v>
      </c>
      <c r="O38">
        <v>37.302</v>
      </c>
      <c r="P38">
        <v>36</v>
      </c>
      <c r="Q38">
        <v>617.04999999999995</v>
      </c>
      <c r="R38">
        <v>36</v>
      </c>
      <c r="S38">
        <v>-56.43</v>
      </c>
      <c r="T38">
        <v>36</v>
      </c>
      <c r="U38">
        <v>0.54</v>
      </c>
      <c r="V38">
        <v>36</v>
      </c>
      <c r="W38">
        <v>0.61948000000000003</v>
      </c>
    </row>
    <row r="39" spans="1:23" x14ac:dyDescent="0.3">
      <c r="A39" s="5">
        <f t="shared" si="0"/>
        <v>251</v>
      </c>
      <c r="B39" s="7">
        <f t="shared" si="6"/>
        <v>5.530716309186564E-2</v>
      </c>
      <c r="C39" s="1">
        <f t="shared" si="7"/>
        <v>-58.699999999999996</v>
      </c>
      <c r="I39" s="8">
        <f t="shared" si="3"/>
        <v>9.566479999999998E-2</v>
      </c>
      <c r="J39" s="8">
        <f t="shared" si="5"/>
        <v>1.7296999999999998</v>
      </c>
      <c r="K39">
        <v>251</v>
      </c>
      <c r="L39">
        <v>2E-3</v>
      </c>
      <c r="M39">
        <v>0</v>
      </c>
      <c r="N39">
        <v>37</v>
      </c>
      <c r="O39">
        <v>34.165999999999997</v>
      </c>
      <c r="P39">
        <v>37</v>
      </c>
      <c r="Q39">
        <v>617.75</v>
      </c>
      <c r="R39">
        <v>37</v>
      </c>
      <c r="S39">
        <v>-58.19</v>
      </c>
      <c r="T39">
        <v>37</v>
      </c>
      <c r="U39">
        <v>0.51</v>
      </c>
      <c r="V39">
        <v>37</v>
      </c>
      <c r="W39">
        <v>0.61937399999999998</v>
      </c>
    </row>
    <row r="40" spans="1:23" x14ac:dyDescent="0.3">
      <c r="A40" s="5">
        <f t="shared" si="0"/>
        <v>275</v>
      </c>
      <c r="B40" s="7">
        <f t="shared" si="6"/>
        <v>5.1471490873849134E-2</v>
      </c>
      <c r="C40" s="1">
        <f t="shared" si="7"/>
        <v>-59.88</v>
      </c>
      <c r="I40" s="8">
        <f t="shared" si="3"/>
        <v>8.9224799999999993E-2</v>
      </c>
      <c r="J40" s="8">
        <f t="shared" si="5"/>
        <v>1.7334799999999999</v>
      </c>
      <c r="K40">
        <v>275</v>
      </c>
      <c r="L40">
        <v>2E-3</v>
      </c>
      <c r="M40">
        <v>0</v>
      </c>
      <c r="N40">
        <v>38</v>
      </c>
      <c r="O40">
        <v>31.866</v>
      </c>
      <c r="P40">
        <v>38</v>
      </c>
      <c r="Q40">
        <v>619.1</v>
      </c>
      <c r="R40">
        <v>38</v>
      </c>
      <c r="S40">
        <v>-59.64</v>
      </c>
      <c r="T40">
        <v>38</v>
      </c>
      <c r="U40">
        <v>0.24</v>
      </c>
      <c r="V40">
        <v>38</v>
      </c>
      <c r="W40">
        <v>0.61945099999999997</v>
      </c>
    </row>
    <row r="41" spans="1:23" x14ac:dyDescent="0.3">
      <c r="A41" s="5">
        <f t="shared" si="0"/>
        <v>301</v>
      </c>
      <c r="B41" s="7">
        <f t="shared" si="6"/>
        <v>4.7166639728462897E-2</v>
      </c>
      <c r="C41" s="1">
        <f t="shared" si="7"/>
        <v>-60.42</v>
      </c>
      <c r="I41" s="8">
        <f t="shared" si="3"/>
        <v>8.1709599999999993E-2</v>
      </c>
      <c r="J41" s="8">
        <f t="shared" si="5"/>
        <v>1.7323600000000001</v>
      </c>
      <c r="K41">
        <v>301</v>
      </c>
      <c r="L41">
        <v>2E-3</v>
      </c>
      <c r="M41">
        <v>0</v>
      </c>
      <c r="N41">
        <v>39</v>
      </c>
      <c r="O41">
        <v>29.181999999999999</v>
      </c>
      <c r="P41">
        <v>39</v>
      </c>
      <c r="Q41">
        <v>618.70000000000005</v>
      </c>
      <c r="R41">
        <v>39</v>
      </c>
      <c r="S41">
        <v>-60.58</v>
      </c>
      <c r="T41">
        <v>39</v>
      </c>
      <c r="U41">
        <v>-0.16</v>
      </c>
      <c r="V41">
        <v>39</v>
      </c>
      <c r="W41">
        <v>0.61944200000000005</v>
      </c>
    </row>
    <row r="42" spans="1:23" x14ac:dyDescent="0.3">
      <c r="A42" s="5">
        <f t="shared" si="0"/>
        <v>351</v>
      </c>
      <c r="B42" s="7">
        <f t="shared" si="6"/>
        <v>4.1533247256294384E-2</v>
      </c>
      <c r="C42" s="1">
        <f t="shared" si="7"/>
        <v>-62.22</v>
      </c>
      <c r="G42" s="6" t="s">
        <v>16</v>
      </c>
      <c r="I42" s="8">
        <f t="shared" si="3"/>
        <v>7.20552E-2</v>
      </c>
      <c r="J42" s="8">
        <f t="shared" si="5"/>
        <v>1.73488</v>
      </c>
      <c r="K42">
        <v>351</v>
      </c>
      <c r="L42">
        <v>2E-3</v>
      </c>
      <c r="M42">
        <v>0</v>
      </c>
      <c r="N42">
        <v>40</v>
      </c>
      <c r="O42">
        <v>25.734000000000002</v>
      </c>
      <c r="P42">
        <v>40</v>
      </c>
      <c r="Q42">
        <v>619.6</v>
      </c>
      <c r="R42">
        <v>40</v>
      </c>
      <c r="S42">
        <v>-62.64</v>
      </c>
      <c r="T42">
        <v>40</v>
      </c>
      <c r="U42">
        <v>-0.42</v>
      </c>
      <c r="V42">
        <v>40</v>
      </c>
      <c r="W42">
        <v>0.61945799999999995</v>
      </c>
    </row>
    <row r="43" spans="1:23" x14ac:dyDescent="0.3">
      <c r="A43" s="5">
        <f t="shared" si="0"/>
        <v>401</v>
      </c>
      <c r="B43" s="7">
        <f t="shared" si="6"/>
        <v>3.7057061918251727E-2</v>
      </c>
      <c r="C43" s="1">
        <f t="shared" si="7"/>
        <v>-62.300000000000004</v>
      </c>
      <c r="G43" s="2">
        <v>30</v>
      </c>
      <c r="I43" s="8">
        <f t="shared" si="3"/>
        <v>6.4097600000000005E-2</v>
      </c>
      <c r="J43" s="8">
        <f t="shared" si="5"/>
        <v>1.7296999999999998</v>
      </c>
      <c r="K43">
        <v>401</v>
      </c>
      <c r="L43">
        <v>2E-3</v>
      </c>
      <c r="M43">
        <v>0</v>
      </c>
      <c r="N43">
        <v>41</v>
      </c>
      <c r="O43">
        <v>22.891999999999999</v>
      </c>
      <c r="P43">
        <v>41</v>
      </c>
      <c r="Q43">
        <v>617.75</v>
      </c>
      <c r="R43">
        <v>41</v>
      </c>
      <c r="S43">
        <v>-63.09</v>
      </c>
      <c r="T43">
        <v>41</v>
      </c>
      <c r="U43">
        <v>-0.79</v>
      </c>
      <c r="V43">
        <v>41</v>
      </c>
      <c r="W43">
        <v>0.61933800000000006</v>
      </c>
    </row>
    <row r="44" spans="1:23" x14ac:dyDescent="0.3">
      <c r="A44" s="5">
        <f t="shared" si="0"/>
        <v>451</v>
      </c>
      <c r="B44" s="7">
        <f t="shared" si="6"/>
        <v>3.3122478618686453E-2</v>
      </c>
      <c r="C44" s="1">
        <f t="shared" si="7"/>
        <v>-63</v>
      </c>
      <c r="I44" s="8">
        <f t="shared" si="3"/>
        <v>5.7472799999999991E-2</v>
      </c>
      <c r="J44" s="8">
        <f t="shared" si="5"/>
        <v>1.73516</v>
      </c>
      <c r="K44">
        <v>451</v>
      </c>
      <c r="L44">
        <v>2E-3</v>
      </c>
      <c r="M44">
        <v>0</v>
      </c>
      <c r="N44">
        <v>42</v>
      </c>
      <c r="O44">
        <v>20.526</v>
      </c>
      <c r="P44">
        <v>42</v>
      </c>
      <c r="Q44">
        <v>619.70000000000005</v>
      </c>
      <c r="R44">
        <v>42</v>
      </c>
      <c r="S44">
        <v>-63.91</v>
      </c>
      <c r="T44">
        <v>42</v>
      </c>
      <c r="U44">
        <v>-0.91</v>
      </c>
      <c r="V44">
        <v>42</v>
      </c>
      <c r="W44">
        <v>0.61941500000000005</v>
      </c>
    </row>
    <row r="45" spans="1:23" x14ac:dyDescent="0.3">
      <c r="A45" s="5">
        <f t="shared" si="0"/>
        <v>501</v>
      </c>
      <c r="B45" s="7">
        <f t="shared" si="6"/>
        <v>3.0196300185798532E-2</v>
      </c>
      <c r="C45" s="1">
        <f t="shared" si="7"/>
        <v>-62.900000000000006</v>
      </c>
      <c r="I45" s="8">
        <f t="shared" si="3"/>
        <v>5.2332000000000004E-2</v>
      </c>
      <c r="J45" s="8">
        <f t="shared" si="5"/>
        <v>1.73306</v>
      </c>
      <c r="K45">
        <v>501</v>
      </c>
      <c r="L45">
        <v>2E-3</v>
      </c>
      <c r="M45">
        <v>0</v>
      </c>
      <c r="N45">
        <v>43</v>
      </c>
      <c r="O45">
        <v>18.690000000000001</v>
      </c>
      <c r="P45">
        <v>43</v>
      </c>
      <c r="Q45">
        <v>618.95000000000005</v>
      </c>
      <c r="R45">
        <v>43</v>
      </c>
      <c r="S45">
        <v>-63.77</v>
      </c>
      <c r="T45">
        <v>43</v>
      </c>
      <c r="U45">
        <v>-0.87</v>
      </c>
      <c r="V45">
        <v>43</v>
      </c>
      <c r="W45">
        <v>0.61942900000000001</v>
      </c>
    </row>
    <row r="46" spans="1:23" x14ac:dyDescent="0.3">
      <c r="A46" s="5">
        <f t="shared" si="0"/>
        <v>551</v>
      </c>
      <c r="B46" s="7">
        <f t="shared" si="6"/>
        <v>2.7918732222673708E-2</v>
      </c>
      <c r="C46" s="1">
        <f t="shared" si="7"/>
        <v>-62.15</v>
      </c>
      <c r="I46" s="8">
        <f t="shared" si="3"/>
        <v>4.8095599999999995E-2</v>
      </c>
      <c r="J46" s="8">
        <f t="shared" si="5"/>
        <v>1.7226999999999999</v>
      </c>
      <c r="K46">
        <v>551</v>
      </c>
      <c r="L46">
        <v>2E-3</v>
      </c>
      <c r="M46">
        <v>0</v>
      </c>
      <c r="N46">
        <v>44</v>
      </c>
      <c r="O46">
        <v>17.177</v>
      </c>
      <c r="P46">
        <v>44</v>
      </c>
      <c r="Q46">
        <v>615.25</v>
      </c>
      <c r="R46">
        <v>44</v>
      </c>
      <c r="S46">
        <v>-63.51</v>
      </c>
      <c r="T46">
        <v>44</v>
      </c>
      <c r="U46">
        <v>-1.36</v>
      </c>
      <c r="V46">
        <v>44</v>
      </c>
      <c r="W46">
        <v>0.61936400000000003</v>
      </c>
    </row>
    <row r="47" spans="1:23" x14ac:dyDescent="0.3">
      <c r="A47" s="5">
        <f t="shared" si="0"/>
        <v>601</v>
      </c>
      <c r="B47" s="7">
        <f t="shared" si="6"/>
        <v>2.5506033789219631E-2</v>
      </c>
      <c r="C47" s="1">
        <f t="shared" si="7"/>
        <v>-61.96</v>
      </c>
      <c r="I47" s="8">
        <f t="shared" si="3"/>
        <v>4.4385599999999997E-2</v>
      </c>
      <c r="J47" s="8">
        <f t="shared" si="5"/>
        <v>1.7401999999999997</v>
      </c>
      <c r="K47">
        <v>601</v>
      </c>
      <c r="L47">
        <v>2E-3</v>
      </c>
      <c r="M47">
        <v>0</v>
      </c>
      <c r="N47">
        <v>45</v>
      </c>
      <c r="O47">
        <v>15.852</v>
      </c>
      <c r="P47">
        <v>45</v>
      </c>
      <c r="Q47">
        <v>621.5</v>
      </c>
      <c r="R47">
        <v>45</v>
      </c>
      <c r="S47">
        <v>-62.97</v>
      </c>
      <c r="T47">
        <v>45</v>
      </c>
      <c r="U47">
        <v>-1.01</v>
      </c>
      <c r="V47">
        <v>45</v>
      </c>
      <c r="W47">
        <v>0.619394</v>
      </c>
    </row>
    <row r="48" spans="1:23" x14ac:dyDescent="0.3">
      <c r="A48" s="5">
        <f t="shared" si="0"/>
        <v>651</v>
      </c>
      <c r="B48" s="7">
        <f t="shared" si="6"/>
        <v>2.3448893229166667E-2</v>
      </c>
      <c r="C48" s="1">
        <f t="shared" si="7"/>
        <v>-60.42</v>
      </c>
      <c r="I48" s="8">
        <f t="shared" si="3"/>
        <v>4.0339599999999996E-2</v>
      </c>
      <c r="J48" s="8">
        <f t="shared" si="5"/>
        <v>1.7203199999999998</v>
      </c>
      <c r="K48">
        <v>651</v>
      </c>
      <c r="L48">
        <v>2E-3</v>
      </c>
      <c r="M48">
        <v>0</v>
      </c>
      <c r="N48">
        <v>46</v>
      </c>
      <c r="O48">
        <v>14.407</v>
      </c>
      <c r="P48">
        <v>46</v>
      </c>
      <c r="Q48">
        <v>614.4</v>
      </c>
      <c r="R48">
        <v>46</v>
      </c>
      <c r="S48">
        <v>-61.9</v>
      </c>
      <c r="T48">
        <v>46</v>
      </c>
      <c r="U48">
        <v>-1.48</v>
      </c>
      <c r="V48">
        <v>46</v>
      </c>
      <c r="W48">
        <v>0.619425</v>
      </c>
    </row>
    <row r="49" spans="1:23" x14ac:dyDescent="0.3">
      <c r="A49" s="5">
        <f t="shared" si="0"/>
        <v>701</v>
      </c>
      <c r="B49" s="7">
        <f t="shared" si="6"/>
        <v>2.2164530261236413E-2</v>
      </c>
      <c r="C49" s="1">
        <f t="shared" si="7"/>
        <v>-61.419999999999995</v>
      </c>
      <c r="I49" s="8">
        <f t="shared" si="3"/>
        <v>3.8247999999999997E-2</v>
      </c>
      <c r="J49" s="8">
        <f t="shared" si="5"/>
        <v>1.7256399999999998</v>
      </c>
      <c r="K49">
        <v>701</v>
      </c>
      <c r="L49">
        <v>2E-3</v>
      </c>
      <c r="M49">
        <v>0</v>
      </c>
      <c r="N49">
        <v>47</v>
      </c>
      <c r="O49">
        <v>13.66</v>
      </c>
      <c r="P49">
        <v>47</v>
      </c>
      <c r="Q49">
        <v>616.29999999999995</v>
      </c>
      <c r="R49">
        <v>47</v>
      </c>
      <c r="S49">
        <v>-62.91</v>
      </c>
      <c r="T49">
        <v>47</v>
      </c>
      <c r="U49">
        <v>-1.49</v>
      </c>
      <c r="V49">
        <v>47</v>
      </c>
      <c r="W49">
        <v>0.61941100000000004</v>
      </c>
    </row>
    <row r="50" spans="1:23" x14ac:dyDescent="0.3">
      <c r="A50" s="5">
        <f t="shared" si="0"/>
        <v>801</v>
      </c>
      <c r="B50" s="7">
        <f t="shared" si="6"/>
        <v>1.9641424478100699E-2</v>
      </c>
      <c r="C50" s="1">
        <f t="shared" si="7"/>
        <v>-58.300000000000004</v>
      </c>
      <c r="I50" s="8">
        <f t="shared" si="3"/>
        <v>3.3588800000000002E-2</v>
      </c>
      <c r="J50" s="8">
        <f t="shared" si="5"/>
        <v>1.7101</v>
      </c>
      <c r="K50">
        <v>801</v>
      </c>
      <c r="L50">
        <v>2E-3</v>
      </c>
      <c r="M50">
        <v>0</v>
      </c>
      <c r="N50">
        <v>48</v>
      </c>
      <c r="O50">
        <v>11.996</v>
      </c>
      <c r="P50">
        <v>48</v>
      </c>
      <c r="Q50">
        <v>610.75</v>
      </c>
      <c r="R50">
        <v>48</v>
      </c>
      <c r="S50">
        <v>-60.34</v>
      </c>
      <c r="T50">
        <v>48</v>
      </c>
      <c r="U50">
        <v>-2.04</v>
      </c>
      <c r="V50">
        <v>48</v>
      </c>
      <c r="W50">
        <v>0.61934800000000001</v>
      </c>
    </row>
    <row r="51" spans="1:23" x14ac:dyDescent="0.3">
      <c r="A51" s="5">
        <f t="shared" si="0"/>
        <v>901</v>
      </c>
      <c r="B51" s="7">
        <f t="shared" si="6"/>
        <v>1.7598759386222657E-2</v>
      </c>
      <c r="C51" s="1">
        <f t="shared" si="7"/>
        <v>-58.07</v>
      </c>
      <c r="I51" s="8">
        <f t="shared" si="3"/>
        <v>3.01868E-2</v>
      </c>
      <c r="J51" s="8">
        <f t="shared" si="5"/>
        <v>1.7152799999999999</v>
      </c>
      <c r="K51">
        <v>901</v>
      </c>
      <c r="L51">
        <v>2E-3</v>
      </c>
      <c r="M51">
        <v>0</v>
      </c>
      <c r="N51">
        <v>49</v>
      </c>
      <c r="O51">
        <v>10.781000000000001</v>
      </c>
      <c r="P51">
        <v>49</v>
      </c>
      <c r="Q51">
        <v>612.6</v>
      </c>
      <c r="R51">
        <v>49</v>
      </c>
      <c r="S51">
        <v>-59.7</v>
      </c>
      <c r="T51">
        <v>49</v>
      </c>
      <c r="U51">
        <v>-1.63</v>
      </c>
      <c r="V51">
        <v>49</v>
      </c>
      <c r="W51">
        <v>0.61932500000000001</v>
      </c>
    </row>
    <row r="52" spans="1:23" x14ac:dyDescent="0.3">
      <c r="A52" s="5">
        <f t="shared" si="0"/>
        <v>1001</v>
      </c>
      <c r="B52" s="7">
        <f t="shared" si="6"/>
        <v>1.6071457838236498E-2</v>
      </c>
      <c r="C52" s="1">
        <f t="shared" si="7"/>
        <v>-54.64</v>
      </c>
      <c r="I52" s="8">
        <f t="shared" si="3"/>
        <v>2.7456799999999996E-2</v>
      </c>
      <c r="J52" s="8">
        <f t="shared" si="5"/>
        <v>1.7084199999999998</v>
      </c>
      <c r="K52">
        <v>1001</v>
      </c>
      <c r="L52">
        <v>2E-3</v>
      </c>
      <c r="M52">
        <v>0</v>
      </c>
      <c r="N52">
        <v>50</v>
      </c>
      <c r="O52">
        <v>9.8059999999999992</v>
      </c>
      <c r="P52">
        <v>50</v>
      </c>
      <c r="Q52">
        <v>610.15</v>
      </c>
      <c r="R52">
        <v>50</v>
      </c>
      <c r="S52">
        <v>-56.77</v>
      </c>
      <c r="T52">
        <v>50</v>
      </c>
      <c r="U52">
        <v>-2.13</v>
      </c>
      <c r="V52">
        <v>50</v>
      </c>
      <c r="W52">
        <v>0.61940499999999998</v>
      </c>
    </row>
    <row r="53" spans="1:23" x14ac:dyDescent="0.3">
      <c r="A53" s="5">
        <f t="shared" ref="A53:A68" si="8">K53</f>
        <v>1251</v>
      </c>
      <c r="B53" s="7">
        <f t="shared" si="6"/>
        <v>1.377439629507112E-2</v>
      </c>
      <c r="C53" s="1">
        <f t="shared" si="7"/>
        <v>-50.28</v>
      </c>
      <c r="I53" s="8">
        <f t="shared" si="3"/>
        <v>2.3318399999999996E-2</v>
      </c>
      <c r="J53" s="8">
        <f t="shared" si="5"/>
        <v>1.6928799999999999</v>
      </c>
      <c r="K53">
        <v>1251</v>
      </c>
      <c r="L53">
        <v>2E-3</v>
      </c>
      <c r="M53">
        <v>0</v>
      </c>
      <c r="N53">
        <v>51</v>
      </c>
      <c r="O53">
        <v>8.3279999999999994</v>
      </c>
      <c r="P53">
        <v>51</v>
      </c>
      <c r="Q53">
        <v>604.6</v>
      </c>
      <c r="R53">
        <v>51</v>
      </c>
      <c r="S53">
        <v>-52.68</v>
      </c>
      <c r="T53">
        <v>51</v>
      </c>
      <c r="U53">
        <v>-2.4</v>
      </c>
      <c r="V53">
        <v>51</v>
      </c>
      <c r="W53">
        <v>0.61938899999999997</v>
      </c>
    </row>
    <row r="54" spans="1:23" x14ac:dyDescent="0.3">
      <c r="A54" s="5">
        <f t="shared" si="8"/>
        <v>1401</v>
      </c>
      <c r="B54" s="7">
        <f t="shared" ref="B54:B61" si="9">I54/J54</f>
        <v>1.2173158025303894E-2</v>
      </c>
      <c r="C54" s="1">
        <f t="shared" ref="C54:C61" si="10">S54-U54</f>
        <v>-45.45</v>
      </c>
      <c r="I54" s="8">
        <f t="shared" ref="I54:I68" si="11">O54*2.8/1000</f>
        <v>2.0609399999999996E-2</v>
      </c>
      <c r="J54" s="8">
        <f t="shared" si="5"/>
        <v>1.6930199999999997</v>
      </c>
      <c r="K54">
        <v>1401</v>
      </c>
      <c r="L54">
        <v>2E-3</v>
      </c>
      <c r="M54">
        <v>0</v>
      </c>
      <c r="N54">
        <v>52</v>
      </c>
      <c r="O54">
        <v>7.3605</v>
      </c>
      <c r="P54">
        <v>52</v>
      </c>
      <c r="Q54">
        <v>604.65</v>
      </c>
      <c r="R54">
        <v>52</v>
      </c>
      <c r="S54">
        <v>-47.09</v>
      </c>
      <c r="T54">
        <v>52</v>
      </c>
      <c r="U54">
        <v>-1.64</v>
      </c>
      <c r="V54">
        <v>52</v>
      </c>
      <c r="W54">
        <v>0.619278</v>
      </c>
    </row>
    <row r="55" spans="1:23" x14ac:dyDescent="0.3">
      <c r="A55" s="5">
        <f t="shared" si="8"/>
        <v>1501</v>
      </c>
      <c r="B55" s="7">
        <f t="shared" si="9"/>
        <v>1.1464514014096048E-2</v>
      </c>
      <c r="C55" s="1">
        <f t="shared" si="10"/>
        <v>-43.76</v>
      </c>
      <c r="I55" s="8">
        <f t="shared" si="11"/>
        <v>1.9584599999999997E-2</v>
      </c>
      <c r="J55" s="8">
        <f t="shared" si="5"/>
        <v>1.70828</v>
      </c>
      <c r="K55">
        <v>1501</v>
      </c>
      <c r="L55">
        <v>2E-3</v>
      </c>
      <c r="M55">
        <v>0</v>
      </c>
      <c r="N55">
        <v>53</v>
      </c>
      <c r="O55">
        <v>6.9945000000000004</v>
      </c>
      <c r="P55">
        <v>53</v>
      </c>
      <c r="Q55">
        <v>610.1</v>
      </c>
      <c r="R55">
        <v>53</v>
      </c>
      <c r="S55">
        <v>-46.33</v>
      </c>
      <c r="T55">
        <v>53</v>
      </c>
      <c r="U55">
        <v>-2.57</v>
      </c>
      <c r="V55">
        <v>53</v>
      </c>
      <c r="W55">
        <v>0.61936100000000005</v>
      </c>
    </row>
    <row r="56" spans="1:23" x14ac:dyDescent="0.3">
      <c r="A56" s="5">
        <f t="shared" si="8"/>
        <v>1751</v>
      </c>
      <c r="B56" s="7">
        <f t="shared" si="9"/>
        <v>1.0330269258927846E-2</v>
      </c>
      <c r="C56" s="1">
        <f t="shared" si="10"/>
        <v>-36.93</v>
      </c>
      <c r="I56" s="8">
        <f t="shared" si="11"/>
        <v>1.7778599999999999E-2</v>
      </c>
      <c r="J56" s="8">
        <f t="shared" si="5"/>
        <v>1.7210199999999998</v>
      </c>
      <c r="K56">
        <v>1751</v>
      </c>
      <c r="L56">
        <v>2E-3</v>
      </c>
      <c r="M56">
        <v>0</v>
      </c>
      <c r="N56">
        <v>54</v>
      </c>
      <c r="O56">
        <v>6.3494999999999999</v>
      </c>
      <c r="P56">
        <v>54</v>
      </c>
      <c r="Q56">
        <v>614.65</v>
      </c>
      <c r="R56">
        <v>54</v>
      </c>
      <c r="S56">
        <v>-41.58</v>
      </c>
      <c r="T56">
        <v>54</v>
      </c>
      <c r="U56">
        <v>-4.6500000000000004</v>
      </c>
      <c r="V56">
        <v>54</v>
      </c>
      <c r="W56">
        <v>0.61942299999999995</v>
      </c>
    </row>
    <row r="57" spans="1:23" x14ac:dyDescent="0.3">
      <c r="A57" s="5">
        <f t="shared" si="8"/>
        <v>2001</v>
      </c>
      <c r="B57" s="7">
        <f t="shared" si="9"/>
        <v>9.7364302775718638E-3</v>
      </c>
      <c r="C57" s="1">
        <f t="shared" si="10"/>
        <v>-33.75</v>
      </c>
      <c r="I57" s="8">
        <f t="shared" si="11"/>
        <v>1.6549399999999999E-2</v>
      </c>
      <c r="J57" s="8">
        <f t="shared" si="5"/>
        <v>1.6997399999999998</v>
      </c>
      <c r="K57">
        <v>2001</v>
      </c>
      <c r="L57">
        <v>2E-3</v>
      </c>
      <c r="M57">
        <v>0</v>
      </c>
      <c r="N57">
        <v>55</v>
      </c>
      <c r="O57">
        <v>5.9104999999999999</v>
      </c>
      <c r="P57">
        <v>55</v>
      </c>
      <c r="Q57">
        <v>607.04999999999995</v>
      </c>
      <c r="R57">
        <v>55</v>
      </c>
      <c r="S57">
        <v>-36.200000000000003</v>
      </c>
      <c r="T57">
        <v>55</v>
      </c>
      <c r="U57">
        <v>-2.4500000000000002</v>
      </c>
      <c r="V57">
        <v>55</v>
      </c>
      <c r="W57">
        <v>0.61931400000000003</v>
      </c>
    </row>
    <row r="58" spans="1:23" x14ac:dyDescent="0.3">
      <c r="A58" s="5">
        <f t="shared" si="8"/>
        <v>2251</v>
      </c>
      <c r="B58" s="7">
        <f t="shared" si="9"/>
        <v>9.0677685950413204E-3</v>
      </c>
      <c r="C58" s="1">
        <f t="shared" si="10"/>
        <v>-23.7</v>
      </c>
      <c r="I58" s="8">
        <f t="shared" si="11"/>
        <v>1.5360799999999997E-2</v>
      </c>
      <c r="J58" s="8">
        <f t="shared" si="5"/>
        <v>1.694</v>
      </c>
      <c r="K58">
        <v>2251</v>
      </c>
      <c r="L58">
        <v>2E-3</v>
      </c>
      <c r="M58">
        <v>0</v>
      </c>
      <c r="N58">
        <v>56</v>
      </c>
      <c r="O58">
        <v>5.4859999999999998</v>
      </c>
      <c r="P58">
        <v>56</v>
      </c>
      <c r="Q58">
        <v>605</v>
      </c>
      <c r="R58">
        <v>56</v>
      </c>
      <c r="S58">
        <v>-26.83</v>
      </c>
      <c r="T58">
        <v>56</v>
      </c>
      <c r="U58">
        <v>-3.13</v>
      </c>
      <c r="V58">
        <v>56</v>
      </c>
      <c r="W58">
        <v>0.619367</v>
      </c>
    </row>
    <row r="59" spans="1:23" x14ac:dyDescent="0.3">
      <c r="A59" s="5">
        <f t="shared" si="8"/>
        <v>2501</v>
      </c>
      <c r="B59" s="7">
        <f t="shared" si="9"/>
        <v>8.5589191893920436E-3</v>
      </c>
      <c r="C59" s="1">
        <f t="shared" si="10"/>
        <v>-22.18</v>
      </c>
      <c r="I59" s="8">
        <f t="shared" si="11"/>
        <v>1.4368199999999998E-2</v>
      </c>
      <c r="J59" s="8">
        <f t="shared" si="5"/>
        <v>1.6787399999999997</v>
      </c>
      <c r="K59">
        <v>2501</v>
      </c>
      <c r="L59">
        <v>2E-3</v>
      </c>
      <c r="M59">
        <v>0</v>
      </c>
      <c r="N59">
        <v>57</v>
      </c>
      <c r="O59">
        <v>5.1315</v>
      </c>
      <c r="P59">
        <v>57</v>
      </c>
      <c r="Q59">
        <v>599.54999999999995</v>
      </c>
      <c r="R59">
        <v>57</v>
      </c>
      <c r="S59">
        <v>-26.01</v>
      </c>
      <c r="T59">
        <v>57</v>
      </c>
      <c r="U59">
        <v>-3.83</v>
      </c>
      <c r="V59">
        <v>57</v>
      </c>
      <c r="W59">
        <v>0.61932699999999996</v>
      </c>
    </row>
    <row r="60" spans="1:23" x14ac:dyDescent="0.3">
      <c r="A60" s="5">
        <f t="shared" si="8"/>
        <v>2751</v>
      </c>
      <c r="B60" s="7">
        <f t="shared" si="9"/>
        <v>8.2424438862328826E-3</v>
      </c>
      <c r="C60" s="1">
        <f t="shared" si="10"/>
        <v>-16.920000000000002</v>
      </c>
      <c r="I60" s="8">
        <f t="shared" si="11"/>
        <v>1.42408E-2</v>
      </c>
      <c r="J60" s="8">
        <f t="shared" si="5"/>
        <v>1.7277399999999998</v>
      </c>
      <c r="K60">
        <v>2751</v>
      </c>
      <c r="L60">
        <v>2E-3</v>
      </c>
      <c r="M60">
        <v>0</v>
      </c>
      <c r="N60">
        <v>58</v>
      </c>
      <c r="O60">
        <v>5.0860000000000003</v>
      </c>
      <c r="P60">
        <v>58</v>
      </c>
      <c r="Q60">
        <v>617.04999999999995</v>
      </c>
      <c r="R60">
        <v>58</v>
      </c>
      <c r="S60">
        <v>-20</v>
      </c>
      <c r="T60">
        <v>58</v>
      </c>
      <c r="U60">
        <v>-3.08</v>
      </c>
      <c r="V60">
        <v>58</v>
      </c>
      <c r="W60">
        <v>0.61932600000000004</v>
      </c>
    </row>
    <row r="61" spans="1:23" x14ac:dyDescent="0.3">
      <c r="A61" s="5">
        <f t="shared" si="8"/>
        <v>3001</v>
      </c>
      <c r="B61" s="7">
        <f t="shared" si="9"/>
        <v>8.1623882555564679E-3</v>
      </c>
      <c r="C61" s="1">
        <f t="shared" si="10"/>
        <v>-11.549999999999999</v>
      </c>
      <c r="I61" s="8">
        <f t="shared" si="11"/>
        <v>1.3933360000000001E-2</v>
      </c>
      <c r="J61" s="8">
        <f t="shared" si="5"/>
        <v>1.7070199999999998</v>
      </c>
      <c r="K61">
        <v>3001</v>
      </c>
      <c r="L61">
        <v>2E-3</v>
      </c>
      <c r="M61">
        <v>0</v>
      </c>
      <c r="N61">
        <v>59</v>
      </c>
      <c r="O61">
        <v>4.9762000000000004</v>
      </c>
      <c r="P61">
        <v>59</v>
      </c>
      <c r="Q61">
        <v>609.65</v>
      </c>
      <c r="R61">
        <v>59</v>
      </c>
      <c r="S61">
        <v>-15.79</v>
      </c>
      <c r="T61">
        <v>59</v>
      </c>
      <c r="U61">
        <v>-4.24</v>
      </c>
      <c r="V61">
        <v>59</v>
      </c>
      <c r="W61">
        <v>0.61934800000000001</v>
      </c>
    </row>
    <row r="62" spans="1:23" x14ac:dyDescent="0.3">
      <c r="A62" s="5">
        <f t="shared" si="8"/>
        <v>3251</v>
      </c>
      <c r="B62" s="7">
        <f t="shared" ref="B62:B68" si="12">I62/J62</f>
        <v>8.1874027356867874E-3</v>
      </c>
      <c r="C62" s="1">
        <f t="shared" ref="C62:C68" si="13">S62-U62</f>
        <v>-7.3199999999999994</v>
      </c>
      <c r="I62" s="8">
        <f t="shared" si="11"/>
        <v>1.3994399999999999E-2</v>
      </c>
      <c r="J62" s="8">
        <f t="shared" si="5"/>
        <v>1.70926</v>
      </c>
      <c r="K62">
        <v>3251</v>
      </c>
      <c r="L62">
        <v>2E-3</v>
      </c>
      <c r="M62">
        <v>0</v>
      </c>
      <c r="N62">
        <v>60</v>
      </c>
      <c r="O62">
        <v>4.9980000000000002</v>
      </c>
      <c r="P62">
        <v>60</v>
      </c>
      <c r="Q62">
        <v>610.45000000000005</v>
      </c>
      <c r="R62">
        <v>60</v>
      </c>
      <c r="S62">
        <v>-12.02</v>
      </c>
      <c r="T62">
        <v>60</v>
      </c>
      <c r="U62">
        <v>-4.7</v>
      </c>
      <c r="V62">
        <v>60</v>
      </c>
      <c r="W62">
        <v>0.61934299999999998</v>
      </c>
    </row>
    <row r="63" spans="1:23" x14ac:dyDescent="0.3">
      <c r="A63" s="5">
        <f t="shared" si="8"/>
        <v>3501</v>
      </c>
      <c r="B63" s="7">
        <f t="shared" si="12"/>
        <v>8.029223444426201E-3</v>
      </c>
      <c r="C63" s="1">
        <f t="shared" si="13"/>
        <v>-3.2500000000000009</v>
      </c>
      <c r="I63" s="8">
        <f t="shared" si="11"/>
        <v>1.3693679999999998E-2</v>
      </c>
      <c r="J63" s="8">
        <f t="shared" si="5"/>
        <v>1.7054800000000001</v>
      </c>
      <c r="K63">
        <v>3501</v>
      </c>
      <c r="L63">
        <v>2E-3</v>
      </c>
      <c r="M63">
        <v>0</v>
      </c>
      <c r="N63">
        <v>61</v>
      </c>
      <c r="O63">
        <v>4.8906000000000001</v>
      </c>
      <c r="P63">
        <v>61</v>
      </c>
      <c r="Q63">
        <v>609.1</v>
      </c>
      <c r="R63">
        <v>61</v>
      </c>
      <c r="S63">
        <v>-8.6300000000000008</v>
      </c>
      <c r="T63">
        <v>61</v>
      </c>
      <c r="U63">
        <v>-5.38</v>
      </c>
      <c r="V63">
        <v>61</v>
      </c>
      <c r="W63">
        <v>0.61928799999999995</v>
      </c>
    </row>
    <row r="64" spans="1:23" x14ac:dyDescent="0.3">
      <c r="A64" s="5">
        <f t="shared" si="8"/>
        <v>3751</v>
      </c>
      <c r="B64" s="7">
        <f t="shared" si="12"/>
        <v>8.1914126515896437E-3</v>
      </c>
      <c r="C64" s="1">
        <f t="shared" si="13"/>
        <v>0.26999999999999957</v>
      </c>
      <c r="I64" s="8">
        <f t="shared" si="11"/>
        <v>1.3995519999999999E-2</v>
      </c>
      <c r="J64" s="8">
        <f t="shared" si="5"/>
        <v>1.7085599999999999</v>
      </c>
      <c r="K64">
        <v>3751</v>
      </c>
      <c r="L64">
        <v>2E-3</v>
      </c>
      <c r="M64">
        <v>0</v>
      </c>
      <c r="N64">
        <v>62</v>
      </c>
      <c r="O64">
        <v>4.9984000000000002</v>
      </c>
      <c r="P64">
        <v>62</v>
      </c>
      <c r="Q64">
        <v>610.20000000000005</v>
      </c>
      <c r="R64">
        <v>62</v>
      </c>
      <c r="S64">
        <v>-4.25</v>
      </c>
      <c r="T64">
        <v>62</v>
      </c>
      <c r="U64">
        <v>-4.5199999999999996</v>
      </c>
      <c r="V64">
        <v>62</v>
      </c>
      <c r="W64">
        <v>0.61930200000000002</v>
      </c>
    </row>
    <row r="65" spans="1:23" x14ac:dyDescent="0.3">
      <c r="A65" s="5">
        <f t="shared" si="8"/>
        <v>4001</v>
      </c>
      <c r="B65" s="7">
        <f t="shared" si="12"/>
        <v>7.9005761316872421E-3</v>
      </c>
      <c r="C65" s="1">
        <f t="shared" si="13"/>
        <v>5.2</v>
      </c>
      <c r="I65" s="8">
        <f t="shared" si="11"/>
        <v>1.3438879999999999E-2</v>
      </c>
      <c r="J65" s="8">
        <f t="shared" si="5"/>
        <v>1.7010000000000001</v>
      </c>
      <c r="K65">
        <v>4001</v>
      </c>
      <c r="L65">
        <v>2E-3</v>
      </c>
      <c r="M65">
        <v>0</v>
      </c>
      <c r="N65">
        <v>63</v>
      </c>
      <c r="O65">
        <v>4.7995999999999999</v>
      </c>
      <c r="P65">
        <v>63</v>
      </c>
      <c r="Q65">
        <v>607.5</v>
      </c>
      <c r="R65">
        <v>63</v>
      </c>
      <c r="S65">
        <v>-0.8</v>
      </c>
      <c r="T65">
        <v>63</v>
      </c>
      <c r="U65">
        <v>-6</v>
      </c>
      <c r="V65">
        <v>63</v>
      </c>
      <c r="W65">
        <v>0.61932699999999996</v>
      </c>
    </row>
    <row r="66" spans="1:23" x14ac:dyDescent="0.3">
      <c r="A66" s="5">
        <f t="shared" si="8"/>
        <v>4251</v>
      </c>
      <c r="B66" s="7">
        <f t="shared" si="12"/>
        <v>8.0912435614422362E-3</v>
      </c>
      <c r="C66" s="1">
        <f t="shared" si="13"/>
        <v>7.4700000000000006</v>
      </c>
      <c r="I66" s="8">
        <f t="shared" si="11"/>
        <v>1.3854959999999998E-2</v>
      </c>
      <c r="J66" s="8">
        <f t="shared" si="5"/>
        <v>1.7123399999999998</v>
      </c>
      <c r="K66">
        <v>4251</v>
      </c>
      <c r="L66">
        <v>2E-3</v>
      </c>
      <c r="M66">
        <v>0</v>
      </c>
      <c r="N66">
        <v>64</v>
      </c>
      <c r="O66">
        <v>4.9481999999999999</v>
      </c>
      <c r="P66">
        <v>64</v>
      </c>
      <c r="Q66">
        <v>611.54999999999995</v>
      </c>
      <c r="R66">
        <v>64</v>
      </c>
      <c r="S66">
        <v>2.0299999999999998</v>
      </c>
      <c r="T66">
        <v>64</v>
      </c>
      <c r="U66">
        <v>-5.44</v>
      </c>
      <c r="V66">
        <v>64</v>
      </c>
      <c r="W66">
        <v>0.61930200000000002</v>
      </c>
    </row>
    <row r="67" spans="1:23" x14ac:dyDescent="0.3">
      <c r="A67" s="5">
        <f t="shared" si="8"/>
        <v>4501</v>
      </c>
      <c r="B67" s="7">
        <f t="shared" si="12"/>
        <v>8.3362161271723929E-3</v>
      </c>
      <c r="C67" s="1">
        <f t="shared" si="13"/>
        <v>11.2</v>
      </c>
      <c r="I67" s="8">
        <f t="shared" si="11"/>
        <v>1.41694E-2</v>
      </c>
      <c r="J67" s="8">
        <f t="shared" si="5"/>
        <v>1.6997399999999998</v>
      </c>
      <c r="K67">
        <v>4501</v>
      </c>
      <c r="L67">
        <v>2E-3</v>
      </c>
      <c r="M67">
        <v>0</v>
      </c>
      <c r="N67">
        <v>65</v>
      </c>
      <c r="O67">
        <v>5.0605000000000002</v>
      </c>
      <c r="P67">
        <v>65</v>
      </c>
      <c r="Q67">
        <v>607.04999999999995</v>
      </c>
      <c r="R67">
        <v>65</v>
      </c>
      <c r="S67">
        <v>4.66</v>
      </c>
      <c r="T67">
        <v>65</v>
      </c>
      <c r="U67">
        <v>-6.54</v>
      </c>
      <c r="V67">
        <v>65</v>
      </c>
      <c r="W67">
        <v>0.61908700000000005</v>
      </c>
    </row>
    <row r="68" spans="1:23" x14ac:dyDescent="0.3">
      <c r="A68" s="5">
        <f t="shared" si="8"/>
        <v>4751</v>
      </c>
      <c r="B68" s="7">
        <f t="shared" si="12"/>
        <v>8.2554517133956382E-3</v>
      </c>
      <c r="C68" s="1">
        <f t="shared" si="13"/>
        <v>13.98</v>
      </c>
      <c r="I68" s="8">
        <f t="shared" si="11"/>
        <v>1.4097999999999999E-2</v>
      </c>
      <c r="J68" s="8">
        <f t="shared" si="5"/>
        <v>1.7077199999999999</v>
      </c>
      <c r="K68">
        <v>4751</v>
      </c>
      <c r="L68">
        <v>2E-3</v>
      </c>
      <c r="M68">
        <v>0</v>
      </c>
      <c r="N68">
        <v>66</v>
      </c>
      <c r="O68">
        <v>5.0350000000000001</v>
      </c>
      <c r="P68">
        <v>66</v>
      </c>
      <c r="Q68">
        <v>609.9</v>
      </c>
      <c r="R68">
        <v>66</v>
      </c>
      <c r="S68">
        <v>7.42</v>
      </c>
      <c r="T68">
        <v>66</v>
      </c>
      <c r="U68">
        <v>-6.56</v>
      </c>
      <c r="V68">
        <v>66</v>
      </c>
      <c r="W68">
        <v>0.61908399999999997</v>
      </c>
    </row>
    <row r="69" spans="1:23" x14ac:dyDescent="0.3">
      <c r="A69" s="5">
        <f t="shared" ref="A69:A75" si="14">K69</f>
        <v>5001</v>
      </c>
      <c r="B69" s="7">
        <f t="shared" ref="B69:B75" si="15">I69/J69</f>
        <v>8.3285040152330479E-3</v>
      </c>
      <c r="C69" s="1">
        <f t="shared" ref="C69:C75" si="16">S69-U69</f>
        <v>13.76</v>
      </c>
      <c r="I69" s="8">
        <f t="shared" ref="I69:I75" si="17">O69*2.8/1000</f>
        <v>1.4083999999999999E-2</v>
      </c>
      <c r="J69" s="8">
        <f t="shared" si="5"/>
        <v>1.69106</v>
      </c>
      <c r="K69">
        <v>5001</v>
      </c>
      <c r="L69">
        <v>2E-3</v>
      </c>
      <c r="M69">
        <v>0</v>
      </c>
      <c r="N69">
        <v>67</v>
      </c>
      <c r="O69">
        <v>5.03</v>
      </c>
      <c r="P69">
        <v>67</v>
      </c>
      <c r="Q69">
        <v>603.95000000000005</v>
      </c>
      <c r="R69">
        <v>67</v>
      </c>
      <c r="S69">
        <v>6.81</v>
      </c>
      <c r="T69">
        <v>67</v>
      </c>
      <c r="U69">
        <v>-6.95</v>
      </c>
      <c r="V69">
        <v>67</v>
      </c>
      <c r="W69">
        <v>0.61917199999999994</v>
      </c>
    </row>
    <row r="70" spans="1:23" x14ac:dyDescent="0.3">
      <c r="A70" s="5">
        <f t="shared" si="14"/>
        <v>5251</v>
      </c>
      <c r="B70" s="7">
        <f t="shared" si="15"/>
        <v>8.59557974600033E-3</v>
      </c>
      <c r="C70" s="1">
        <f t="shared" si="16"/>
        <v>18.77</v>
      </c>
      <c r="I70" s="8">
        <f t="shared" si="17"/>
        <v>1.4592199999999998E-2</v>
      </c>
      <c r="J70" s="8">
        <f t="shared" si="5"/>
        <v>1.6976399999999998</v>
      </c>
      <c r="K70">
        <v>5251</v>
      </c>
      <c r="L70">
        <v>2E-3</v>
      </c>
      <c r="M70">
        <v>0</v>
      </c>
      <c r="N70">
        <v>68</v>
      </c>
      <c r="O70">
        <v>5.2115</v>
      </c>
      <c r="P70">
        <v>68</v>
      </c>
      <c r="Q70">
        <v>606.29999999999995</v>
      </c>
      <c r="R70">
        <v>68</v>
      </c>
      <c r="S70">
        <v>11.55</v>
      </c>
      <c r="T70">
        <v>68</v>
      </c>
      <c r="U70">
        <v>-7.22</v>
      </c>
      <c r="V70">
        <v>68</v>
      </c>
      <c r="W70">
        <v>0.61922699999999997</v>
      </c>
    </row>
    <row r="71" spans="1:23" x14ac:dyDescent="0.3">
      <c r="A71" s="5">
        <f t="shared" si="14"/>
        <v>5501</v>
      </c>
      <c r="B71" s="7">
        <f t="shared" si="15"/>
        <v>8.9551000082994433E-3</v>
      </c>
      <c r="C71" s="1">
        <f t="shared" si="16"/>
        <v>21.85</v>
      </c>
      <c r="I71" s="8">
        <f t="shared" si="17"/>
        <v>1.5105999999999998E-2</v>
      </c>
      <c r="J71" s="8">
        <f t="shared" ref="J71:J74" si="18">Q71*2.8/1000</f>
        <v>1.68686</v>
      </c>
      <c r="K71">
        <v>5501</v>
      </c>
      <c r="L71">
        <v>2E-3</v>
      </c>
      <c r="M71">
        <v>0</v>
      </c>
      <c r="N71">
        <v>69</v>
      </c>
      <c r="O71">
        <v>5.3949999999999996</v>
      </c>
      <c r="P71">
        <v>69</v>
      </c>
      <c r="Q71">
        <v>602.45000000000005</v>
      </c>
      <c r="R71">
        <v>69</v>
      </c>
      <c r="S71">
        <v>14.49</v>
      </c>
      <c r="T71">
        <v>69</v>
      </c>
      <c r="U71">
        <v>-7.36</v>
      </c>
      <c r="V71">
        <v>69</v>
      </c>
      <c r="W71">
        <v>0.61906399999999995</v>
      </c>
    </row>
    <row r="72" spans="1:23" x14ac:dyDescent="0.3">
      <c r="A72" s="5">
        <f t="shared" si="14"/>
        <v>5751</v>
      </c>
      <c r="B72" s="7">
        <f t="shared" si="15"/>
        <v>8.942291701313821E-3</v>
      </c>
      <c r="C72" s="1">
        <f t="shared" si="16"/>
        <v>23.77</v>
      </c>
      <c r="I72" s="8">
        <f t="shared" si="17"/>
        <v>1.5055599999999999E-2</v>
      </c>
      <c r="J72" s="8">
        <f t="shared" si="18"/>
        <v>1.6836399999999998</v>
      </c>
      <c r="K72">
        <v>5751</v>
      </c>
      <c r="L72">
        <v>2E-3</v>
      </c>
      <c r="M72">
        <v>0</v>
      </c>
      <c r="N72">
        <v>70</v>
      </c>
      <c r="O72">
        <v>5.3769999999999998</v>
      </c>
      <c r="P72">
        <v>70</v>
      </c>
      <c r="Q72">
        <v>601.29999999999995</v>
      </c>
      <c r="R72">
        <v>70</v>
      </c>
      <c r="S72">
        <v>16.3</v>
      </c>
      <c r="T72">
        <v>70</v>
      </c>
      <c r="U72">
        <v>-7.47</v>
      </c>
      <c r="V72">
        <v>70</v>
      </c>
      <c r="W72">
        <v>0.61913099999999999</v>
      </c>
    </row>
    <row r="73" spans="1:23" x14ac:dyDescent="0.3">
      <c r="A73" s="5">
        <f t="shared" si="14"/>
        <v>6001</v>
      </c>
      <c r="B73" s="7">
        <f t="shared" si="15"/>
        <v>8.7042090465558591E-3</v>
      </c>
      <c r="C73" s="1">
        <f t="shared" si="16"/>
        <v>27.63</v>
      </c>
      <c r="I73" s="8">
        <f t="shared" si="17"/>
        <v>1.4736399999999998E-2</v>
      </c>
      <c r="J73" s="8">
        <f t="shared" si="18"/>
        <v>1.6930199999999997</v>
      </c>
      <c r="K73">
        <v>6001</v>
      </c>
      <c r="L73">
        <v>2E-3</v>
      </c>
      <c r="M73">
        <v>0</v>
      </c>
      <c r="N73">
        <v>71</v>
      </c>
      <c r="O73">
        <v>5.2629999999999999</v>
      </c>
      <c r="P73">
        <v>71</v>
      </c>
      <c r="Q73">
        <v>604.65</v>
      </c>
      <c r="R73">
        <v>71</v>
      </c>
      <c r="S73">
        <v>19.86</v>
      </c>
      <c r="T73">
        <v>71</v>
      </c>
      <c r="U73">
        <v>-7.77</v>
      </c>
      <c r="V73">
        <v>71</v>
      </c>
      <c r="W73">
        <v>0.61914599999999997</v>
      </c>
    </row>
    <row r="74" spans="1:23" x14ac:dyDescent="0.3">
      <c r="A74" s="5">
        <f t="shared" si="14"/>
        <v>6501</v>
      </c>
      <c r="B74" s="7">
        <f t="shared" si="15"/>
        <v>9.4136699609666998E-3</v>
      </c>
      <c r="C74" s="1">
        <f t="shared" si="16"/>
        <v>29.65</v>
      </c>
      <c r="I74" s="8">
        <f t="shared" si="17"/>
        <v>1.5869000000000001E-2</v>
      </c>
      <c r="J74" s="8">
        <f t="shared" si="18"/>
        <v>1.6857399999999998</v>
      </c>
      <c r="K74">
        <v>6501</v>
      </c>
      <c r="L74">
        <v>2E-3</v>
      </c>
      <c r="M74">
        <v>0</v>
      </c>
      <c r="N74">
        <v>72</v>
      </c>
      <c r="O74">
        <v>5.6675000000000004</v>
      </c>
      <c r="P74">
        <v>72</v>
      </c>
      <c r="Q74">
        <v>602.04999999999995</v>
      </c>
      <c r="R74">
        <v>72</v>
      </c>
      <c r="S74">
        <v>21.77</v>
      </c>
      <c r="T74">
        <v>72</v>
      </c>
      <c r="U74">
        <v>-7.88</v>
      </c>
      <c r="V74">
        <v>72</v>
      </c>
      <c r="W74">
        <v>0.61916400000000005</v>
      </c>
    </row>
    <row r="75" spans="1:23" x14ac:dyDescent="0.3">
      <c r="A75" s="5">
        <f t="shared" si="14"/>
        <v>7001</v>
      </c>
      <c r="B75" s="7">
        <f t="shared" si="15"/>
        <v>9.9699699699699693E-3</v>
      </c>
      <c r="C75" s="1">
        <f t="shared" si="16"/>
        <v>32.230000000000004</v>
      </c>
      <c r="I75" s="8">
        <f t="shared" si="17"/>
        <v>1.6732799999999999E-2</v>
      </c>
      <c r="J75" s="8">
        <f>Q75*2.8/1000</f>
        <v>1.67832</v>
      </c>
      <c r="K75">
        <v>7001</v>
      </c>
      <c r="L75">
        <v>2E-3</v>
      </c>
      <c r="M75">
        <v>0</v>
      </c>
      <c r="N75">
        <v>73</v>
      </c>
      <c r="O75">
        <v>5.976</v>
      </c>
      <c r="P75">
        <v>73</v>
      </c>
      <c r="Q75">
        <v>599.4</v>
      </c>
      <c r="R75">
        <v>73</v>
      </c>
      <c r="S75">
        <v>23.07</v>
      </c>
      <c r="T75">
        <v>73</v>
      </c>
      <c r="U75">
        <v>-9.16</v>
      </c>
      <c r="V75">
        <v>73</v>
      </c>
      <c r="W75">
        <v>0.61924599999999996</v>
      </c>
    </row>
    <row r="76" spans="1:23" x14ac:dyDescent="0.3">
      <c r="A76" s="5">
        <f t="shared" ref="A76:A110" si="19">K76</f>
        <v>7501</v>
      </c>
      <c r="B76" s="7">
        <f t="shared" ref="B76:B110" si="20">I76/J76</f>
        <v>9.9816651387615637E-3</v>
      </c>
      <c r="C76" s="1">
        <f t="shared" ref="C76:C110" si="21">S76-U76</f>
        <v>34.260000000000005</v>
      </c>
      <c r="I76" s="8">
        <f t="shared" ref="I76:I110" si="22">O76*2.8/1000</f>
        <v>1.6767800000000003E-2</v>
      </c>
      <c r="J76" s="8">
        <f t="shared" ref="J76:J95" si="23">Q76*2.8/1000</f>
        <v>1.6798600000000001</v>
      </c>
      <c r="K76">
        <v>7501</v>
      </c>
      <c r="L76">
        <v>2E-3</v>
      </c>
      <c r="M76">
        <v>0</v>
      </c>
      <c r="N76">
        <v>74</v>
      </c>
      <c r="O76">
        <v>5.9885000000000002</v>
      </c>
      <c r="P76">
        <v>74</v>
      </c>
      <c r="Q76">
        <v>599.95000000000005</v>
      </c>
      <c r="R76">
        <v>74</v>
      </c>
      <c r="S76">
        <v>25.03</v>
      </c>
      <c r="T76">
        <v>74</v>
      </c>
      <c r="U76">
        <v>-9.23</v>
      </c>
      <c r="V76">
        <v>74</v>
      </c>
      <c r="W76">
        <v>0.61919100000000005</v>
      </c>
    </row>
    <row r="77" spans="1:23" x14ac:dyDescent="0.3">
      <c r="A77" s="5">
        <f t="shared" si="19"/>
        <v>8001</v>
      </c>
      <c r="B77" s="7">
        <f t="shared" si="20"/>
        <v>1.05347013680347E-2</v>
      </c>
      <c r="C77" s="1">
        <f t="shared" si="21"/>
        <v>38.230000000000004</v>
      </c>
      <c r="I77" s="8">
        <f t="shared" si="22"/>
        <v>1.7680599999999998E-2</v>
      </c>
      <c r="J77" s="8">
        <f t="shared" si="23"/>
        <v>1.67832</v>
      </c>
      <c r="K77">
        <v>8001</v>
      </c>
      <c r="L77">
        <v>2E-3</v>
      </c>
      <c r="M77">
        <v>0</v>
      </c>
      <c r="N77">
        <v>75</v>
      </c>
      <c r="O77">
        <v>6.3144999999999998</v>
      </c>
      <c r="P77">
        <v>75</v>
      </c>
      <c r="Q77">
        <v>599.4</v>
      </c>
      <c r="R77">
        <v>75</v>
      </c>
      <c r="S77">
        <v>28.42</v>
      </c>
      <c r="T77">
        <v>75</v>
      </c>
      <c r="U77">
        <v>-9.81</v>
      </c>
      <c r="V77">
        <v>75</v>
      </c>
      <c r="W77">
        <v>0.61927399999999999</v>
      </c>
    </row>
    <row r="78" spans="1:23" x14ac:dyDescent="0.3">
      <c r="A78" s="5">
        <f t="shared" si="19"/>
        <v>8501</v>
      </c>
      <c r="B78" s="7">
        <f t="shared" si="20"/>
        <v>1.100217137130449E-2</v>
      </c>
      <c r="C78" s="1">
        <f t="shared" si="21"/>
        <v>40.380000000000003</v>
      </c>
      <c r="I78" s="8">
        <f t="shared" si="22"/>
        <v>1.8443599999999997E-2</v>
      </c>
      <c r="J78" s="8">
        <f t="shared" si="23"/>
        <v>1.6763600000000001</v>
      </c>
      <c r="K78">
        <v>8501</v>
      </c>
      <c r="L78">
        <v>2E-3</v>
      </c>
      <c r="M78">
        <v>0</v>
      </c>
      <c r="N78">
        <v>76</v>
      </c>
      <c r="O78">
        <v>6.5869999999999997</v>
      </c>
      <c r="P78">
        <v>76</v>
      </c>
      <c r="Q78">
        <v>598.70000000000005</v>
      </c>
      <c r="R78">
        <v>76</v>
      </c>
      <c r="S78">
        <v>30.42</v>
      </c>
      <c r="T78">
        <v>76</v>
      </c>
      <c r="U78">
        <v>-9.9600000000000009</v>
      </c>
      <c r="V78">
        <v>76</v>
      </c>
      <c r="W78">
        <v>0.61934199999999995</v>
      </c>
    </row>
    <row r="79" spans="1:23" x14ac:dyDescent="0.3">
      <c r="A79" s="5">
        <f t="shared" si="19"/>
        <v>9001</v>
      </c>
      <c r="B79" s="7">
        <f t="shared" si="20"/>
        <v>1.1886363636363638E-2</v>
      </c>
      <c r="C79" s="1">
        <f t="shared" si="21"/>
        <v>41.6</v>
      </c>
      <c r="I79" s="8">
        <f t="shared" si="22"/>
        <v>1.9769399999999999E-2</v>
      </c>
      <c r="J79" s="8">
        <f t="shared" si="23"/>
        <v>1.6631999999999998</v>
      </c>
      <c r="K79">
        <v>9001</v>
      </c>
      <c r="L79">
        <v>2E-3</v>
      </c>
      <c r="M79">
        <v>0</v>
      </c>
      <c r="N79">
        <v>77</v>
      </c>
      <c r="O79">
        <v>7.0605000000000002</v>
      </c>
      <c r="P79">
        <v>77</v>
      </c>
      <c r="Q79">
        <v>594</v>
      </c>
      <c r="R79">
        <v>77</v>
      </c>
      <c r="S79">
        <v>31.25</v>
      </c>
      <c r="T79">
        <v>77</v>
      </c>
      <c r="U79">
        <v>-10.35</v>
      </c>
      <c r="V79">
        <v>77</v>
      </c>
      <c r="W79">
        <v>0.61928700000000003</v>
      </c>
    </row>
    <row r="80" spans="1:23" x14ac:dyDescent="0.3">
      <c r="A80" s="5">
        <f t="shared" si="19"/>
        <v>9501</v>
      </c>
      <c r="B80" s="7">
        <f t="shared" si="20"/>
        <v>1.1865803413772809E-2</v>
      </c>
      <c r="C80" s="1">
        <f t="shared" si="21"/>
        <v>43.98</v>
      </c>
      <c r="I80" s="8">
        <f t="shared" si="22"/>
        <v>1.9756799999999998E-2</v>
      </c>
      <c r="J80" s="8">
        <f t="shared" si="23"/>
        <v>1.6650199999999997</v>
      </c>
      <c r="K80">
        <v>9501</v>
      </c>
      <c r="L80">
        <v>2E-3</v>
      </c>
      <c r="M80">
        <v>0</v>
      </c>
      <c r="N80">
        <v>78</v>
      </c>
      <c r="O80">
        <v>7.056</v>
      </c>
      <c r="P80">
        <v>78</v>
      </c>
      <c r="Q80">
        <v>594.65</v>
      </c>
      <c r="R80">
        <v>78</v>
      </c>
      <c r="S80">
        <v>32.22</v>
      </c>
      <c r="T80">
        <v>78</v>
      </c>
      <c r="U80">
        <v>-11.76</v>
      </c>
      <c r="V80">
        <v>78</v>
      </c>
      <c r="W80">
        <v>0.61928000000000005</v>
      </c>
    </row>
    <row r="81" spans="1:23" x14ac:dyDescent="0.3">
      <c r="A81" s="5">
        <f t="shared" si="19"/>
        <v>10001</v>
      </c>
      <c r="B81" s="7">
        <f t="shared" si="20"/>
        <v>1.2695083067628798E-2</v>
      </c>
      <c r="C81" s="1">
        <f t="shared" si="21"/>
        <v>45.959999999999994</v>
      </c>
      <c r="I81" s="8">
        <f t="shared" si="22"/>
        <v>2.1181999999999999E-2</v>
      </c>
      <c r="J81" s="8">
        <f t="shared" si="23"/>
        <v>1.6685199999999998</v>
      </c>
      <c r="K81">
        <v>10001</v>
      </c>
      <c r="L81">
        <v>2E-3</v>
      </c>
      <c r="M81">
        <v>0</v>
      </c>
      <c r="N81">
        <v>79</v>
      </c>
      <c r="O81">
        <v>7.5650000000000004</v>
      </c>
      <c r="P81">
        <v>79</v>
      </c>
      <c r="Q81">
        <v>595.9</v>
      </c>
      <c r="R81">
        <v>79</v>
      </c>
      <c r="S81">
        <v>34.119999999999997</v>
      </c>
      <c r="T81">
        <v>79</v>
      </c>
      <c r="U81">
        <v>-11.84</v>
      </c>
      <c r="V81">
        <v>79</v>
      </c>
      <c r="W81">
        <v>0.61924000000000001</v>
      </c>
    </row>
    <row r="82" spans="1:23" x14ac:dyDescent="0.3">
      <c r="A82" s="5">
        <f t="shared" si="19"/>
        <v>11001</v>
      </c>
      <c r="B82" s="7">
        <f t="shared" si="20"/>
        <v>1.33079009833842E-2</v>
      </c>
      <c r="C82" s="1">
        <f t="shared" si="21"/>
        <v>47.05</v>
      </c>
      <c r="I82" s="8">
        <f t="shared" si="22"/>
        <v>2.1977199999999999E-2</v>
      </c>
      <c r="J82" s="8">
        <f t="shared" si="23"/>
        <v>1.6514399999999998</v>
      </c>
      <c r="K82" s="11">
        <v>11001</v>
      </c>
      <c r="L82">
        <v>2E-3</v>
      </c>
      <c r="M82">
        <v>0</v>
      </c>
      <c r="N82">
        <v>80</v>
      </c>
      <c r="O82">
        <v>7.8490000000000002</v>
      </c>
      <c r="P82">
        <v>80</v>
      </c>
      <c r="Q82">
        <v>589.79999999999995</v>
      </c>
      <c r="R82">
        <v>80</v>
      </c>
      <c r="S82">
        <v>33.549999999999997</v>
      </c>
      <c r="T82">
        <v>80</v>
      </c>
      <c r="U82">
        <v>-13.5</v>
      </c>
      <c r="V82">
        <v>80</v>
      </c>
      <c r="W82">
        <v>0.61931099999999994</v>
      </c>
    </row>
    <row r="83" spans="1:23" x14ac:dyDescent="0.3">
      <c r="A83" s="5">
        <f t="shared" si="19"/>
        <v>12001</v>
      </c>
      <c r="B83" s="7">
        <f t="shared" si="20"/>
        <v>1.4419748897183577E-2</v>
      </c>
      <c r="C83" s="1">
        <f t="shared" si="21"/>
        <v>50.6</v>
      </c>
      <c r="I83" s="8">
        <f t="shared" si="22"/>
        <v>2.3797200000000001E-2</v>
      </c>
      <c r="J83" s="8">
        <f t="shared" si="23"/>
        <v>1.65032</v>
      </c>
      <c r="K83" s="11">
        <v>12001</v>
      </c>
      <c r="L83">
        <v>2E-3</v>
      </c>
      <c r="M83">
        <v>0</v>
      </c>
      <c r="N83">
        <v>81</v>
      </c>
      <c r="O83">
        <v>8.4990000000000006</v>
      </c>
      <c r="P83">
        <v>81</v>
      </c>
      <c r="Q83">
        <v>589.4</v>
      </c>
      <c r="R83">
        <v>81</v>
      </c>
      <c r="S83">
        <v>36.22</v>
      </c>
      <c r="T83">
        <v>81</v>
      </c>
      <c r="U83">
        <v>-14.38</v>
      </c>
      <c r="V83">
        <v>81</v>
      </c>
      <c r="W83">
        <v>0.61925399999999997</v>
      </c>
    </row>
    <row r="84" spans="1:23" x14ac:dyDescent="0.3">
      <c r="A84" s="5">
        <f t="shared" si="19"/>
        <v>13001</v>
      </c>
      <c r="B84" s="7">
        <f t="shared" si="20"/>
        <v>1.5419654154365249E-2</v>
      </c>
      <c r="C84" s="1">
        <f t="shared" si="21"/>
        <v>52.12</v>
      </c>
      <c r="I84" s="8">
        <f t="shared" si="22"/>
        <v>2.5592E-2</v>
      </c>
      <c r="J84" s="8">
        <f t="shared" si="23"/>
        <v>1.6596999999999997</v>
      </c>
      <c r="K84" s="11">
        <v>13001</v>
      </c>
      <c r="L84">
        <v>2E-3</v>
      </c>
      <c r="M84">
        <v>0</v>
      </c>
      <c r="N84">
        <v>82</v>
      </c>
      <c r="O84">
        <v>9.14</v>
      </c>
      <c r="P84">
        <v>82</v>
      </c>
      <c r="Q84">
        <v>592.75</v>
      </c>
      <c r="R84">
        <v>82</v>
      </c>
      <c r="S84">
        <v>36.54</v>
      </c>
      <c r="T84">
        <v>82</v>
      </c>
      <c r="U84">
        <v>-15.58</v>
      </c>
      <c r="V84">
        <v>82</v>
      </c>
      <c r="W84">
        <v>0.61921099999999996</v>
      </c>
    </row>
    <row r="85" spans="1:23" x14ac:dyDescent="0.3">
      <c r="A85" s="5">
        <f t="shared" si="19"/>
        <v>14001</v>
      </c>
      <c r="B85" s="7">
        <f t="shared" si="20"/>
        <v>1.6405666779776042E-2</v>
      </c>
      <c r="C85" s="1">
        <f t="shared" si="21"/>
        <v>54.17</v>
      </c>
      <c r="I85" s="8">
        <f t="shared" si="22"/>
        <v>2.7074599999999997E-2</v>
      </c>
      <c r="J85" s="8">
        <f t="shared" si="23"/>
        <v>1.65032</v>
      </c>
      <c r="K85" s="11">
        <v>14001</v>
      </c>
      <c r="L85">
        <v>2E-3</v>
      </c>
      <c r="M85">
        <v>0</v>
      </c>
      <c r="N85">
        <v>83</v>
      </c>
      <c r="O85">
        <v>9.6694999999999993</v>
      </c>
      <c r="P85">
        <v>83</v>
      </c>
      <c r="Q85">
        <v>589.4</v>
      </c>
      <c r="R85">
        <v>83</v>
      </c>
      <c r="S85">
        <v>37.89</v>
      </c>
      <c r="T85">
        <v>83</v>
      </c>
      <c r="U85">
        <v>-16.28</v>
      </c>
      <c r="V85">
        <v>83</v>
      </c>
      <c r="W85">
        <v>0.61926899999999996</v>
      </c>
    </row>
    <row r="86" spans="1:23" x14ac:dyDescent="0.3">
      <c r="A86" s="5">
        <f t="shared" si="19"/>
        <v>15001</v>
      </c>
      <c r="B86" s="7">
        <f t="shared" si="20"/>
        <v>1.6759632712606196E-2</v>
      </c>
      <c r="C86" s="1">
        <f t="shared" si="21"/>
        <v>55.06</v>
      </c>
      <c r="I86" s="8">
        <f t="shared" si="22"/>
        <v>2.7341999999999998E-2</v>
      </c>
      <c r="J86" s="8">
        <f t="shared" si="23"/>
        <v>1.6314199999999999</v>
      </c>
      <c r="K86" s="12">
        <v>15001</v>
      </c>
      <c r="L86">
        <v>2E-3</v>
      </c>
      <c r="M86">
        <v>0</v>
      </c>
      <c r="N86">
        <v>84</v>
      </c>
      <c r="O86">
        <v>9.7650000000000006</v>
      </c>
      <c r="P86">
        <v>84</v>
      </c>
      <c r="Q86">
        <v>582.65</v>
      </c>
      <c r="R86">
        <v>84</v>
      </c>
      <c r="S86">
        <v>37.700000000000003</v>
      </c>
      <c r="T86">
        <v>84</v>
      </c>
      <c r="U86">
        <v>-17.36</v>
      </c>
      <c r="V86">
        <v>84</v>
      </c>
      <c r="W86">
        <v>0.61924299999999999</v>
      </c>
    </row>
    <row r="87" spans="1:23" x14ac:dyDescent="0.3">
      <c r="A87" s="5">
        <f t="shared" si="19"/>
        <v>16001</v>
      </c>
      <c r="B87" s="7">
        <f t="shared" si="20"/>
        <v>1.8153951536946655E-2</v>
      </c>
      <c r="C87" s="1">
        <f t="shared" si="21"/>
        <v>56.13</v>
      </c>
      <c r="I87" s="8">
        <f t="shared" si="22"/>
        <v>2.9682799999999999E-2</v>
      </c>
      <c r="J87" s="8">
        <f t="shared" si="23"/>
        <v>1.63506</v>
      </c>
      <c r="K87" s="11">
        <v>16001</v>
      </c>
      <c r="L87">
        <v>2E-3</v>
      </c>
      <c r="M87">
        <v>0</v>
      </c>
      <c r="N87">
        <v>85</v>
      </c>
      <c r="O87">
        <v>10.601000000000001</v>
      </c>
      <c r="P87">
        <v>85</v>
      </c>
      <c r="Q87">
        <v>583.95000000000005</v>
      </c>
      <c r="R87">
        <v>85</v>
      </c>
      <c r="S87">
        <v>37.450000000000003</v>
      </c>
      <c r="T87">
        <v>85</v>
      </c>
      <c r="U87">
        <v>-18.68</v>
      </c>
      <c r="V87">
        <v>85</v>
      </c>
      <c r="W87">
        <v>0.61930600000000002</v>
      </c>
    </row>
    <row r="88" spans="1:23" x14ac:dyDescent="0.3">
      <c r="A88" s="5">
        <f t="shared" si="19"/>
        <v>18001</v>
      </c>
      <c r="B88" s="7">
        <f t="shared" si="20"/>
        <v>1.9663057600692944E-2</v>
      </c>
      <c r="C88" s="1">
        <f t="shared" si="21"/>
        <v>57.03</v>
      </c>
      <c r="I88" s="8">
        <f t="shared" si="22"/>
        <v>3.1781400000000001E-2</v>
      </c>
      <c r="J88" s="8">
        <f t="shared" si="23"/>
        <v>1.6162999999999998</v>
      </c>
      <c r="K88" s="11">
        <v>18001</v>
      </c>
      <c r="L88">
        <v>2E-3</v>
      </c>
      <c r="M88">
        <v>0</v>
      </c>
      <c r="N88">
        <v>86</v>
      </c>
      <c r="O88">
        <v>11.3505</v>
      </c>
      <c r="P88">
        <v>86</v>
      </c>
      <c r="Q88">
        <v>577.25</v>
      </c>
      <c r="R88">
        <v>86</v>
      </c>
      <c r="S88">
        <v>35.57</v>
      </c>
      <c r="T88">
        <v>86</v>
      </c>
      <c r="U88">
        <v>-21.46</v>
      </c>
      <c r="V88">
        <v>86</v>
      </c>
      <c r="W88">
        <v>0.619282</v>
      </c>
    </row>
    <row r="89" spans="1:23" x14ac:dyDescent="0.3">
      <c r="A89" s="5">
        <f t="shared" si="19"/>
        <v>20001</v>
      </c>
      <c r="B89" s="7">
        <f t="shared" si="20"/>
        <v>2.1508796256174707E-2</v>
      </c>
      <c r="C89" s="1">
        <f t="shared" si="21"/>
        <v>59.28</v>
      </c>
      <c r="I89" s="8">
        <f t="shared" si="22"/>
        <v>3.4746599999999996E-2</v>
      </c>
      <c r="J89" s="8">
        <f t="shared" si="23"/>
        <v>1.6154600000000001</v>
      </c>
      <c r="K89" s="12">
        <v>20001</v>
      </c>
      <c r="L89">
        <v>2E-3</v>
      </c>
      <c r="M89">
        <v>0</v>
      </c>
      <c r="N89">
        <v>87</v>
      </c>
      <c r="O89">
        <v>12.4095</v>
      </c>
      <c r="P89">
        <v>87</v>
      </c>
      <c r="Q89">
        <v>576.95000000000005</v>
      </c>
      <c r="R89">
        <v>87</v>
      </c>
      <c r="S89">
        <v>36.69</v>
      </c>
      <c r="T89">
        <v>87</v>
      </c>
      <c r="U89">
        <v>-22.59</v>
      </c>
      <c r="V89">
        <v>87</v>
      </c>
      <c r="W89">
        <v>0.61932399999999999</v>
      </c>
    </row>
    <row r="90" spans="1:23" x14ac:dyDescent="0.3">
      <c r="A90" s="5">
        <f t="shared" si="19"/>
        <v>22001</v>
      </c>
      <c r="B90" s="7">
        <f t="shared" si="20"/>
        <v>2.3224261771747804E-2</v>
      </c>
      <c r="C90" s="1">
        <f t="shared" si="21"/>
        <v>59.81</v>
      </c>
      <c r="I90" s="8">
        <f t="shared" si="22"/>
        <v>3.6665999999999997E-2</v>
      </c>
      <c r="J90" s="8">
        <f t="shared" si="23"/>
        <v>1.5787800000000001</v>
      </c>
      <c r="K90" s="11">
        <v>22001</v>
      </c>
      <c r="L90">
        <v>2E-3</v>
      </c>
      <c r="M90">
        <v>0</v>
      </c>
      <c r="N90">
        <v>88</v>
      </c>
      <c r="O90">
        <v>13.095000000000001</v>
      </c>
      <c r="P90">
        <v>88</v>
      </c>
      <c r="Q90">
        <v>563.85</v>
      </c>
      <c r="R90">
        <v>88</v>
      </c>
      <c r="S90">
        <v>35.17</v>
      </c>
      <c r="T90">
        <v>88</v>
      </c>
      <c r="U90">
        <v>-24.64</v>
      </c>
      <c r="V90">
        <v>88</v>
      </c>
      <c r="W90">
        <v>0.61930300000000005</v>
      </c>
    </row>
    <row r="91" spans="1:23" x14ac:dyDescent="0.3">
      <c r="A91" s="5">
        <f t="shared" si="19"/>
        <v>24001</v>
      </c>
      <c r="B91" s="7">
        <f t="shared" si="20"/>
        <v>2.4812164579606437E-2</v>
      </c>
      <c r="C91" s="1">
        <f t="shared" si="21"/>
        <v>60.93</v>
      </c>
      <c r="I91" s="8">
        <f t="shared" si="22"/>
        <v>3.8835999999999996E-2</v>
      </c>
      <c r="J91" s="8">
        <f t="shared" si="23"/>
        <v>1.5651999999999999</v>
      </c>
      <c r="K91" s="11">
        <v>24001</v>
      </c>
      <c r="L91">
        <v>2E-3</v>
      </c>
      <c r="M91">
        <v>0</v>
      </c>
      <c r="N91">
        <v>89</v>
      </c>
      <c r="O91">
        <v>13.87</v>
      </c>
      <c r="P91">
        <v>89</v>
      </c>
      <c r="Q91">
        <v>559</v>
      </c>
      <c r="R91">
        <v>89</v>
      </c>
      <c r="S91">
        <v>33.76</v>
      </c>
      <c r="T91">
        <v>89</v>
      </c>
      <c r="U91">
        <v>-27.17</v>
      </c>
      <c r="V91">
        <v>89</v>
      </c>
      <c r="W91">
        <v>0.61928799999999995</v>
      </c>
    </row>
    <row r="92" spans="1:23" x14ac:dyDescent="0.3">
      <c r="A92" s="5">
        <f t="shared" si="19"/>
        <v>26001</v>
      </c>
      <c r="B92" s="7">
        <f t="shared" si="20"/>
        <v>2.6503297094991978E-2</v>
      </c>
      <c r="C92" s="1">
        <f t="shared" si="21"/>
        <v>62.01</v>
      </c>
      <c r="I92" s="8">
        <f t="shared" si="22"/>
        <v>4.1638799999999997E-2</v>
      </c>
      <c r="J92" s="8">
        <f t="shared" si="23"/>
        <v>1.57108</v>
      </c>
      <c r="K92" s="11">
        <v>26001</v>
      </c>
      <c r="L92">
        <v>2E-3</v>
      </c>
      <c r="M92">
        <v>0</v>
      </c>
      <c r="N92">
        <v>90</v>
      </c>
      <c r="O92">
        <v>14.871</v>
      </c>
      <c r="P92">
        <v>90</v>
      </c>
      <c r="Q92">
        <v>561.1</v>
      </c>
      <c r="R92">
        <v>90</v>
      </c>
      <c r="S92">
        <v>34.15</v>
      </c>
      <c r="T92">
        <v>90</v>
      </c>
      <c r="U92">
        <v>-27.86</v>
      </c>
      <c r="V92">
        <v>90</v>
      </c>
      <c r="W92">
        <v>0.61929100000000004</v>
      </c>
    </row>
    <row r="93" spans="1:23" x14ac:dyDescent="0.3">
      <c r="A93" s="5">
        <f t="shared" si="19"/>
        <v>28001</v>
      </c>
      <c r="B93" s="7">
        <f t="shared" si="20"/>
        <v>2.794607887785773E-2</v>
      </c>
      <c r="C93" s="1">
        <f t="shared" si="21"/>
        <v>62.74</v>
      </c>
      <c r="I93" s="8">
        <f t="shared" si="22"/>
        <v>4.2954800000000001E-2</v>
      </c>
      <c r="J93" s="8">
        <f t="shared" si="23"/>
        <v>1.5370599999999999</v>
      </c>
      <c r="K93" s="11">
        <v>28001</v>
      </c>
      <c r="L93">
        <v>2E-3</v>
      </c>
      <c r="M93">
        <v>0</v>
      </c>
      <c r="N93">
        <v>91</v>
      </c>
      <c r="O93">
        <v>15.340999999999999</v>
      </c>
      <c r="P93">
        <v>91</v>
      </c>
      <c r="Q93">
        <v>548.95000000000005</v>
      </c>
      <c r="R93">
        <v>91</v>
      </c>
      <c r="S93">
        <v>32.090000000000003</v>
      </c>
      <c r="T93">
        <v>91</v>
      </c>
      <c r="U93">
        <v>-30.65</v>
      </c>
      <c r="V93">
        <v>91</v>
      </c>
      <c r="W93">
        <v>0.61929000000000001</v>
      </c>
    </row>
    <row r="94" spans="1:23" x14ac:dyDescent="0.3">
      <c r="A94" s="5">
        <f t="shared" si="19"/>
        <v>30001</v>
      </c>
      <c r="B94" s="7">
        <f t="shared" si="20"/>
        <v>2.9599629286376272E-2</v>
      </c>
      <c r="C94" s="1">
        <f t="shared" si="21"/>
        <v>63.480000000000004</v>
      </c>
      <c r="I94" s="8">
        <f t="shared" si="22"/>
        <v>4.4713199999999995E-2</v>
      </c>
      <c r="J94" s="8">
        <f t="shared" si="23"/>
        <v>1.5105999999999999</v>
      </c>
      <c r="K94">
        <v>30001</v>
      </c>
      <c r="L94">
        <v>2E-3</v>
      </c>
      <c r="M94">
        <v>0</v>
      </c>
      <c r="N94">
        <v>92</v>
      </c>
      <c r="O94">
        <v>15.968999999999999</v>
      </c>
      <c r="P94">
        <v>92</v>
      </c>
      <c r="Q94">
        <v>539.5</v>
      </c>
      <c r="R94">
        <v>92</v>
      </c>
      <c r="S94">
        <v>31.48</v>
      </c>
      <c r="T94">
        <v>92</v>
      </c>
      <c r="U94">
        <v>-32</v>
      </c>
      <c r="V94">
        <v>92</v>
      </c>
      <c r="W94">
        <v>0.61930200000000002</v>
      </c>
    </row>
    <row r="95" spans="1:23" x14ac:dyDescent="0.3">
      <c r="A95" s="5">
        <f t="shared" si="19"/>
        <v>35001</v>
      </c>
      <c r="B95" s="7">
        <f t="shared" si="20"/>
        <v>3.3008314436885865E-2</v>
      </c>
      <c r="C95" s="1">
        <f t="shared" si="21"/>
        <v>64.239999999999995</v>
      </c>
      <c r="I95" s="8">
        <f t="shared" si="22"/>
        <v>4.8910399999999993E-2</v>
      </c>
      <c r="J95" s="8">
        <f t="shared" si="23"/>
        <v>1.48176</v>
      </c>
      <c r="K95">
        <v>35001</v>
      </c>
      <c r="L95">
        <v>2E-3</v>
      </c>
      <c r="M95">
        <v>0</v>
      </c>
      <c r="N95">
        <v>93</v>
      </c>
      <c r="O95">
        <v>17.468</v>
      </c>
      <c r="P95">
        <v>93</v>
      </c>
      <c r="Q95">
        <v>529.20000000000005</v>
      </c>
      <c r="R95">
        <v>93</v>
      </c>
      <c r="S95">
        <v>26.98</v>
      </c>
      <c r="T95">
        <v>93</v>
      </c>
      <c r="U95">
        <v>-37.26</v>
      </c>
      <c r="V95">
        <v>93</v>
      </c>
      <c r="W95">
        <v>0.61929199999999995</v>
      </c>
    </row>
    <row r="96" spans="1:23" x14ac:dyDescent="0.3">
      <c r="A96" s="5">
        <f t="shared" si="19"/>
        <v>40001</v>
      </c>
      <c r="B96" s="7">
        <f t="shared" si="20"/>
        <v>3.6418205153519595E-2</v>
      </c>
      <c r="C96" s="1">
        <f t="shared" si="21"/>
        <v>64.75</v>
      </c>
      <c r="I96" s="8">
        <f t="shared" si="22"/>
        <v>5.1643199999999993E-2</v>
      </c>
      <c r="J96" s="8">
        <f>Q96*2.8/1000</f>
        <v>1.4180599999999999</v>
      </c>
      <c r="K96">
        <v>40001</v>
      </c>
      <c r="L96">
        <v>2E-3</v>
      </c>
      <c r="M96">
        <v>0</v>
      </c>
      <c r="N96">
        <v>94</v>
      </c>
      <c r="O96">
        <v>18.443999999999999</v>
      </c>
      <c r="P96">
        <v>94</v>
      </c>
      <c r="Q96">
        <v>506.45</v>
      </c>
      <c r="R96">
        <v>94</v>
      </c>
      <c r="S96">
        <v>23.56</v>
      </c>
      <c r="T96">
        <v>94</v>
      </c>
      <c r="U96">
        <v>-41.19</v>
      </c>
      <c r="V96">
        <v>94</v>
      </c>
      <c r="W96">
        <v>0.61923300000000003</v>
      </c>
    </row>
    <row r="97" spans="1:23" x14ac:dyDescent="0.3">
      <c r="A97" s="5">
        <f t="shared" si="19"/>
        <v>45001</v>
      </c>
      <c r="B97" s="7">
        <f t="shared" si="20"/>
        <v>3.9427330820907755E-2</v>
      </c>
      <c r="C97" s="1">
        <f t="shared" si="21"/>
        <v>66.56</v>
      </c>
      <c r="I97" s="8">
        <f t="shared" si="22"/>
        <v>5.3899999999999997E-2</v>
      </c>
      <c r="J97" s="8">
        <f t="shared" ref="J97:J102" si="24">Q97*2.8/1000</f>
        <v>1.3670719999999998</v>
      </c>
      <c r="K97">
        <v>45001</v>
      </c>
      <c r="L97">
        <v>2E-3</v>
      </c>
      <c r="M97">
        <v>0</v>
      </c>
      <c r="N97">
        <v>95</v>
      </c>
      <c r="O97">
        <v>19.25</v>
      </c>
      <c r="P97">
        <v>95</v>
      </c>
      <c r="Q97">
        <v>488.24</v>
      </c>
      <c r="R97">
        <v>95</v>
      </c>
      <c r="S97">
        <v>21.34</v>
      </c>
      <c r="T97">
        <v>95</v>
      </c>
      <c r="U97">
        <v>-45.22</v>
      </c>
      <c r="V97">
        <v>95</v>
      </c>
      <c r="W97">
        <v>0.61924599999999996</v>
      </c>
    </row>
    <row r="98" spans="1:23" x14ac:dyDescent="0.3">
      <c r="A98" s="5">
        <f t="shared" si="19"/>
        <v>50001</v>
      </c>
      <c r="B98" s="7">
        <f t="shared" si="20"/>
        <v>4.1722161341987682E-2</v>
      </c>
      <c r="C98" s="1">
        <f t="shared" si="21"/>
        <v>62.28</v>
      </c>
      <c r="I98" s="8">
        <f t="shared" si="22"/>
        <v>5.5434399999999988E-2</v>
      </c>
      <c r="J98" s="8">
        <f t="shared" si="24"/>
        <v>1.3286560000000001</v>
      </c>
      <c r="K98">
        <v>50001</v>
      </c>
      <c r="L98">
        <v>2E-3</v>
      </c>
      <c r="M98">
        <v>0</v>
      </c>
      <c r="N98">
        <v>96</v>
      </c>
      <c r="O98">
        <v>19.797999999999998</v>
      </c>
      <c r="P98">
        <v>96</v>
      </c>
      <c r="Q98">
        <v>474.52</v>
      </c>
      <c r="R98">
        <v>96</v>
      </c>
      <c r="S98">
        <v>17.600000000000001</v>
      </c>
      <c r="T98">
        <v>96</v>
      </c>
      <c r="U98">
        <v>-44.68</v>
      </c>
      <c r="V98">
        <v>96</v>
      </c>
      <c r="W98">
        <v>0.61928399999999995</v>
      </c>
    </row>
    <row r="99" spans="1:23" x14ac:dyDescent="0.3">
      <c r="A99" s="5">
        <f t="shared" si="19"/>
        <v>55001</v>
      </c>
      <c r="B99" s="7">
        <f t="shared" si="20"/>
        <v>4.4926955282380186E-2</v>
      </c>
      <c r="C99" s="1">
        <f t="shared" si="21"/>
        <v>67.16</v>
      </c>
      <c r="I99" s="8">
        <f t="shared" si="22"/>
        <v>5.6487199999999994E-2</v>
      </c>
      <c r="J99" s="8">
        <f t="shared" si="24"/>
        <v>1.257312</v>
      </c>
      <c r="K99">
        <v>55001</v>
      </c>
      <c r="L99">
        <v>2E-3</v>
      </c>
      <c r="M99">
        <v>0</v>
      </c>
      <c r="N99">
        <v>97</v>
      </c>
      <c r="O99">
        <v>20.173999999999999</v>
      </c>
      <c r="P99">
        <v>97</v>
      </c>
      <c r="Q99">
        <v>449.04</v>
      </c>
      <c r="R99">
        <v>97</v>
      </c>
      <c r="S99">
        <v>15.18</v>
      </c>
      <c r="T99">
        <v>97</v>
      </c>
      <c r="U99">
        <v>-51.98</v>
      </c>
      <c r="V99">
        <v>97</v>
      </c>
      <c r="W99">
        <v>0.61929000000000001</v>
      </c>
    </row>
    <row r="100" spans="1:23" x14ac:dyDescent="0.3">
      <c r="A100" s="5">
        <f t="shared" si="19"/>
        <v>60001</v>
      </c>
      <c r="B100" s="7">
        <f t="shared" si="20"/>
        <v>4.7814513869431217E-2</v>
      </c>
      <c r="C100" s="1">
        <f t="shared" si="21"/>
        <v>69.44</v>
      </c>
      <c r="I100" s="8">
        <f t="shared" si="22"/>
        <v>5.7338399999999998E-2</v>
      </c>
      <c r="J100" s="8">
        <f t="shared" si="24"/>
        <v>1.1991839999999998</v>
      </c>
      <c r="K100">
        <v>60001</v>
      </c>
      <c r="L100">
        <v>2E-3</v>
      </c>
      <c r="M100">
        <v>0</v>
      </c>
      <c r="N100">
        <v>98</v>
      </c>
      <c r="O100">
        <v>20.478000000000002</v>
      </c>
      <c r="P100">
        <v>98</v>
      </c>
      <c r="Q100">
        <v>428.28</v>
      </c>
      <c r="R100">
        <v>98</v>
      </c>
      <c r="S100">
        <v>12.79</v>
      </c>
      <c r="T100">
        <v>98</v>
      </c>
      <c r="U100">
        <v>-56.65</v>
      </c>
      <c r="V100">
        <v>98</v>
      </c>
      <c r="W100">
        <v>0.61929299999999998</v>
      </c>
    </row>
    <row r="101" spans="1:23" x14ac:dyDescent="0.3">
      <c r="A101" s="5">
        <f t="shared" si="19"/>
        <v>65001</v>
      </c>
      <c r="B101" s="7">
        <f t="shared" si="20"/>
        <v>5.0718212888206451E-2</v>
      </c>
      <c r="C101" s="1">
        <f t="shared" si="21"/>
        <v>69.42</v>
      </c>
      <c r="I101" s="8">
        <f t="shared" si="22"/>
        <v>5.7341199999999995E-2</v>
      </c>
      <c r="J101" s="8">
        <f t="shared" si="24"/>
        <v>1.1305839999999998</v>
      </c>
      <c r="K101">
        <v>65001</v>
      </c>
      <c r="L101">
        <v>2E-3</v>
      </c>
      <c r="M101">
        <v>0</v>
      </c>
      <c r="N101">
        <v>99</v>
      </c>
      <c r="O101">
        <v>20.478999999999999</v>
      </c>
      <c r="P101">
        <v>99</v>
      </c>
      <c r="Q101">
        <v>403.78</v>
      </c>
      <c r="R101">
        <v>99</v>
      </c>
      <c r="S101">
        <v>10.57</v>
      </c>
      <c r="T101">
        <v>99</v>
      </c>
      <c r="U101">
        <v>-58.85</v>
      </c>
      <c r="V101">
        <v>99</v>
      </c>
      <c r="W101">
        <v>0.61923899999999998</v>
      </c>
    </row>
    <row r="102" spans="1:23" x14ac:dyDescent="0.3">
      <c r="A102" s="5">
        <f t="shared" si="19"/>
        <v>70001</v>
      </c>
      <c r="B102" s="7">
        <f t="shared" si="20"/>
        <v>5.23539668700959E-2</v>
      </c>
      <c r="C102" s="1">
        <f t="shared" si="21"/>
        <v>71.97999999999999</v>
      </c>
      <c r="I102" s="8">
        <f t="shared" si="22"/>
        <v>5.7167599999999999E-2</v>
      </c>
      <c r="J102" s="8">
        <f t="shared" si="24"/>
        <v>1.091944</v>
      </c>
      <c r="K102">
        <v>70001</v>
      </c>
      <c r="L102">
        <v>2E-3</v>
      </c>
      <c r="M102">
        <v>0</v>
      </c>
      <c r="N102">
        <v>100</v>
      </c>
      <c r="O102">
        <v>20.417000000000002</v>
      </c>
      <c r="P102">
        <v>100</v>
      </c>
      <c r="Q102">
        <v>389.98</v>
      </c>
      <c r="R102">
        <v>100</v>
      </c>
      <c r="S102">
        <v>9.36</v>
      </c>
      <c r="T102">
        <v>100</v>
      </c>
      <c r="U102">
        <v>-62.62</v>
      </c>
      <c r="V102">
        <v>100</v>
      </c>
      <c r="W102">
        <v>0.61921700000000002</v>
      </c>
    </row>
    <row r="103" spans="1:23" x14ac:dyDescent="0.3">
      <c r="A103" s="5">
        <f t="shared" si="19"/>
        <v>75001</v>
      </c>
      <c r="B103" s="7">
        <f t="shared" si="20"/>
        <v>5.6196934612415921E-2</v>
      </c>
      <c r="C103" s="1">
        <f t="shared" si="21"/>
        <v>73.05</v>
      </c>
      <c r="I103" s="8">
        <f t="shared" si="22"/>
        <v>5.7080799999999994E-2</v>
      </c>
      <c r="J103" s="8">
        <f>Q103*2.8/1000</f>
        <v>1.015728</v>
      </c>
      <c r="K103">
        <v>75001</v>
      </c>
      <c r="L103">
        <v>2E-3</v>
      </c>
      <c r="M103">
        <v>0</v>
      </c>
      <c r="N103">
        <v>101</v>
      </c>
      <c r="O103">
        <v>20.385999999999999</v>
      </c>
      <c r="P103">
        <v>101</v>
      </c>
      <c r="Q103">
        <v>362.76</v>
      </c>
      <c r="R103">
        <v>101</v>
      </c>
      <c r="S103">
        <v>8.09</v>
      </c>
      <c r="T103">
        <v>101</v>
      </c>
      <c r="U103">
        <v>-64.959999999999994</v>
      </c>
      <c r="V103">
        <v>101</v>
      </c>
      <c r="W103">
        <v>0.61922600000000005</v>
      </c>
    </row>
    <row r="104" spans="1:23" x14ac:dyDescent="0.3">
      <c r="A104" s="5">
        <f t="shared" si="19"/>
        <v>80001</v>
      </c>
      <c r="B104" s="7">
        <f t="shared" si="20"/>
        <v>5.9250550628013564E-2</v>
      </c>
      <c r="C104" s="1">
        <f t="shared" si="21"/>
        <v>75.680000000000007</v>
      </c>
      <c r="I104" s="8">
        <f t="shared" si="22"/>
        <v>5.5739599999999993E-2</v>
      </c>
      <c r="J104" s="8">
        <f t="shared" ref="J104:J112" si="25">Q104*2.8/1000</f>
        <v>0.94074400000000002</v>
      </c>
      <c r="K104">
        <v>80001</v>
      </c>
      <c r="L104">
        <v>2E-3</v>
      </c>
      <c r="M104">
        <v>0</v>
      </c>
      <c r="N104">
        <v>102</v>
      </c>
      <c r="O104">
        <v>19.907</v>
      </c>
      <c r="P104">
        <v>102</v>
      </c>
      <c r="Q104">
        <v>335.98</v>
      </c>
      <c r="R104">
        <v>102</v>
      </c>
      <c r="S104">
        <v>9.42</v>
      </c>
      <c r="T104">
        <v>102</v>
      </c>
      <c r="U104">
        <v>-66.260000000000005</v>
      </c>
      <c r="V104">
        <v>102</v>
      </c>
      <c r="W104">
        <v>0.61919199999999996</v>
      </c>
    </row>
    <row r="105" spans="1:23" x14ac:dyDescent="0.3">
      <c r="A105" s="5">
        <f t="shared" si="19"/>
        <v>85001</v>
      </c>
      <c r="B105" s="7">
        <f t="shared" si="20"/>
        <v>6.3246124031007753E-2</v>
      </c>
      <c r="C105" s="1">
        <f t="shared" si="21"/>
        <v>78.02000000000001</v>
      </c>
      <c r="I105" s="8">
        <f t="shared" si="22"/>
        <v>5.4826800000000002E-2</v>
      </c>
      <c r="J105" s="8">
        <f t="shared" si="25"/>
        <v>0.86687999999999998</v>
      </c>
      <c r="K105">
        <v>85001</v>
      </c>
      <c r="L105">
        <v>2E-3</v>
      </c>
      <c r="M105">
        <v>0</v>
      </c>
      <c r="N105">
        <v>103</v>
      </c>
      <c r="O105">
        <v>19.581</v>
      </c>
      <c r="P105">
        <v>103</v>
      </c>
      <c r="Q105">
        <v>309.60000000000002</v>
      </c>
      <c r="R105">
        <v>103</v>
      </c>
      <c r="S105">
        <v>12.51</v>
      </c>
      <c r="T105">
        <v>103</v>
      </c>
      <c r="U105">
        <v>-65.510000000000005</v>
      </c>
      <c r="V105">
        <v>103</v>
      </c>
      <c r="W105">
        <v>0.61923700000000004</v>
      </c>
    </row>
    <row r="106" spans="1:23" x14ac:dyDescent="0.3">
      <c r="A106" s="5">
        <f t="shared" si="19"/>
        <v>90001</v>
      </c>
      <c r="B106" s="7">
        <f t="shared" si="20"/>
        <v>6.8872144233415908E-2</v>
      </c>
      <c r="C106" s="1">
        <f t="shared" si="21"/>
        <v>79.11</v>
      </c>
      <c r="I106" s="8">
        <f t="shared" si="22"/>
        <v>5.6047599999999996E-2</v>
      </c>
      <c r="J106" s="8">
        <f t="shared" si="25"/>
        <v>0.81379199999999996</v>
      </c>
      <c r="K106">
        <v>90001</v>
      </c>
      <c r="L106">
        <v>2E-3</v>
      </c>
      <c r="M106">
        <v>0</v>
      </c>
      <c r="N106">
        <v>104</v>
      </c>
      <c r="O106">
        <v>20.016999999999999</v>
      </c>
      <c r="P106">
        <v>104</v>
      </c>
      <c r="Q106">
        <v>290.64</v>
      </c>
      <c r="R106">
        <v>104</v>
      </c>
      <c r="S106">
        <v>16.54</v>
      </c>
      <c r="T106">
        <v>104</v>
      </c>
      <c r="U106">
        <v>-62.57</v>
      </c>
      <c r="V106">
        <v>104</v>
      </c>
      <c r="W106">
        <v>0.61918200000000001</v>
      </c>
    </row>
    <row r="107" spans="1:23" x14ac:dyDescent="0.3">
      <c r="A107" s="5">
        <f t="shared" si="19"/>
        <v>95001</v>
      </c>
      <c r="B107" s="7">
        <f t="shared" si="20"/>
        <v>7.5764769721223632E-2</v>
      </c>
      <c r="C107" s="1">
        <f t="shared" si="21"/>
        <v>79.959999999999994</v>
      </c>
      <c r="I107" s="8">
        <f t="shared" si="22"/>
        <v>6.2551999999999996E-2</v>
      </c>
      <c r="J107" s="8">
        <f t="shared" si="25"/>
        <v>0.8256079999999999</v>
      </c>
      <c r="K107">
        <v>95001</v>
      </c>
      <c r="L107">
        <v>2E-3</v>
      </c>
      <c r="M107">
        <v>0</v>
      </c>
      <c r="N107">
        <v>105</v>
      </c>
      <c r="O107">
        <v>22.34</v>
      </c>
      <c r="P107">
        <v>105</v>
      </c>
      <c r="Q107">
        <v>294.86</v>
      </c>
      <c r="R107">
        <v>105</v>
      </c>
      <c r="S107">
        <v>22.84</v>
      </c>
      <c r="T107">
        <v>105</v>
      </c>
      <c r="U107">
        <v>-57.12</v>
      </c>
      <c r="V107">
        <v>105</v>
      </c>
      <c r="W107">
        <v>0.61917599999999995</v>
      </c>
    </row>
    <row r="108" spans="1:23" x14ac:dyDescent="0.3">
      <c r="A108" s="5">
        <f t="shared" si="19"/>
        <v>100001</v>
      </c>
      <c r="B108" s="7">
        <f t="shared" si="20"/>
        <v>8.1588274163512955E-2</v>
      </c>
      <c r="C108" s="1">
        <f t="shared" si="21"/>
        <v>76.55</v>
      </c>
      <c r="I108" s="8">
        <f t="shared" si="22"/>
        <v>7.6059200000000007E-2</v>
      </c>
      <c r="J108" s="8">
        <f t="shared" si="25"/>
        <v>0.93223199999999995</v>
      </c>
      <c r="K108">
        <v>100001</v>
      </c>
      <c r="L108">
        <v>2E-3</v>
      </c>
      <c r="M108">
        <v>0</v>
      </c>
      <c r="N108">
        <v>106</v>
      </c>
      <c r="O108">
        <v>27.164000000000001</v>
      </c>
      <c r="P108">
        <v>106</v>
      </c>
      <c r="Q108">
        <v>332.94</v>
      </c>
      <c r="R108">
        <v>106</v>
      </c>
      <c r="S108">
        <v>22.94</v>
      </c>
      <c r="T108">
        <v>106</v>
      </c>
      <c r="U108">
        <v>-53.61</v>
      </c>
      <c r="V108">
        <v>106</v>
      </c>
      <c r="W108">
        <v>0.61918300000000004</v>
      </c>
    </row>
    <row r="109" spans="1:23" x14ac:dyDescent="0.3">
      <c r="A109" s="5">
        <f t="shared" si="19"/>
        <v>105001</v>
      </c>
      <c r="B109" s="7">
        <f t="shared" si="20"/>
        <v>8.3682572614107886E-2</v>
      </c>
      <c r="C109" s="1">
        <f t="shared" si="21"/>
        <v>74.959999999999994</v>
      </c>
      <c r="I109" s="8">
        <f t="shared" si="22"/>
        <v>9.0350399999999997E-2</v>
      </c>
      <c r="J109" s="8">
        <f t="shared" si="25"/>
        <v>1.07968</v>
      </c>
      <c r="K109">
        <v>105001</v>
      </c>
      <c r="L109">
        <v>2E-3</v>
      </c>
      <c r="M109">
        <v>0</v>
      </c>
      <c r="N109">
        <v>107</v>
      </c>
      <c r="O109">
        <v>32.268000000000001</v>
      </c>
      <c r="P109">
        <v>107</v>
      </c>
      <c r="Q109">
        <v>385.6</v>
      </c>
      <c r="R109">
        <v>107</v>
      </c>
      <c r="S109">
        <v>17.63</v>
      </c>
      <c r="T109">
        <v>107</v>
      </c>
      <c r="U109">
        <v>-57.33</v>
      </c>
      <c r="V109">
        <v>107</v>
      </c>
      <c r="W109">
        <v>0.61923399999999995</v>
      </c>
    </row>
    <row r="110" spans="1:23" x14ac:dyDescent="0.3">
      <c r="A110" s="5">
        <f t="shared" si="19"/>
        <v>110001</v>
      </c>
      <c r="B110" s="7">
        <f t="shared" si="20"/>
        <v>8.401080090650466E-2</v>
      </c>
      <c r="C110" s="1">
        <f t="shared" si="21"/>
        <v>74.290000000000006</v>
      </c>
      <c r="I110" s="8">
        <f t="shared" si="22"/>
        <v>9.7568799999999983E-2</v>
      </c>
      <c r="J110" s="8">
        <f t="shared" si="25"/>
        <v>1.1613839999999997</v>
      </c>
      <c r="K110">
        <v>110001</v>
      </c>
      <c r="L110">
        <v>2E-3</v>
      </c>
      <c r="M110">
        <v>0</v>
      </c>
      <c r="N110">
        <v>108</v>
      </c>
      <c r="O110">
        <v>34.845999999999997</v>
      </c>
      <c r="P110">
        <v>108</v>
      </c>
      <c r="Q110">
        <v>414.78</v>
      </c>
      <c r="R110">
        <v>108</v>
      </c>
      <c r="S110">
        <v>9.1999999999999993</v>
      </c>
      <c r="T110">
        <v>108</v>
      </c>
      <c r="U110">
        <v>-65.09</v>
      </c>
      <c r="V110">
        <v>108</v>
      </c>
      <c r="W110">
        <v>0.61924900000000005</v>
      </c>
    </row>
    <row r="111" spans="1:23" x14ac:dyDescent="0.3">
      <c r="A111" s="5">
        <f t="shared" ref="A111:A112" si="26">K111</f>
        <v>115001</v>
      </c>
      <c r="B111" s="7">
        <f t="shared" ref="B111:B112" si="27">I111/J111</f>
        <v>8.6575262826413452E-2</v>
      </c>
      <c r="C111" s="1">
        <f t="shared" ref="C111:C112" si="28">S111-U111</f>
        <v>74.440000000000012</v>
      </c>
      <c r="I111" s="8">
        <f t="shared" ref="I111:I112" si="29">O111*2.8/1000</f>
        <v>0.10007200000000001</v>
      </c>
      <c r="J111" s="8">
        <f t="shared" si="25"/>
        <v>1.155896</v>
      </c>
      <c r="K111">
        <v>115001</v>
      </c>
      <c r="L111">
        <v>2E-3</v>
      </c>
      <c r="M111">
        <v>0</v>
      </c>
      <c r="N111">
        <v>109</v>
      </c>
      <c r="O111">
        <v>35.74</v>
      </c>
      <c r="P111">
        <v>109</v>
      </c>
      <c r="Q111">
        <v>412.82</v>
      </c>
      <c r="R111">
        <v>109</v>
      </c>
      <c r="S111">
        <v>2.0099999999999998</v>
      </c>
      <c r="T111">
        <v>109</v>
      </c>
      <c r="U111">
        <v>-72.430000000000007</v>
      </c>
      <c r="V111">
        <v>109</v>
      </c>
      <c r="W111">
        <v>0.61925300000000005</v>
      </c>
    </row>
    <row r="112" spans="1:23" x14ac:dyDescent="0.3">
      <c r="A112" s="5">
        <f t="shared" si="26"/>
        <v>120001</v>
      </c>
      <c r="B112" s="7">
        <f t="shared" si="27"/>
        <v>8.6960356740334199E-2</v>
      </c>
      <c r="C112" s="1">
        <f t="shared" si="28"/>
        <v>74.92</v>
      </c>
      <c r="I112" s="8">
        <f t="shared" si="29"/>
        <v>9.9377599999999983E-2</v>
      </c>
      <c r="J112" s="8">
        <f t="shared" si="25"/>
        <v>1.1427919999999998</v>
      </c>
      <c r="K112">
        <v>120001</v>
      </c>
      <c r="L112">
        <v>2E-3</v>
      </c>
      <c r="M112">
        <v>0</v>
      </c>
      <c r="N112">
        <v>110</v>
      </c>
      <c r="O112">
        <v>35.491999999999997</v>
      </c>
      <c r="P112">
        <v>110</v>
      </c>
      <c r="Q112">
        <v>408.14</v>
      </c>
      <c r="R112">
        <v>110</v>
      </c>
      <c r="S112">
        <v>-3.38</v>
      </c>
      <c r="T112">
        <v>110</v>
      </c>
      <c r="U112">
        <v>-78.3</v>
      </c>
      <c r="V112">
        <v>110</v>
      </c>
      <c r="W112">
        <v>0.61925600000000003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2023-07-11T08:50:28Z</dcterms:modified>
</cp:coreProperties>
</file>