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ocalAdmin\Documents\Imp Characterization\Salem\New\IBC 1 gen 3 NEW\Stage 2\60 deg\"/>
    </mc:Choice>
  </mc:AlternateContent>
  <bookViews>
    <workbookView xWindow="0" yWindow="0" windowWidth="23040" windowHeight="9192"/>
  </bookViews>
  <sheets>
    <sheet name="1 Vpp Current prob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6" i="8" l="1"/>
  <c r="J97" i="8"/>
  <c r="J98" i="8"/>
  <c r="J99" i="8"/>
  <c r="J100" i="8"/>
  <c r="J101" i="8"/>
  <c r="J102" i="8"/>
  <c r="J103" i="8"/>
  <c r="J104" i="8"/>
  <c r="J95" i="8"/>
  <c r="A93" i="8" l="1"/>
  <c r="C93" i="8"/>
  <c r="I93" i="8"/>
  <c r="J93" i="8"/>
  <c r="J3" i="8"/>
  <c r="J4" i="8"/>
  <c r="J5" i="8"/>
  <c r="J6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I3" i="8"/>
  <c r="I4" i="8"/>
  <c r="I5" i="8"/>
  <c r="I6" i="8"/>
  <c r="I7" i="8"/>
  <c r="I8" i="8"/>
  <c r="I9" i="8"/>
  <c r="I10" i="8"/>
  <c r="I11" i="8"/>
  <c r="B11" i="8" s="1"/>
  <c r="I12" i="8"/>
  <c r="I13" i="8"/>
  <c r="I14" i="8"/>
  <c r="I15" i="8"/>
  <c r="I16" i="8"/>
  <c r="I17" i="8"/>
  <c r="I18" i="8"/>
  <c r="I19" i="8"/>
  <c r="B19" i="8" s="1"/>
  <c r="I20" i="8"/>
  <c r="I21" i="8"/>
  <c r="C3" i="8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A3" i="8"/>
  <c r="A4" i="8"/>
  <c r="A5" i="8"/>
  <c r="A6" i="8"/>
  <c r="A7" i="8"/>
  <c r="A8" i="8"/>
  <c r="A9" i="8"/>
  <c r="A10" i="8"/>
  <c r="A11" i="8"/>
  <c r="A12" i="8"/>
  <c r="A13" i="8"/>
  <c r="A14" i="8"/>
  <c r="A15" i="8"/>
  <c r="A16" i="8"/>
  <c r="A17" i="8"/>
  <c r="A18" i="8"/>
  <c r="A19" i="8"/>
  <c r="A20" i="8"/>
  <c r="A21" i="8"/>
  <c r="B7" i="8" l="1"/>
  <c r="B18" i="8"/>
  <c r="B10" i="8"/>
  <c r="B9" i="8"/>
  <c r="B93" i="8"/>
  <c r="B16" i="8"/>
  <c r="B8" i="8"/>
  <c r="B20" i="8"/>
  <c r="B12" i="8"/>
  <c r="B4" i="8"/>
  <c r="B3" i="8"/>
  <c r="B17" i="8"/>
  <c r="B15" i="8"/>
  <c r="B14" i="8"/>
  <c r="B6" i="8"/>
  <c r="B21" i="8"/>
  <c r="B13" i="8"/>
  <c r="B5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5" i="8"/>
  <c r="I36" i="8"/>
  <c r="I37" i="8"/>
  <c r="I38" i="8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68" i="8"/>
  <c r="I69" i="8"/>
  <c r="I70" i="8"/>
  <c r="I71" i="8"/>
  <c r="I72" i="8"/>
  <c r="I73" i="8"/>
  <c r="I74" i="8"/>
  <c r="I75" i="8"/>
  <c r="I76" i="8"/>
  <c r="I77" i="8"/>
  <c r="I78" i="8"/>
  <c r="I79" i="8"/>
  <c r="I80" i="8"/>
  <c r="I81" i="8"/>
  <c r="I82" i="8"/>
  <c r="I83" i="8"/>
  <c r="I84" i="8"/>
  <c r="I85" i="8"/>
  <c r="I86" i="8"/>
  <c r="I87" i="8"/>
  <c r="I88" i="8"/>
  <c r="I89" i="8"/>
  <c r="I90" i="8"/>
  <c r="I91" i="8"/>
  <c r="I92" i="8"/>
  <c r="I94" i="8"/>
  <c r="I95" i="8"/>
  <c r="I96" i="8"/>
  <c r="I97" i="8"/>
  <c r="I98" i="8"/>
  <c r="I99" i="8"/>
  <c r="I100" i="8"/>
  <c r="I101" i="8"/>
  <c r="I102" i="8"/>
  <c r="I103" i="8"/>
  <c r="I104" i="8"/>
  <c r="J22" i="8"/>
  <c r="J23" i="8"/>
  <c r="J24" i="8"/>
  <c r="J25" i="8"/>
  <c r="J26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J48" i="8"/>
  <c r="J49" i="8"/>
  <c r="J50" i="8"/>
  <c r="J51" i="8"/>
  <c r="J52" i="8"/>
  <c r="J53" i="8"/>
  <c r="J54" i="8"/>
  <c r="J55" i="8"/>
  <c r="J56" i="8"/>
  <c r="J57" i="8"/>
  <c r="J58" i="8"/>
  <c r="J59" i="8"/>
  <c r="J60" i="8"/>
  <c r="J61" i="8"/>
  <c r="J62" i="8"/>
  <c r="J63" i="8"/>
  <c r="J64" i="8"/>
  <c r="J65" i="8"/>
  <c r="J66" i="8"/>
  <c r="J67" i="8"/>
  <c r="J68" i="8"/>
  <c r="J69" i="8"/>
  <c r="J70" i="8"/>
  <c r="J71" i="8"/>
  <c r="J72" i="8"/>
  <c r="J73" i="8"/>
  <c r="J74" i="8"/>
  <c r="J75" i="8"/>
  <c r="J76" i="8"/>
  <c r="J77" i="8"/>
  <c r="J78" i="8"/>
  <c r="J79" i="8"/>
  <c r="J80" i="8"/>
  <c r="J81" i="8"/>
  <c r="J82" i="8"/>
  <c r="J83" i="8"/>
  <c r="J84" i="8"/>
  <c r="J85" i="8"/>
  <c r="J86" i="8"/>
  <c r="J87" i="8"/>
  <c r="J88" i="8"/>
  <c r="J89" i="8"/>
  <c r="J90" i="8"/>
  <c r="J91" i="8"/>
  <c r="J92" i="8"/>
  <c r="J94" i="8"/>
  <c r="J2" i="8"/>
  <c r="I2" i="8"/>
  <c r="A86" i="8"/>
  <c r="C86" i="8"/>
  <c r="A87" i="8"/>
  <c r="C87" i="8"/>
  <c r="A88" i="8"/>
  <c r="C88" i="8"/>
  <c r="A89" i="8"/>
  <c r="C89" i="8"/>
  <c r="A90" i="8"/>
  <c r="C90" i="8"/>
  <c r="A91" i="8"/>
  <c r="C91" i="8"/>
  <c r="A92" i="8"/>
  <c r="C92" i="8"/>
  <c r="A94" i="8"/>
  <c r="C94" i="8"/>
  <c r="A95" i="8"/>
  <c r="C95" i="8"/>
  <c r="A96" i="8"/>
  <c r="C96" i="8"/>
  <c r="A97" i="8"/>
  <c r="C97" i="8"/>
  <c r="A98" i="8"/>
  <c r="C98" i="8"/>
  <c r="A99" i="8"/>
  <c r="C99" i="8"/>
  <c r="A100" i="8"/>
  <c r="C100" i="8"/>
  <c r="A101" i="8"/>
  <c r="C101" i="8"/>
  <c r="A102" i="8"/>
  <c r="C102" i="8"/>
  <c r="A103" i="8"/>
  <c r="C103" i="8"/>
  <c r="A104" i="8"/>
  <c r="C104" i="8"/>
  <c r="B104" i="8" l="1"/>
  <c r="B100" i="8"/>
  <c r="B102" i="8"/>
  <c r="B92" i="8"/>
  <c r="B89" i="8"/>
  <c r="B91" i="8"/>
  <c r="B99" i="8"/>
  <c r="B96" i="8"/>
  <c r="B86" i="8"/>
  <c r="B103" i="8"/>
  <c r="B101" i="8"/>
  <c r="B97" i="8"/>
  <c r="B95" i="8"/>
  <c r="B88" i="8"/>
  <c r="B87" i="8"/>
  <c r="B98" i="8"/>
  <c r="B90" i="8"/>
  <c r="B94" i="8"/>
  <c r="C83" i="8" l="1"/>
  <c r="C84" i="8"/>
  <c r="C85" i="8"/>
  <c r="A83" i="8"/>
  <c r="A84" i="8"/>
  <c r="A85" i="8"/>
  <c r="B84" i="8" l="1"/>
  <c r="B83" i="8"/>
  <c r="B85" i="8"/>
  <c r="C77" i="8" l="1"/>
  <c r="C78" i="8"/>
  <c r="C79" i="8"/>
  <c r="C80" i="8"/>
  <c r="C81" i="8"/>
  <c r="C82" i="8"/>
  <c r="A77" i="8"/>
  <c r="A78" i="8"/>
  <c r="A79" i="8"/>
  <c r="A80" i="8"/>
  <c r="A81" i="8"/>
  <c r="A82" i="8"/>
  <c r="B78" i="8" l="1"/>
  <c r="B81" i="8"/>
  <c r="B82" i="8"/>
  <c r="B79" i="8"/>
  <c r="B80" i="8"/>
  <c r="B77" i="8"/>
  <c r="B2" i="8" l="1"/>
  <c r="C72" i="8"/>
  <c r="C73" i="8"/>
  <c r="C74" i="8"/>
  <c r="C75" i="8"/>
  <c r="C76" i="8"/>
  <c r="C71" i="8"/>
  <c r="A76" i="8" l="1"/>
  <c r="A75" i="8"/>
  <c r="A74" i="8"/>
  <c r="A73" i="8"/>
  <c r="A72" i="8"/>
  <c r="A71" i="8"/>
  <c r="C70" i="8"/>
  <c r="A70" i="8"/>
  <c r="C69" i="8"/>
  <c r="A69" i="8"/>
  <c r="C68" i="8"/>
  <c r="A68" i="8"/>
  <c r="C67" i="8"/>
  <c r="A67" i="8"/>
  <c r="C66" i="8"/>
  <c r="A66" i="8"/>
  <c r="C65" i="8"/>
  <c r="A65" i="8"/>
  <c r="C64" i="8"/>
  <c r="A64" i="8"/>
  <c r="C63" i="8"/>
  <c r="A63" i="8"/>
  <c r="C62" i="8"/>
  <c r="A62" i="8"/>
  <c r="C61" i="8"/>
  <c r="A61" i="8"/>
  <c r="C60" i="8"/>
  <c r="A60" i="8"/>
  <c r="C59" i="8"/>
  <c r="A59" i="8"/>
  <c r="C58" i="8"/>
  <c r="A58" i="8"/>
  <c r="C57" i="8"/>
  <c r="A57" i="8"/>
  <c r="C56" i="8"/>
  <c r="A56" i="8"/>
  <c r="C55" i="8"/>
  <c r="A55" i="8"/>
  <c r="C54" i="8"/>
  <c r="A54" i="8"/>
  <c r="C53" i="8"/>
  <c r="A53" i="8"/>
  <c r="C52" i="8"/>
  <c r="A52" i="8"/>
  <c r="C51" i="8"/>
  <c r="A51" i="8"/>
  <c r="C50" i="8"/>
  <c r="A50" i="8"/>
  <c r="C49" i="8"/>
  <c r="A49" i="8"/>
  <c r="C48" i="8"/>
  <c r="A48" i="8"/>
  <c r="C47" i="8"/>
  <c r="A47" i="8"/>
  <c r="C46" i="8"/>
  <c r="A46" i="8"/>
  <c r="C45" i="8"/>
  <c r="A45" i="8"/>
  <c r="C44" i="8"/>
  <c r="A44" i="8"/>
  <c r="C43" i="8"/>
  <c r="A43" i="8"/>
  <c r="C42" i="8"/>
  <c r="A42" i="8"/>
  <c r="C41" i="8"/>
  <c r="A41" i="8"/>
  <c r="C40" i="8"/>
  <c r="A40" i="8"/>
  <c r="C39" i="8"/>
  <c r="A39" i="8"/>
  <c r="C38" i="8"/>
  <c r="A38" i="8"/>
  <c r="C37" i="8"/>
  <c r="A37" i="8"/>
  <c r="C36" i="8"/>
  <c r="A36" i="8"/>
  <c r="C35" i="8"/>
  <c r="A35" i="8"/>
  <c r="C34" i="8"/>
  <c r="A34" i="8"/>
  <c r="C33" i="8"/>
  <c r="A33" i="8"/>
  <c r="C32" i="8"/>
  <c r="A32" i="8"/>
  <c r="C31" i="8"/>
  <c r="A31" i="8"/>
  <c r="C30" i="8"/>
  <c r="A30" i="8"/>
  <c r="C29" i="8"/>
  <c r="A29" i="8"/>
  <c r="C28" i="8"/>
  <c r="A28" i="8"/>
  <c r="C27" i="8"/>
  <c r="A27" i="8"/>
  <c r="C26" i="8"/>
  <c r="A26" i="8"/>
  <c r="C25" i="8"/>
  <c r="A25" i="8"/>
  <c r="C24" i="8"/>
  <c r="A24" i="8"/>
  <c r="C23" i="8"/>
  <c r="A23" i="8"/>
  <c r="C22" i="8"/>
  <c r="A22" i="8"/>
  <c r="G8" i="8"/>
  <c r="C2" i="8"/>
  <c r="A2" i="8"/>
  <c r="B75" i="8" l="1"/>
  <c r="B33" i="8"/>
  <c r="B71" i="8"/>
  <c r="B31" i="8"/>
  <c r="B23" i="8"/>
  <c r="B63" i="8"/>
  <c r="B39" i="8"/>
  <c r="B47" i="8"/>
  <c r="B55" i="8"/>
  <c r="B26" i="8"/>
  <c r="B34" i="8"/>
  <c r="B42" i="8"/>
  <c r="B50" i="8"/>
  <c r="B58" i="8"/>
  <c r="B66" i="8"/>
  <c r="B74" i="8"/>
  <c r="B28" i="8"/>
  <c r="B36" i="8"/>
  <c r="B44" i="8"/>
  <c r="B52" i="8"/>
  <c r="B68" i="8"/>
  <c r="B60" i="8"/>
  <c r="B76" i="8"/>
  <c r="B27" i="8"/>
  <c r="B35" i="8"/>
  <c r="B43" i="8"/>
  <c r="B51" i="8"/>
  <c r="B59" i="8"/>
  <c r="B67" i="8"/>
  <c r="B25" i="8"/>
  <c r="B41" i="8"/>
  <c r="B49" i="8"/>
  <c r="B57" i="8"/>
  <c r="B65" i="8"/>
  <c r="B73" i="8"/>
  <c r="B29" i="8"/>
  <c r="B37" i="8"/>
  <c r="B45" i="8"/>
  <c r="B53" i="8"/>
  <c r="B61" i="8"/>
  <c r="B69" i="8"/>
  <c r="B24" i="8"/>
  <c r="B32" i="8"/>
  <c r="B40" i="8"/>
  <c r="B48" i="8"/>
  <c r="B56" i="8"/>
  <c r="B64" i="8"/>
  <c r="B72" i="8"/>
  <c r="B22" i="8"/>
  <c r="B30" i="8"/>
  <c r="B38" i="8"/>
  <c r="B46" i="8"/>
  <c r="B54" i="8"/>
  <c r="B62" i="8"/>
  <c r="B70" i="8"/>
</calcChain>
</file>

<file path=xl/sharedStrings.xml><?xml version="1.0" encoding="utf-8"?>
<sst xmlns="http://schemas.openxmlformats.org/spreadsheetml/2006/main" count="19" uniqueCount="17">
  <si>
    <t>Ph (deg)</t>
  </si>
  <si>
    <t>f (Hz)</t>
  </si>
  <si>
    <t>Vpp initial</t>
  </si>
  <si>
    <t>mV</t>
  </si>
  <si>
    <t>Z (Ohm)</t>
  </si>
  <si>
    <t>Offset</t>
  </si>
  <si>
    <t>Time - Voltage</t>
  </si>
  <si>
    <t>Amplitude - Voltage</t>
  </si>
  <si>
    <t>Time - Current</t>
  </si>
  <si>
    <t>Amplitude - Current</t>
  </si>
  <si>
    <t>Phase  - Voltage</t>
  </si>
  <si>
    <t>Phase  - Current</t>
  </si>
  <si>
    <t>Ratio (V/A)</t>
  </si>
  <si>
    <t>A/V</t>
  </si>
  <si>
    <t>Vpp</t>
  </si>
  <si>
    <t>Ipp</t>
  </si>
  <si>
    <t>Temp center (deg)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</si>
</sst>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0" xfId="0" applyNumberFormat="1" applyFont="1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Impedance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Current probe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probe'!$B$2:$B$104</c:f>
              <c:numCache>
                <c:formatCode>0.00</c:formatCode>
                <c:ptCount val="103"/>
                <c:pt idx="0">
                  <c:v>0.96763052752759526</c:v>
                </c:pt>
                <c:pt idx="1">
                  <c:v>0.97982430017867772</c:v>
                </c:pt>
                <c:pt idx="2">
                  <c:v>0.93920577617328516</c:v>
                </c:pt>
                <c:pt idx="3">
                  <c:v>0.93132316424263917</c:v>
                </c:pt>
                <c:pt idx="4">
                  <c:v>0.90753641545281838</c:v>
                </c:pt>
                <c:pt idx="5">
                  <c:v>0.87969148130294061</c:v>
                </c:pt>
                <c:pt idx="6">
                  <c:v>0.87275838466803557</c:v>
                </c:pt>
                <c:pt idx="7">
                  <c:v>0.8611299741953008</c:v>
                </c:pt>
                <c:pt idx="8">
                  <c:v>0.84301664772347396</c:v>
                </c:pt>
                <c:pt idx="9">
                  <c:v>0.83571666112404375</c:v>
                </c:pt>
                <c:pt idx="10">
                  <c:v>0.79817758821248541</c:v>
                </c:pt>
                <c:pt idx="11">
                  <c:v>0.79167200512491998</c:v>
                </c:pt>
                <c:pt idx="12">
                  <c:v>0.74834519795179211</c:v>
                </c:pt>
                <c:pt idx="13">
                  <c:v>0.7491788038425784</c:v>
                </c:pt>
                <c:pt idx="14">
                  <c:v>0.72497256432142421</c:v>
                </c:pt>
                <c:pt idx="15">
                  <c:v>0.70454953069887016</c:v>
                </c:pt>
                <c:pt idx="16">
                  <c:v>0.68877219894979047</c:v>
                </c:pt>
                <c:pt idx="17">
                  <c:v>0.66536761284318291</c:v>
                </c:pt>
                <c:pt idx="18">
                  <c:v>0.64689426809773909</c:v>
                </c:pt>
                <c:pt idx="19">
                  <c:v>0.63887784655573854</c:v>
                </c:pt>
                <c:pt idx="20">
                  <c:v>0.61690376569037653</c:v>
                </c:pt>
                <c:pt idx="21">
                  <c:v>0.58368008646311798</c:v>
                </c:pt>
                <c:pt idx="22">
                  <c:v>0.5595617953626888</c:v>
                </c:pt>
                <c:pt idx="23">
                  <c:v>0.52541496457934733</c:v>
                </c:pt>
                <c:pt idx="24">
                  <c:v>0.50943376994037004</c:v>
                </c:pt>
                <c:pt idx="25">
                  <c:v>0.48187076186677308</c:v>
                </c:pt>
                <c:pt idx="26">
                  <c:v>0.46411958499287015</c:v>
                </c:pt>
                <c:pt idx="27">
                  <c:v>0.44048481336616929</c:v>
                </c:pt>
                <c:pt idx="28">
                  <c:v>0.4242904164480274</c:v>
                </c:pt>
                <c:pt idx="29">
                  <c:v>0.40300201698015853</c:v>
                </c:pt>
                <c:pt idx="30">
                  <c:v>0.39239089891831402</c:v>
                </c:pt>
                <c:pt idx="31">
                  <c:v>0.37628509520077458</c:v>
                </c:pt>
                <c:pt idx="32">
                  <c:v>0.36251824817518252</c:v>
                </c:pt>
                <c:pt idx="33">
                  <c:v>0.34817660084052604</c:v>
                </c:pt>
                <c:pt idx="34">
                  <c:v>0.33789076536112106</c:v>
                </c:pt>
                <c:pt idx="35">
                  <c:v>0.3247429563359594</c:v>
                </c:pt>
                <c:pt idx="36">
                  <c:v>0.3166563357832286</c:v>
                </c:pt>
                <c:pt idx="37">
                  <c:v>0.30638897450574615</c:v>
                </c:pt>
                <c:pt idx="38">
                  <c:v>0.29710329111705158</c:v>
                </c:pt>
                <c:pt idx="39">
                  <c:v>0.28722060040956826</c:v>
                </c:pt>
                <c:pt idx="40">
                  <c:v>0.27997917209060141</c:v>
                </c:pt>
                <c:pt idx="41">
                  <c:v>0.27057654934139491</c:v>
                </c:pt>
                <c:pt idx="42">
                  <c:v>0.26475886738783783</c:v>
                </c:pt>
                <c:pt idx="43">
                  <c:v>0.25762624527653721</c:v>
                </c:pt>
                <c:pt idx="44">
                  <c:v>0.25114605201148199</c:v>
                </c:pt>
                <c:pt idx="45">
                  <c:v>0.21991466351231465</c:v>
                </c:pt>
                <c:pt idx="46">
                  <c:v>0.19911336288790377</c:v>
                </c:pt>
                <c:pt idx="47">
                  <c:v>0.17889226612630865</c:v>
                </c:pt>
                <c:pt idx="48">
                  <c:v>0.16405794653038813</c:v>
                </c:pt>
                <c:pt idx="49">
                  <c:v>0.15028368193750527</c:v>
                </c:pt>
                <c:pt idx="50">
                  <c:v>0.14013138376774742</c:v>
                </c:pt>
                <c:pt idx="51">
                  <c:v>0.12991293268209811</c:v>
                </c:pt>
                <c:pt idx="52">
                  <c:v>0.12177275431290899</c:v>
                </c:pt>
                <c:pt idx="53">
                  <c:v>0.11388499298737725</c:v>
                </c:pt>
                <c:pt idx="54">
                  <c:v>0.10844508572398573</c:v>
                </c:pt>
                <c:pt idx="55">
                  <c:v>0.10192519718429312</c:v>
                </c:pt>
                <c:pt idx="56">
                  <c:v>9.6876319121992405E-2</c:v>
                </c:pt>
                <c:pt idx="57">
                  <c:v>9.2266308002689992E-2</c:v>
                </c:pt>
                <c:pt idx="58">
                  <c:v>8.8398021627965465E-2</c:v>
                </c:pt>
                <c:pt idx="59">
                  <c:v>8.3924251272211536E-2</c:v>
                </c:pt>
                <c:pt idx="60">
                  <c:v>8.0723593821557929E-2</c:v>
                </c:pt>
                <c:pt idx="61">
                  <c:v>7.7133842577216866E-2</c:v>
                </c:pt>
                <c:pt idx="62">
                  <c:v>7.445928621645094E-2</c:v>
                </c:pt>
                <c:pt idx="63">
                  <c:v>7.1187280611191409E-2</c:v>
                </c:pt>
                <c:pt idx="64">
                  <c:v>6.9028406751749691E-2</c:v>
                </c:pt>
                <c:pt idx="65">
                  <c:v>6.6376799704663841E-2</c:v>
                </c:pt>
                <c:pt idx="66">
                  <c:v>6.3976708902284019E-2</c:v>
                </c:pt>
                <c:pt idx="67">
                  <c:v>6.2147332214078053E-2</c:v>
                </c:pt>
                <c:pt idx="68">
                  <c:v>5.7900507614213198E-2</c:v>
                </c:pt>
                <c:pt idx="69">
                  <c:v>5.4999390565961072E-2</c:v>
                </c:pt>
                <c:pt idx="70">
                  <c:v>5.1868229948476605E-2</c:v>
                </c:pt>
                <c:pt idx="71">
                  <c:v>4.9584397680736324E-2</c:v>
                </c:pt>
                <c:pt idx="72">
                  <c:v>4.7165607723409511E-2</c:v>
                </c:pt>
                <c:pt idx="73">
                  <c:v>4.1457356690517311E-2</c:v>
                </c:pt>
                <c:pt idx="74">
                  <c:v>3.8020483408439165E-2</c:v>
                </c:pt>
                <c:pt idx="75">
                  <c:v>3.3860252004581905E-2</c:v>
                </c:pt>
                <c:pt idx="76">
                  <c:v>3.1843246338869348E-2</c:v>
                </c:pt>
                <c:pt idx="77">
                  <c:v>2.7770951093634796E-2</c:v>
                </c:pt>
                <c:pt idx="78">
                  <c:v>2.4781078648007202E-2</c:v>
                </c:pt>
                <c:pt idx="79">
                  <c:v>2.0473887021398705E-2</c:v>
                </c:pt>
                <c:pt idx="80">
                  <c:v>1.7530722595444866E-2</c:v>
                </c:pt>
                <c:pt idx="81">
                  <c:v>1.6014486789036133E-2</c:v>
                </c:pt>
                <c:pt idx="82">
                  <c:v>1.4514168377823407E-2</c:v>
                </c:pt>
                <c:pt idx="83">
                  <c:v>1.3985944605208763E-2</c:v>
                </c:pt>
                <c:pt idx="84">
                  <c:v>1.3375485577320437E-2</c:v>
                </c:pt>
                <c:pt idx="85">
                  <c:v>1.2623073097961214E-2</c:v>
                </c:pt>
                <c:pt idx="86">
                  <c:v>1.2716427802170492E-2</c:v>
                </c:pt>
                <c:pt idx="87">
                  <c:v>1.2631754781591916E-2</c:v>
                </c:pt>
                <c:pt idx="88">
                  <c:v>1.2841580814051682E-2</c:v>
                </c:pt>
                <c:pt idx="89">
                  <c:v>1.2824530368124001E-2</c:v>
                </c:pt>
                <c:pt idx="90">
                  <c:v>1.3617681597047475E-2</c:v>
                </c:pt>
                <c:pt idx="91">
                  <c:v>1.7352335164835166E-2</c:v>
                </c:pt>
                <c:pt idx="92">
                  <c:v>2.1152433425160693E-2</c:v>
                </c:pt>
                <c:pt idx="93">
                  <c:v>2.8752913056468481E-2</c:v>
                </c:pt>
                <c:pt idx="94">
                  <c:v>3.5355108241549561E-2</c:v>
                </c:pt>
                <c:pt idx="95">
                  <c:v>4.133986928104575E-2</c:v>
                </c:pt>
                <c:pt idx="96">
                  <c:v>4.716014551934071E-2</c:v>
                </c:pt>
                <c:pt idx="97">
                  <c:v>5.318651655803542E-2</c:v>
                </c:pt>
                <c:pt idx="98">
                  <c:v>5.9019174041297931E-2</c:v>
                </c:pt>
                <c:pt idx="99">
                  <c:v>6.7245790689996685E-2</c:v>
                </c:pt>
                <c:pt idx="100">
                  <c:v>7.7714601595198607E-2</c:v>
                </c:pt>
                <c:pt idx="101">
                  <c:v>8.3228944562899795E-2</c:v>
                </c:pt>
                <c:pt idx="102">
                  <c:v>8.7437738534187182E-2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F4E-43A7-A9B2-47D756684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281480"/>
        <c:axId val="408287712"/>
        <c:extLst/>
      </c:scatterChart>
      <c:valAx>
        <c:axId val="408281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 (Hz)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7712"/>
        <c:crosses val="autoZero"/>
        <c:crossBetween val="midCat"/>
      </c:valAx>
      <c:valAx>
        <c:axId val="408287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Z</a:t>
                </a:r>
                <a:r>
                  <a:rPr lang="en-GB" baseline="0"/>
                  <a:t> (Ohm)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281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 Vpp Current probe'!$A$2:$A$104</c:f>
              <c:numCache>
                <c:formatCode>0</c:formatCode>
                <c:ptCount val="103"/>
                <c:pt idx="0">
                  <c:v>5</c:v>
                </c:pt>
                <c:pt idx="1">
                  <c:v>7.5</c:v>
                </c:pt>
                <c:pt idx="2">
                  <c:v>10</c:v>
                </c:pt>
                <c:pt idx="3">
                  <c:v>12.5</c:v>
                </c:pt>
                <c:pt idx="4">
                  <c:v>15</c:v>
                </c:pt>
                <c:pt idx="5">
                  <c:v>17.5</c:v>
                </c:pt>
                <c:pt idx="6">
                  <c:v>20</c:v>
                </c:pt>
                <c:pt idx="7">
                  <c:v>22.5</c:v>
                </c:pt>
                <c:pt idx="8">
                  <c:v>25</c:v>
                </c:pt>
                <c:pt idx="9">
                  <c:v>27.5</c:v>
                </c:pt>
                <c:pt idx="10">
                  <c:v>30</c:v>
                </c:pt>
                <c:pt idx="11">
                  <c:v>32.5</c:v>
                </c:pt>
                <c:pt idx="12">
                  <c:v>35</c:v>
                </c:pt>
                <c:pt idx="13">
                  <c:v>37.5</c:v>
                </c:pt>
                <c:pt idx="14">
                  <c:v>40</c:v>
                </c:pt>
                <c:pt idx="15">
                  <c:v>42.5</c:v>
                </c:pt>
                <c:pt idx="16">
                  <c:v>45</c:v>
                </c:pt>
                <c:pt idx="17">
                  <c:v>47.5</c:v>
                </c:pt>
                <c:pt idx="18">
                  <c:v>51</c:v>
                </c:pt>
                <c:pt idx="19">
                  <c:v>52.5</c:v>
                </c:pt>
                <c:pt idx="20">
                  <c:v>55</c:v>
                </c:pt>
                <c:pt idx="21">
                  <c:v>61</c:v>
                </c:pt>
                <c:pt idx="22">
                  <c:v>65</c:v>
                </c:pt>
                <c:pt idx="23">
                  <c:v>71</c:v>
                </c:pt>
                <c:pt idx="24">
                  <c:v>75</c:v>
                </c:pt>
                <c:pt idx="25">
                  <c:v>81</c:v>
                </c:pt>
                <c:pt idx="26">
                  <c:v>85</c:v>
                </c:pt>
                <c:pt idx="27">
                  <c:v>91</c:v>
                </c:pt>
                <c:pt idx="28">
                  <c:v>95</c:v>
                </c:pt>
                <c:pt idx="29">
                  <c:v>101</c:v>
                </c:pt>
                <c:pt idx="30">
                  <c:v>105</c:v>
                </c:pt>
                <c:pt idx="31">
                  <c:v>110</c:v>
                </c:pt>
                <c:pt idx="32">
                  <c:v>115</c:v>
                </c:pt>
                <c:pt idx="33">
                  <c:v>121</c:v>
                </c:pt>
                <c:pt idx="34">
                  <c:v>125</c:v>
                </c:pt>
                <c:pt idx="35">
                  <c:v>131</c:v>
                </c:pt>
                <c:pt idx="36">
                  <c:v>135</c:v>
                </c:pt>
                <c:pt idx="37">
                  <c:v>141</c:v>
                </c:pt>
                <c:pt idx="38">
                  <c:v>145</c:v>
                </c:pt>
                <c:pt idx="39">
                  <c:v>151</c:v>
                </c:pt>
                <c:pt idx="40">
                  <c:v>155</c:v>
                </c:pt>
                <c:pt idx="41">
                  <c:v>161</c:v>
                </c:pt>
                <c:pt idx="42">
                  <c:v>165</c:v>
                </c:pt>
                <c:pt idx="43">
                  <c:v>171</c:v>
                </c:pt>
                <c:pt idx="44">
                  <c:v>175</c:v>
                </c:pt>
                <c:pt idx="45">
                  <c:v>201</c:v>
                </c:pt>
                <c:pt idx="46">
                  <c:v>225</c:v>
                </c:pt>
                <c:pt idx="47">
                  <c:v>251</c:v>
                </c:pt>
                <c:pt idx="48">
                  <c:v>275</c:v>
                </c:pt>
                <c:pt idx="49">
                  <c:v>301</c:v>
                </c:pt>
                <c:pt idx="50">
                  <c:v>325</c:v>
                </c:pt>
                <c:pt idx="51">
                  <c:v>351</c:v>
                </c:pt>
                <c:pt idx="52">
                  <c:v>375</c:v>
                </c:pt>
                <c:pt idx="53">
                  <c:v>401</c:v>
                </c:pt>
                <c:pt idx="54">
                  <c:v>425</c:v>
                </c:pt>
                <c:pt idx="55">
                  <c:v>451</c:v>
                </c:pt>
                <c:pt idx="56">
                  <c:v>475</c:v>
                </c:pt>
                <c:pt idx="57">
                  <c:v>501</c:v>
                </c:pt>
                <c:pt idx="58">
                  <c:v>525</c:v>
                </c:pt>
                <c:pt idx="59">
                  <c:v>551</c:v>
                </c:pt>
                <c:pt idx="60">
                  <c:v>575</c:v>
                </c:pt>
                <c:pt idx="61">
                  <c:v>601</c:v>
                </c:pt>
                <c:pt idx="62">
                  <c:v>625</c:v>
                </c:pt>
                <c:pt idx="63">
                  <c:v>651</c:v>
                </c:pt>
                <c:pt idx="64">
                  <c:v>675</c:v>
                </c:pt>
                <c:pt idx="65">
                  <c:v>701</c:v>
                </c:pt>
                <c:pt idx="66">
                  <c:v>725</c:v>
                </c:pt>
                <c:pt idx="67">
                  <c:v>751</c:v>
                </c:pt>
                <c:pt idx="68">
                  <c:v>801</c:v>
                </c:pt>
                <c:pt idx="69">
                  <c:v>851</c:v>
                </c:pt>
                <c:pt idx="70">
                  <c:v>901</c:v>
                </c:pt>
                <c:pt idx="71">
                  <c:v>951</c:v>
                </c:pt>
                <c:pt idx="72">
                  <c:v>1001</c:v>
                </c:pt>
                <c:pt idx="73">
                  <c:v>1151</c:v>
                </c:pt>
                <c:pt idx="74">
                  <c:v>1251</c:v>
                </c:pt>
                <c:pt idx="75">
                  <c:v>1401</c:v>
                </c:pt>
                <c:pt idx="76">
                  <c:v>1501</c:v>
                </c:pt>
                <c:pt idx="77">
                  <c:v>1751</c:v>
                </c:pt>
                <c:pt idx="78">
                  <c:v>2001</c:v>
                </c:pt>
                <c:pt idx="79">
                  <c:v>2501</c:v>
                </c:pt>
                <c:pt idx="80">
                  <c:v>3001</c:v>
                </c:pt>
                <c:pt idx="81">
                  <c:v>3501</c:v>
                </c:pt>
                <c:pt idx="82">
                  <c:v>4001</c:v>
                </c:pt>
                <c:pt idx="83">
                  <c:v>4501</c:v>
                </c:pt>
                <c:pt idx="84">
                  <c:v>5001</c:v>
                </c:pt>
                <c:pt idx="85">
                  <c:v>5501</c:v>
                </c:pt>
                <c:pt idx="86">
                  <c:v>6001</c:v>
                </c:pt>
                <c:pt idx="87">
                  <c:v>7001</c:v>
                </c:pt>
                <c:pt idx="88">
                  <c:v>8001</c:v>
                </c:pt>
                <c:pt idx="89">
                  <c:v>9001</c:v>
                </c:pt>
                <c:pt idx="90">
                  <c:v>10001</c:v>
                </c:pt>
                <c:pt idx="91">
                  <c:v>15001</c:v>
                </c:pt>
                <c:pt idx="92">
                  <c:v>20001</c:v>
                </c:pt>
                <c:pt idx="93">
                  <c:v>30001</c:v>
                </c:pt>
                <c:pt idx="94">
                  <c:v>40001</c:v>
                </c:pt>
                <c:pt idx="95">
                  <c:v>50001</c:v>
                </c:pt>
                <c:pt idx="96">
                  <c:v>60001</c:v>
                </c:pt>
                <c:pt idx="97">
                  <c:v>70001</c:v>
                </c:pt>
                <c:pt idx="98">
                  <c:v>80001</c:v>
                </c:pt>
                <c:pt idx="99">
                  <c:v>90001</c:v>
                </c:pt>
                <c:pt idx="100">
                  <c:v>100001</c:v>
                </c:pt>
                <c:pt idx="101">
                  <c:v>110001</c:v>
                </c:pt>
                <c:pt idx="102">
                  <c:v>120001</c:v>
                </c:pt>
              </c:numCache>
            </c:numRef>
          </c:xVal>
          <c:yVal>
            <c:numRef>
              <c:f>'1 Vpp Current probe'!$C$2:$C$104</c:f>
              <c:numCache>
                <c:formatCode>0.00</c:formatCode>
                <c:ptCount val="103"/>
                <c:pt idx="0">
                  <c:v>-4.9400000000000004</c:v>
                </c:pt>
                <c:pt idx="1">
                  <c:v>-8.18</c:v>
                </c:pt>
                <c:pt idx="2">
                  <c:v>-11.219999999999999</c:v>
                </c:pt>
                <c:pt idx="3">
                  <c:v>-15.469999999999999</c:v>
                </c:pt>
                <c:pt idx="4">
                  <c:v>-17.549999999999997</c:v>
                </c:pt>
                <c:pt idx="5">
                  <c:v>-20.59</c:v>
                </c:pt>
                <c:pt idx="6">
                  <c:v>-22.810000000000002</c:v>
                </c:pt>
                <c:pt idx="7">
                  <c:v>-24.61</c:v>
                </c:pt>
                <c:pt idx="8">
                  <c:v>-27.77</c:v>
                </c:pt>
                <c:pt idx="9">
                  <c:v>-29.47</c:v>
                </c:pt>
                <c:pt idx="10">
                  <c:v>-31.77</c:v>
                </c:pt>
                <c:pt idx="11">
                  <c:v>-34.07</c:v>
                </c:pt>
                <c:pt idx="12">
                  <c:v>-35.04</c:v>
                </c:pt>
                <c:pt idx="13">
                  <c:v>-37.58</c:v>
                </c:pt>
                <c:pt idx="14">
                  <c:v>-39.33</c:v>
                </c:pt>
                <c:pt idx="15">
                  <c:v>-41.58</c:v>
                </c:pt>
                <c:pt idx="16">
                  <c:v>-42.89</c:v>
                </c:pt>
                <c:pt idx="17">
                  <c:v>-44.129999999999995</c:v>
                </c:pt>
                <c:pt idx="18">
                  <c:v>-46.180000000000007</c:v>
                </c:pt>
                <c:pt idx="19">
                  <c:v>-46.84</c:v>
                </c:pt>
                <c:pt idx="20">
                  <c:v>-48.08</c:v>
                </c:pt>
                <c:pt idx="21">
                  <c:v>-51.3</c:v>
                </c:pt>
                <c:pt idx="22">
                  <c:v>-52.64</c:v>
                </c:pt>
                <c:pt idx="23">
                  <c:v>-54.85</c:v>
                </c:pt>
                <c:pt idx="24">
                  <c:v>-56.36</c:v>
                </c:pt>
                <c:pt idx="25">
                  <c:v>-58.269999999999996</c:v>
                </c:pt>
                <c:pt idx="26">
                  <c:v>-59.14</c:v>
                </c:pt>
                <c:pt idx="27">
                  <c:v>-60.769999999999996</c:v>
                </c:pt>
                <c:pt idx="28">
                  <c:v>-61.67</c:v>
                </c:pt>
                <c:pt idx="29">
                  <c:v>-63.019999999999996</c:v>
                </c:pt>
                <c:pt idx="30">
                  <c:v>-63.69</c:v>
                </c:pt>
                <c:pt idx="31">
                  <c:v>-64.66</c:v>
                </c:pt>
                <c:pt idx="32">
                  <c:v>-65.319999999999993</c:v>
                </c:pt>
                <c:pt idx="33">
                  <c:v>-66.31</c:v>
                </c:pt>
                <c:pt idx="34">
                  <c:v>-66.789999999999992</c:v>
                </c:pt>
                <c:pt idx="35">
                  <c:v>-67.72</c:v>
                </c:pt>
                <c:pt idx="36">
                  <c:v>-68.179999999999993</c:v>
                </c:pt>
                <c:pt idx="37">
                  <c:v>-68.849999999999994</c:v>
                </c:pt>
                <c:pt idx="38">
                  <c:v>-69.2</c:v>
                </c:pt>
                <c:pt idx="39">
                  <c:v>-69.760000000000005</c:v>
                </c:pt>
                <c:pt idx="40">
                  <c:v>-70.150000000000006</c:v>
                </c:pt>
                <c:pt idx="41">
                  <c:v>-70.64</c:v>
                </c:pt>
                <c:pt idx="42">
                  <c:v>-70.949999999999989</c:v>
                </c:pt>
                <c:pt idx="43">
                  <c:v>-71.38</c:v>
                </c:pt>
                <c:pt idx="44">
                  <c:v>-71.67</c:v>
                </c:pt>
                <c:pt idx="45">
                  <c:v>-73.12</c:v>
                </c:pt>
                <c:pt idx="46">
                  <c:v>-74.13</c:v>
                </c:pt>
                <c:pt idx="47">
                  <c:v>-74.959999999999994</c:v>
                </c:pt>
                <c:pt idx="48">
                  <c:v>-75.42</c:v>
                </c:pt>
                <c:pt idx="49">
                  <c:v>-75.850000000000009</c:v>
                </c:pt>
                <c:pt idx="50">
                  <c:v>-76.27</c:v>
                </c:pt>
                <c:pt idx="51">
                  <c:v>-76.460000000000008</c:v>
                </c:pt>
                <c:pt idx="52">
                  <c:v>-76.58</c:v>
                </c:pt>
                <c:pt idx="53">
                  <c:v>-76.739999999999995</c:v>
                </c:pt>
                <c:pt idx="54">
                  <c:v>-76.760000000000005</c:v>
                </c:pt>
                <c:pt idx="55">
                  <c:v>-76.81</c:v>
                </c:pt>
                <c:pt idx="56">
                  <c:v>-76.58</c:v>
                </c:pt>
                <c:pt idx="57">
                  <c:v>-76.5</c:v>
                </c:pt>
                <c:pt idx="58">
                  <c:v>-76.39</c:v>
                </c:pt>
                <c:pt idx="59">
                  <c:v>-76.36999999999999</c:v>
                </c:pt>
                <c:pt idx="60">
                  <c:v>-76.22999999999999</c:v>
                </c:pt>
                <c:pt idx="61">
                  <c:v>-75.820000000000007</c:v>
                </c:pt>
                <c:pt idx="62">
                  <c:v>-75.84</c:v>
                </c:pt>
                <c:pt idx="63">
                  <c:v>-75.599999999999994</c:v>
                </c:pt>
                <c:pt idx="64">
                  <c:v>-75.429999999999993</c:v>
                </c:pt>
                <c:pt idx="65">
                  <c:v>-75.06</c:v>
                </c:pt>
                <c:pt idx="66">
                  <c:v>-75.099999999999994</c:v>
                </c:pt>
                <c:pt idx="67">
                  <c:v>-74.73</c:v>
                </c:pt>
                <c:pt idx="68">
                  <c:v>-74.349999999999994</c:v>
                </c:pt>
                <c:pt idx="69">
                  <c:v>-73.75</c:v>
                </c:pt>
                <c:pt idx="70">
                  <c:v>-73.16</c:v>
                </c:pt>
                <c:pt idx="71">
                  <c:v>-72.69</c:v>
                </c:pt>
                <c:pt idx="72">
                  <c:v>-72.210000000000008</c:v>
                </c:pt>
                <c:pt idx="73">
                  <c:v>-70.42</c:v>
                </c:pt>
                <c:pt idx="74">
                  <c:v>-68.900000000000006</c:v>
                </c:pt>
                <c:pt idx="75">
                  <c:v>-67.330000000000013</c:v>
                </c:pt>
                <c:pt idx="76">
                  <c:v>-65.789999999999992</c:v>
                </c:pt>
                <c:pt idx="77">
                  <c:v>-62.51</c:v>
                </c:pt>
                <c:pt idx="78">
                  <c:v>-58.79</c:v>
                </c:pt>
                <c:pt idx="79">
                  <c:v>-51.46</c:v>
                </c:pt>
                <c:pt idx="80">
                  <c:v>-46.199999999999996</c:v>
                </c:pt>
                <c:pt idx="81">
                  <c:v>-38.06</c:v>
                </c:pt>
                <c:pt idx="82">
                  <c:v>-31.810000000000002</c:v>
                </c:pt>
                <c:pt idx="83">
                  <c:v>-26.729999999999997</c:v>
                </c:pt>
                <c:pt idx="84">
                  <c:v>-21.06</c:v>
                </c:pt>
                <c:pt idx="85">
                  <c:v>-15.59</c:v>
                </c:pt>
                <c:pt idx="86">
                  <c:v>-8.9699999999999989</c:v>
                </c:pt>
                <c:pt idx="87">
                  <c:v>-0.44999999999999929</c:v>
                </c:pt>
                <c:pt idx="88">
                  <c:v>6.55</c:v>
                </c:pt>
                <c:pt idx="89">
                  <c:v>13.84</c:v>
                </c:pt>
                <c:pt idx="90">
                  <c:v>20.189999999999998</c:v>
                </c:pt>
                <c:pt idx="91">
                  <c:v>38</c:v>
                </c:pt>
                <c:pt idx="92">
                  <c:v>46.519999999999996</c:v>
                </c:pt>
                <c:pt idx="93">
                  <c:v>55.45</c:v>
                </c:pt>
                <c:pt idx="94">
                  <c:v>59.900000000000006</c:v>
                </c:pt>
                <c:pt idx="95">
                  <c:v>58.84</c:v>
                </c:pt>
                <c:pt idx="96">
                  <c:v>66.81</c:v>
                </c:pt>
                <c:pt idx="97">
                  <c:v>70.12</c:v>
                </c:pt>
                <c:pt idx="98">
                  <c:v>73.95</c:v>
                </c:pt>
                <c:pt idx="99">
                  <c:v>77.11</c:v>
                </c:pt>
                <c:pt idx="100">
                  <c:v>77.349999999999994</c:v>
                </c:pt>
                <c:pt idx="101">
                  <c:v>75.98</c:v>
                </c:pt>
                <c:pt idx="102">
                  <c:v>76.72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8186-4FBA-BAA9-76DB97351A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099016"/>
        <c:axId val="442094096"/>
      </c:scatterChart>
      <c:valAx>
        <c:axId val="442099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4096"/>
        <c:crosses val="autoZero"/>
        <c:crossBetween val="midCat"/>
      </c:valAx>
      <c:valAx>
        <c:axId val="442094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099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313764</xdr:colOff>
      <xdr:row>19</xdr:row>
      <xdr:rowOff>1</xdr:rowOff>
    </xdr:from>
    <xdr:to>
      <xdr:col>7</xdr:col>
      <xdr:colOff>2277034</xdr:colOff>
      <xdr:row>35</xdr:row>
      <xdr:rowOff>53789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331693</xdr:colOff>
      <xdr:row>37</xdr:row>
      <xdr:rowOff>31376</xdr:rowOff>
    </xdr:from>
    <xdr:to>
      <xdr:col>7</xdr:col>
      <xdr:colOff>2277034</xdr:colOff>
      <xdr:row>52</xdr:row>
      <xdr:rowOff>85164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tabSelected="1" topLeftCell="A61" zoomScale="85" zoomScaleNormal="85" workbookViewId="0">
      <selection activeCell="R1" sqref="R1:V104"/>
    </sheetView>
  </sheetViews>
  <sheetFormatPr defaultRowHeight="14.4" x14ac:dyDescent="0.3"/>
  <cols>
    <col min="1" max="1" width="8.88671875" style="5"/>
    <col min="2" max="2" width="13.33203125" style="1" customWidth="1"/>
    <col min="3" max="3" width="8.88671875" style="1"/>
    <col min="5" max="6" width="8.88671875" style="1"/>
    <col min="7" max="7" width="20.5546875" style="1" customWidth="1"/>
    <col min="8" max="8" width="39.21875" style="1" customWidth="1"/>
    <col min="9" max="10" width="13.77734375" style="9" customWidth="1"/>
    <col min="14" max="14" width="10.5546875" bestFit="1" customWidth="1"/>
    <col min="15" max="15" width="14.88671875" bestFit="1" customWidth="1"/>
    <col min="16" max="16" width="10.5546875" bestFit="1" customWidth="1"/>
    <col min="17" max="17" width="14.88671875" bestFit="1" customWidth="1"/>
    <col min="18" max="18" width="10.5546875" bestFit="1" customWidth="1"/>
    <col min="19" max="19" width="14.88671875" bestFit="1" customWidth="1"/>
    <col min="20" max="20" width="10.5546875" bestFit="1" customWidth="1"/>
    <col min="21" max="21" width="14.88671875" bestFit="1" customWidth="1"/>
  </cols>
  <sheetData>
    <row r="1" spans="1:21" x14ac:dyDescent="0.3">
      <c r="A1" s="3" t="s">
        <v>1</v>
      </c>
      <c r="B1" s="3" t="s">
        <v>4</v>
      </c>
      <c r="C1" s="3" t="s">
        <v>0</v>
      </c>
      <c r="E1" s="3"/>
      <c r="F1" s="4"/>
      <c r="G1" s="3" t="s">
        <v>12</v>
      </c>
      <c r="H1" s="3"/>
      <c r="I1" s="10" t="s">
        <v>14</v>
      </c>
      <c r="J1" s="10" t="s">
        <v>15</v>
      </c>
      <c r="N1" t="s">
        <v>6</v>
      </c>
      <c r="O1" t="s">
        <v>7</v>
      </c>
      <c r="P1" t="s">
        <v>8</v>
      </c>
      <c r="Q1" t="s">
        <v>9</v>
      </c>
      <c r="R1" t="s">
        <v>6</v>
      </c>
      <c r="S1" t="s">
        <v>10</v>
      </c>
      <c r="T1" t="s">
        <v>8</v>
      </c>
      <c r="U1" t="s">
        <v>11</v>
      </c>
    </row>
    <row r="2" spans="1:21" x14ac:dyDescent="0.3">
      <c r="A2" s="5">
        <f t="shared" ref="A2:A75" si="0">K2</f>
        <v>5</v>
      </c>
      <c r="B2" s="1">
        <f t="shared" ref="B2:B43" si="1">I2/J2</f>
        <v>0.96763052752759526</v>
      </c>
      <c r="C2" s="1">
        <f t="shared" ref="C2:C43" si="2">S2-U2</f>
        <v>-4.9400000000000004</v>
      </c>
      <c r="F2" s="4"/>
      <c r="G2" s="2">
        <v>13.085000000000001</v>
      </c>
      <c r="H2" s="1" t="s">
        <v>13</v>
      </c>
      <c r="I2" s="8">
        <f>O2*2.8/1000</f>
        <v>2.0004599999999999</v>
      </c>
      <c r="J2" s="8">
        <f>Q2*2.8/1000</f>
        <v>2.06738</v>
      </c>
      <c r="K2">
        <v>5</v>
      </c>
      <c r="L2">
        <v>4.0000000000000001E-3</v>
      </c>
      <c r="M2">
        <v>0</v>
      </c>
      <c r="N2">
        <v>0</v>
      </c>
      <c r="O2">
        <v>714.45</v>
      </c>
      <c r="P2">
        <v>0</v>
      </c>
      <c r="Q2">
        <v>738.35</v>
      </c>
      <c r="R2">
        <v>0</v>
      </c>
      <c r="S2">
        <v>-0.12</v>
      </c>
      <c r="T2">
        <v>0</v>
      </c>
      <c r="U2">
        <v>4.82</v>
      </c>
    </row>
    <row r="3" spans="1:21" x14ac:dyDescent="0.3">
      <c r="A3" s="5">
        <f t="shared" si="0"/>
        <v>7.5</v>
      </c>
      <c r="B3" s="1">
        <f t="shared" si="1"/>
        <v>0.97982430017867772</v>
      </c>
      <c r="C3" s="1">
        <f t="shared" si="2"/>
        <v>-8.18</v>
      </c>
      <c r="F3" s="4"/>
      <c r="G3" s="2"/>
      <c r="I3" s="8">
        <f t="shared" ref="I3:I21" si="3">O3*2.8/1000</f>
        <v>1.8425399999999998</v>
      </c>
      <c r="J3" s="8">
        <f t="shared" ref="J3:J21" si="4">Q3*2.8/1000</f>
        <v>1.8804799999999999</v>
      </c>
      <c r="K3">
        <v>7.5</v>
      </c>
      <c r="L3">
        <v>4.0000000000000001E-3</v>
      </c>
      <c r="M3">
        <v>0</v>
      </c>
      <c r="N3">
        <v>1</v>
      </c>
      <c r="O3">
        <v>658.05</v>
      </c>
      <c r="P3">
        <v>1</v>
      </c>
      <c r="Q3">
        <v>671.6</v>
      </c>
      <c r="R3">
        <v>1</v>
      </c>
      <c r="S3">
        <v>-4.17</v>
      </c>
      <c r="T3">
        <v>1</v>
      </c>
      <c r="U3">
        <v>4.01</v>
      </c>
    </row>
    <row r="4" spans="1:21" x14ac:dyDescent="0.3">
      <c r="A4" s="5">
        <f t="shared" si="0"/>
        <v>10</v>
      </c>
      <c r="B4" s="1">
        <f t="shared" si="1"/>
        <v>0.93920577617328516</v>
      </c>
      <c r="C4" s="1">
        <f t="shared" si="2"/>
        <v>-11.219999999999999</v>
      </c>
      <c r="F4" s="4"/>
      <c r="G4" s="3"/>
      <c r="H4" s="3"/>
      <c r="I4" s="8">
        <f t="shared" si="3"/>
        <v>1.8211199999999999</v>
      </c>
      <c r="J4" s="8">
        <f t="shared" si="4"/>
        <v>1.9389999999999998</v>
      </c>
      <c r="K4">
        <v>10</v>
      </c>
      <c r="L4">
        <v>4.0000000000000001E-3</v>
      </c>
      <c r="M4">
        <v>0</v>
      </c>
      <c r="N4">
        <v>2</v>
      </c>
      <c r="O4">
        <v>650.4</v>
      </c>
      <c r="P4">
        <v>2</v>
      </c>
      <c r="Q4">
        <v>692.5</v>
      </c>
      <c r="R4">
        <v>2</v>
      </c>
      <c r="S4">
        <v>-4.3899999999999997</v>
      </c>
      <c r="T4">
        <v>2</v>
      </c>
      <c r="U4">
        <v>6.83</v>
      </c>
    </row>
    <row r="5" spans="1:21" x14ac:dyDescent="0.3">
      <c r="A5" s="5">
        <f t="shared" si="0"/>
        <v>12.5</v>
      </c>
      <c r="B5" s="1">
        <f t="shared" si="1"/>
        <v>0.93132316424263917</v>
      </c>
      <c r="C5" s="1">
        <f t="shared" si="2"/>
        <v>-15.469999999999999</v>
      </c>
      <c r="F5" s="4"/>
      <c r="G5" s="3"/>
      <c r="H5" s="3"/>
      <c r="I5" s="8">
        <f t="shared" si="3"/>
        <v>1.83778</v>
      </c>
      <c r="J5" s="8">
        <f t="shared" si="4"/>
        <v>1.9733000000000001</v>
      </c>
      <c r="K5">
        <v>12.5</v>
      </c>
      <c r="L5">
        <v>4.0000000000000001E-3</v>
      </c>
      <c r="M5">
        <v>0</v>
      </c>
      <c r="N5">
        <v>3</v>
      </c>
      <c r="O5">
        <v>656.35</v>
      </c>
      <c r="P5">
        <v>3</v>
      </c>
      <c r="Q5">
        <v>704.75</v>
      </c>
      <c r="R5">
        <v>3</v>
      </c>
      <c r="S5">
        <v>-7.55</v>
      </c>
      <c r="T5">
        <v>3</v>
      </c>
      <c r="U5">
        <v>7.92</v>
      </c>
    </row>
    <row r="6" spans="1:21" x14ac:dyDescent="0.3">
      <c r="A6" s="5">
        <f t="shared" si="0"/>
        <v>15</v>
      </c>
      <c r="B6" s="1">
        <f t="shared" si="1"/>
        <v>0.90753641545281838</v>
      </c>
      <c r="C6" s="1">
        <f t="shared" si="2"/>
        <v>-17.549999999999997</v>
      </c>
      <c r="F6" s="4"/>
      <c r="G6" s="6" t="s">
        <v>2</v>
      </c>
      <c r="I6" s="8">
        <f t="shared" si="3"/>
        <v>1.80558</v>
      </c>
      <c r="J6" s="8">
        <f t="shared" si="4"/>
        <v>1.9895399999999996</v>
      </c>
      <c r="K6">
        <v>15</v>
      </c>
      <c r="L6">
        <v>4.0000000000000001E-3</v>
      </c>
      <c r="M6">
        <v>0</v>
      </c>
      <c r="N6">
        <v>4</v>
      </c>
      <c r="O6">
        <v>644.85</v>
      </c>
      <c r="P6">
        <v>4</v>
      </c>
      <c r="Q6">
        <v>710.55</v>
      </c>
      <c r="R6">
        <v>4</v>
      </c>
      <c r="S6">
        <v>-9.0399999999999991</v>
      </c>
      <c r="T6">
        <v>4</v>
      </c>
      <c r="U6">
        <v>8.51</v>
      </c>
    </row>
    <row r="7" spans="1:21" x14ac:dyDescent="0.3">
      <c r="A7" s="5">
        <f t="shared" si="0"/>
        <v>17.5</v>
      </c>
      <c r="B7" s="1">
        <f t="shared" si="1"/>
        <v>0.87969148130294061</v>
      </c>
      <c r="C7" s="1">
        <f t="shared" si="2"/>
        <v>-20.59</v>
      </c>
      <c r="F7" s="4"/>
      <c r="G7" s="6"/>
      <c r="I7" s="8">
        <f t="shared" si="3"/>
        <v>1.7883600000000002</v>
      </c>
      <c r="J7" s="8">
        <f t="shared" si="4"/>
        <v>2.03294</v>
      </c>
      <c r="K7">
        <v>17.5</v>
      </c>
      <c r="L7">
        <v>4.0000000000000001E-3</v>
      </c>
      <c r="M7">
        <v>0</v>
      </c>
      <c r="N7">
        <v>5</v>
      </c>
      <c r="O7">
        <v>638.70000000000005</v>
      </c>
      <c r="P7">
        <v>5</v>
      </c>
      <c r="Q7">
        <v>726.05</v>
      </c>
      <c r="R7">
        <v>5</v>
      </c>
      <c r="S7">
        <v>-11</v>
      </c>
      <c r="T7">
        <v>5</v>
      </c>
      <c r="U7">
        <v>9.59</v>
      </c>
    </row>
    <row r="8" spans="1:21" x14ac:dyDescent="0.3">
      <c r="A8" s="5">
        <f t="shared" si="0"/>
        <v>20</v>
      </c>
      <c r="B8" s="1">
        <f t="shared" si="1"/>
        <v>0.87275838466803557</v>
      </c>
      <c r="C8" s="1">
        <f t="shared" si="2"/>
        <v>-22.810000000000002</v>
      </c>
      <c r="F8" s="4"/>
      <c r="G8" s="1">
        <f>O2*2.319</f>
        <v>1656.8095500000002</v>
      </c>
      <c r="H8" s="1" t="s">
        <v>3</v>
      </c>
      <c r="I8" s="8">
        <f t="shared" si="3"/>
        <v>1.7851399999999999</v>
      </c>
      <c r="J8" s="8">
        <f t="shared" si="4"/>
        <v>2.0453999999999999</v>
      </c>
      <c r="K8">
        <v>20</v>
      </c>
      <c r="L8">
        <v>4.0000000000000001E-3</v>
      </c>
      <c r="M8">
        <v>0</v>
      </c>
      <c r="N8">
        <v>6</v>
      </c>
      <c r="O8">
        <v>637.54999999999995</v>
      </c>
      <c r="P8">
        <v>6</v>
      </c>
      <c r="Q8">
        <v>730.5</v>
      </c>
      <c r="R8">
        <v>6</v>
      </c>
      <c r="S8">
        <v>-12.55</v>
      </c>
      <c r="T8">
        <v>6</v>
      </c>
      <c r="U8">
        <v>10.26</v>
      </c>
    </row>
    <row r="9" spans="1:21" x14ac:dyDescent="0.3">
      <c r="A9" s="5">
        <f t="shared" si="0"/>
        <v>22.5</v>
      </c>
      <c r="B9" s="1">
        <f t="shared" si="1"/>
        <v>0.8611299741953008</v>
      </c>
      <c r="C9" s="1">
        <f t="shared" si="2"/>
        <v>-24.61</v>
      </c>
      <c r="F9" s="4"/>
      <c r="I9" s="8">
        <f t="shared" si="3"/>
        <v>1.7753399999999997</v>
      </c>
      <c r="J9" s="8">
        <f t="shared" si="4"/>
        <v>2.0616399999999997</v>
      </c>
      <c r="K9">
        <v>22.5</v>
      </c>
      <c r="L9">
        <v>4.0000000000000001E-3</v>
      </c>
      <c r="M9">
        <v>0</v>
      </c>
      <c r="N9">
        <v>7</v>
      </c>
      <c r="O9">
        <v>634.04999999999995</v>
      </c>
      <c r="P9">
        <v>7</v>
      </c>
      <c r="Q9">
        <v>736.3</v>
      </c>
      <c r="R9">
        <v>7</v>
      </c>
      <c r="S9">
        <v>-14.05</v>
      </c>
      <c r="T9">
        <v>7</v>
      </c>
      <c r="U9">
        <v>10.56</v>
      </c>
    </row>
    <row r="10" spans="1:21" x14ac:dyDescent="0.3">
      <c r="A10" s="5">
        <f t="shared" si="0"/>
        <v>25</v>
      </c>
      <c r="B10" s="1">
        <f t="shared" si="1"/>
        <v>0.84301664772347396</v>
      </c>
      <c r="C10" s="1">
        <f t="shared" si="2"/>
        <v>-27.77</v>
      </c>
      <c r="F10" s="4"/>
      <c r="G10" s="3"/>
      <c r="H10" s="3"/>
      <c r="I10" s="8">
        <f t="shared" si="3"/>
        <v>1.7652600000000001</v>
      </c>
      <c r="J10" s="8">
        <f t="shared" si="4"/>
        <v>2.0939800000000002</v>
      </c>
      <c r="K10">
        <v>25</v>
      </c>
      <c r="L10">
        <v>4.0000000000000001E-3</v>
      </c>
      <c r="M10">
        <v>0</v>
      </c>
      <c r="N10">
        <v>8</v>
      </c>
      <c r="O10">
        <v>630.45000000000005</v>
      </c>
      <c r="P10">
        <v>8</v>
      </c>
      <c r="Q10">
        <v>747.85</v>
      </c>
      <c r="R10">
        <v>8</v>
      </c>
      <c r="S10">
        <v>-15.76</v>
      </c>
      <c r="T10">
        <v>8</v>
      </c>
      <c r="U10">
        <v>12.01</v>
      </c>
    </row>
    <row r="11" spans="1:21" x14ac:dyDescent="0.3">
      <c r="A11" s="5">
        <f t="shared" si="0"/>
        <v>27.5</v>
      </c>
      <c r="B11" s="1">
        <f t="shared" si="1"/>
        <v>0.83571666112404375</v>
      </c>
      <c r="C11" s="1">
        <f t="shared" si="2"/>
        <v>-29.47</v>
      </c>
      <c r="F11" s="4"/>
      <c r="G11" s="3"/>
      <c r="H11" s="3"/>
      <c r="I11" s="8">
        <f t="shared" si="3"/>
        <v>1.7590999999999999</v>
      </c>
      <c r="J11" s="8">
        <f t="shared" si="4"/>
        <v>2.1049000000000002</v>
      </c>
      <c r="K11">
        <v>27.5</v>
      </c>
      <c r="L11">
        <v>4.0000000000000001E-3</v>
      </c>
      <c r="M11">
        <v>0</v>
      </c>
      <c r="N11">
        <v>9</v>
      </c>
      <c r="O11">
        <v>628.25</v>
      </c>
      <c r="P11">
        <v>9</v>
      </c>
      <c r="Q11">
        <v>751.75</v>
      </c>
      <c r="R11">
        <v>9</v>
      </c>
      <c r="S11">
        <v>-16.989999999999998</v>
      </c>
      <c r="T11">
        <v>9</v>
      </c>
      <c r="U11">
        <v>12.48</v>
      </c>
    </row>
    <row r="12" spans="1:21" x14ac:dyDescent="0.3">
      <c r="A12" s="5">
        <f t="shared" si="0"/>
        <v>30</v>
      </c>
      <c r="B12" s="1">
        <f t="shared" si="1"/>
        <v>0.79817758821248541</v>
      </c>
      <c r="C12" s="1">
        <f t="shared" si="2"/>
        <v>-31.77</v>
      </c>
      <c r="F12" s="4"/>
      <c r="G12" s="6" t="s">
        <v>5</v>
      </c>
      <c r="H12" s="3"/>
      <c r="I12" s="8">
        <f t="shared" si="3"/>
        <v>1.7291399999999999</v>
      </c>
      <c r="J12" s="8">
        <f t="shared" si="4"/>
        <v>2.1663600000000001</v>
      </c>
      <c r="K12">
        <v>30</v>
      </c>
      <c r="L12">
        <v>4.0000000000000001E-3</v>
      </c>
      <c r="M12">
        <v>0</v>
      </c>
      <c r="N12">
        <v>10</v>
      </c>
      <c r="O12">
        <v>617.54999999999995</v>
      </c>
      <c r="P12">
        <v>10</v>
      </c>
      <c r="Q12">
        <v>773.7</v>
      </c>
      <c r="R12">
        <v>10</v>
      </c>
      <c r="S12">
        <v>-18.66</v>
      </c>
      <c r="T12">
        <v>10</v>
      </c>
      <c r="U12">
        <v>13.11</v>
      </c>
    </row>
    <row r="13" spans="1:21" x14ac:dyDescent="0.3">
      <c r="A13" s="5">
        <f t="shared" si="0"/>
        <v>32.5</v>
      </c>
      <c r="B13" s="1">
        <f t="shared" si="1"/>
        <v>0.79167200512491998</v>
      </c>
      <c r="C13" s="1">
        <f t="shared" si="2"/>
        <v>-34.07</v>
      </c>
      <c r="F13" s="4"/>
      <c r="G13" s="6"/>
      <c r="H13" s="3"/>
      <c r="I13" s="8">
        <f t="shared" si="3"/>
        <v>1.7301199999999999</v>
      </c>
      <c r="J13" s="8">
        <f t="shared" si="4"/>
        <v>2.1853999999999996</v>
      </c>
      <c r="K13">
        <v>32.5</v>
      </c>
      <c r="L13">
        <v>4.0000000000000001E-3</v>
      </c>
      <c r="M13">
        <v>0</v>
      </c>
      <c r="N13">
        <v>11</v>
      </c>
      <c r="O13">
        <v>617.9</v>
      </c>
      <c r="P13">
        <v>11</v>
      </c>
      <c r="Q13">
        <v>780.5</v>
      </c>
      <c r="R13">
        <v>11</v>
      </c>
      <c r="S13">
        <v>-20.18</v>
      </c>
      <c r="T13">
        <v>11</v>
      </c>
      <c r="U13">
        <v>13.89</v>
      </c>
    </row>
    <row r="14" spans="1:21" x14ac:dyDescent="0.3">
      <c r="A14" s="5">
        <f t="shared" si="0"/>
        <v>35</v>
      </c>
      <c r="B14" s="1">
        <f t="shared" si="1"/>
        <v>0.74834519795179211</v>
      </c>
      <c r="C14" s="1">
        <f t="shared" si="2"/>
        <v>-35.04</v>
      </c>
      <c r="G14" s="7">
        <v>0</v>
      </c>
      <c r="H14" s="3"/>
      <c r="I14" s="8">
        <f t="shared" si="3"/>
        <v>1.6777599999999999</v>
      </c>
      <c r="J14" s="8">
        <f t="shared" si="4"/>
        <v>2.2419600000000002</v>
      </c>
      <c r="K14">
        <v>35</v>
      </c>
      <c r="L14">
        <v>4.0000000000000001E-3</v>
      </c>
      <c r="M14">
        <v>0</v>
      </c>
      <c r="N14">
        <v>12</v>
      </c>
      <c r="O14">
        <v>599.20000000000005</v>
      </c>
      <c r="P14">
        <v>12</v>
      </c>
      <c r="Q14">
        <v>800.7</v>
      </c>
      <c r="R14">
        <v>12</v>
      </c>
      <c r="S14">
        <v>-21.21</v>
      </c>
      <c r="T14">
        <v>12</v>
      </c>
      <c r="U14">
        <v>13.83</v>
      </c>
    </row>
    <row r="15" spans="1:21" x14ac:dyDescent="0.3">
      <c r="A15" s="5">
        <f t="shared" si="0"/>
        <v>37.5</v>
      </c>
      <c r="B15" s="1">
        <f t="shared" si="1"/>
        <v>0.7491788038425784</v>
      </c>
      <c r="C15" s="1">
        <f t="shared" si="2"/>
        <v>-37.58</v>
      </c>
      <c r="G15" s="7"/>
      <c r="H15" s="3"/>
      <c r="I15" s="8">
        <f t="shared" si="3"/>
        <v>1.69232</v>
      </c>
      <c r="J15" s="8">
        <f t="shared" si="4"/>
        <v>2.2588999999999997</v>
      </c>
      <c r="K15">
        <v>37.5</v>
      </c>
      <c r="L15">
        <v>4.0000000000000001E-3</v>
      </c>
      <c r="M15">
        <v>0</v>
      </c>
      <c r="N15">
        <v>13</v>
      </c>
      <c r="O15">
        <v>604.4</v>
      </c>
      <c r="P15">
        <v>13</v>
      </c>
      <c r="Q15">
        <v>806.75</v>
      </c>
      <c r="R15">
        <v>13</v>
      </c>
      <c r="S15">
        <v>-22.82</v>
      </c>
      <c r="T15">
        <v>13</v>
      </c>
      <c r="U15">
        <v>14.76</v>
      </c>
    </row>
    <row r="16" spans="1:21" x14ac:dyDescent="0.3">
      <c r="A16" s="5">
        <f t="shared" si="0"/>
        <v>40</v>
      </c>
      <c r="B16" s="1">
        <f t="shared" si="1"/>
        <v>0.72497256432142421</v>
      </c>
      <c r="C16" s="1">
        <f t="shared" si="2"/>
        <v>-39.33</v>
      </c>
      <c r="H16" s="3"/>
      <c r="I16" s="8">
        <f t="shared" si="3"/>
        <v>1.6647399999999999</v>
      </c>
      <c r="J16" s="8">
        <f t="shared" si="4"/>
        <v>2.2962799999999999</v>
      </c>
      <c r="K16">
        <v>40</v>
      </c>
      <c r="L16">
        <v>4.0000000000000001E-3</v>
      </c>
      <c r="M16">
        <v>0</v>
      </c>
      <c r="N16">
        <v>14</v>
      </c>
      <c r="O16">
        <v>594.54999999999995</v>
      </c>
      <c r="P16">
        <v>14</v>
      </c>
      <c r="Q16">
        <v>820.1</v>
      </c>
      <c r="R16">
        <v>14</v>
      </c>
      <c r="S16">
        <v>-24.24</v>
      </c>
      <c r="T16">
        <v>14</v>
      </c>
      <c r="U16">
        <v>15.09</v>
      </c>
    </row>
    <row r="17" spans="1:21" x14ac:dyDescent="0.3">
      <c r="A17" s="5">
        <f t="shared" si="0"/>
        <v>42.5</v>
      </c>
      <c r="B17" s="1">
        <f t="shared" si="1"/>
        <v>0.70454953069887016</v>
      </c>
      <c r="C17" s="1">
        <f t="shared" si="2"/>
        <v>-41.58</v>
      </c>
      <c r="H17" s="3"/>
      <c r="I17" s="8">
        <f t="shared" si="3"/>
        <v>1.6498999999999999</v>
      </c>
      <c r="J17" s="8">
        <f t="shared" si="4"/>
        <v>2.3417799999999995</v>
      </c>
      <c r="K17">
        <v>42.5</v>
      </c>
      <c r="L17">
        <v>4.0000000000000001E-3</v>
      </c>
      <c r="M17">
        <v>0</v>
      </c>
      <c r="N17">
        <v>15</v>
      </c>
      <c r="O17">
        <v>589.25</v>
      </c>
      <c r="P17">
        <v>15</v>
      </c>
      <c r="Q17">
        <v>836.35</v>
      </c>
      <c r="R17">
        <v>15</v>
      </c>
      <c r="S17">
        <v>-25.95</v>
      </c>
      <c r="T17">
        <v>15</v>
      </c>
      <c r="U17">
        <v>15.63</v>
      </c>
    </row>
    <row r="18" spans="1:21" x14ac:dyDescent="0.3">
      <c r="A18" s="5">
        <f t="shared" si="0"/>
        <v>45</v>
      </c>
      <c r="B18" s="1">
        <f t="shared" si="1"/>
        <v>0.68877219894979047</v>
      </c>
      <c r="C18" s="1">
        <f t="shared" si="2"/>
        <v>-42.89</v>
      </c>
      <c r="I18" s="8">
        <f t="shared" si="3"/>
        <v>1.63436</v>
      </c>
      <c r="J18" s="8">
        <f t="shared" si="4"/>
        <v>2.3728600000000002</v>
      </c>
      <c r="K18">
        <v>45</v>
      </c>
      <c r="L18">
        <v>4.0000000000000001E-3</v>
      </c>
      <c r="M18">
        <v>0</v>
      </c>
      <c r="N18">
        <v>16</v>
      </c>
      <c r="O18">
        <v>583.70000000000005</v>
      </c>
      <c r="P18">
        <v>16</v>
      </c>
      <c r="Q18">
        <v>847.45</v>
      </c>
      <c r="R18">
        <v>16</v>
      </c>
      <c r="S18">
        <v>-27.06</v>
      </c>
      <c r="T18">
        <v>16</v>
      </c>
      <c r="U18">
        <v>15.83</v>
      </c>
    </row>
    <row r="19" spans="1:21" x14ac:dyDescent="0.3">
      <c r="A19" s="5">
        <f t="shared" si="0"/>
        <v>47.5</v>
      </c>
      <c r="B19" s="1">
        <f t="shared" si="1"/>
        <v>0.66536761284318291</v>
      </c>
      <c r="C19" s="1">
        <f t="shared" si="2"/>
        <v>-44.129999999999995</v>
      </c>
      <c r="I19" s="8">
        <f t="shared" si="3"/>
        <v>1.6014600000000001</v>
      </c>
      <c r="J19" s="8">
        <f t="shared" si="4"/>
        <v>2.4068800000000001</v>
      </c>
      <c r="K19">
        <v>47.5</v>
      </c>
      <c r="L19">
        <v>4.0000000000000001E-3</v>
      </c>
      <c r="M19">
        <v>0</v>
      </c>
      <c r="N19">
        <v>17</v>
      </c>
      <c r="O19">
        <v>571.95000000000005</v>
      </c>
      <c r="P19">
        <v>17</v>
      </c>
      <c r="Q19">
        <v>859.6</v>
      </c>
      <c r="R19">
        <v>17</v>
      </c>
      <c r="S19">
        <v>-28.4</v>
      </c>
      <c r="T19">
        <v>17</v>
      </c>
      <c r="U19">
        <v>15.73</v>
      </c>
    </row>
    <row r="20" spans="1:21" x14ac:dyDescent="0.3">
      <c r="A20" s="5">
        <f t="shared" si="0"/>
        <v>51</v>
      </c>
      <c r="B20" s="1">
        <f t="shared" si="1"/>
        <v>0.64689426809773909</v>
      </c>
      <c r="C20" s="1">
        <f t="shared" si="2"/>
        <v>-46.180000000000007</v>
      </c>
      <c r="I20" s="8">
        <f t="shared" si="3"/>
        <v>1.5863399999999996</v>
      </c>
      <c r="J20" s="8">
        <f t="shared" si="4"/>
        <v>2.4522399999999998</v>
      </c>
      <c r="K20">
        <v>51</v>
      </c>
      <c r="L20">
        <v>4.0000000000000001E-3</v>
      </c>
      <c r="M20">
        <v>0</v>
      </c>
      <c r="N20">
        <v>18</v>
      </c>
      <c r="O20">
        <v>566.54999999999995</v>
      </c>
      <c r="P20">
        <v>18</v>
      </c>
      <c r="Q20">
        <v>875.8</v>
      </c>
      <c r="R20">
        <v>18</v>
      </c>
      <c r="S20">
        <v>-30.01</v>
      </c>
      <c r="T20">
        <v>18</v>
      </c>
      <c r="U20">
        <v>16.170000000000002</v>
      </c>
    </row>
    <row r="21" spans="1:21" x14ac:dyDescent="0.3">
      <c r="A21" s="5">
        <f t="shared" si="0"/>
        <v>52.5</v>
      </c>
      <c r="B21" s="1">
        <f t="shared" si="1"/>
        <v>0.63887784655573854</v>
      </c>
      <c r="C21" s="1">
        <f t="shared" si="2"/>
        <v>-46.84</v>
      </c>
      <c r="I21" s="8">
        <f t="shared" si="3"/>
        <v>1.575</v>
      </c>
      <c r="J21" s="8">
        <f t="shared" si="4"/>
        <v>2.4652599999999998</v>
      </c>
      <c r="K21">
        <v>52.5</v>
      </c>
      <c r="L21">
        <v>4.0000000000000001E-3</v>
      </c>
      <c r="M21">
        <v>0</v>
      </c>
      <c r="N21">
        <v>19</v>
      </c>
      <c r="O21">
        <v>562.5</v>
      </c>
      <c r="P21">
        <v>19</v>
      </c>
      <c r="Q21">
        <v>880.45</v>
      </c>
      <c r="R21">
        <v>19</v>
      </c>
      <c r="S21">
        <v>-30.76</v>
      </c>
      <c r="T21">
        <v>19</v>
      </c>
      <c r="U21">
        <v>16.079999999999998</v>
      </c>
    </row>
    <row r="22" spans="1:21" x14ac:dyDescent="0.3">
      <c r="A22" s="5">
        <f t="shared" si="0"/>
        <v>55</v>
      </c>
      <c r="B22" s="1">
        <f t="shared" si="1"/>
        <v>0.61690376569037653</v>
      </c>
      <c r="C22" s="1">
        <f t="shared" si="2"/>
        <v>-48.08</v>
      </c>
      <c r="I22" s="8">
        <f t="shared" ref="I22:I76" si="5">O22*2.8/1000</f>
        <v>1.5481199999999999</v>
      </c>
      <c r="J22" s="8">
        <f t="shared" ref="J22:J76" si="6">Q22*2.8/1000</f>
        <v>2.5095000000000001</v>
      </c>
      <c r="K22">
        <v>55</v>
      </c>
      <c r="L22">
        <v>4.0000000000000001E-3</v>
      </c>
      <c r="M22">
        <v>0</v>
      </c>
      <c r="N22">
        <v>20</v>
      </c>
      <c r="O22">
        <v>552.9</v>
      </c>
      <c r="P22">
        <v>20</v>
      </c>
      <c r="Q22">
        <v>896.25</v>
      </c>
      <c r="R22">
        <v>20</v>
      </c>
      <c r="S22">
        <v>-31.86</v>
      </c>
      <c r="T22">
        <v>20</v>
      </c>
      <c r="U22">
        <v>16.22</v>
      </c>
    </row>
    <row r="23" spans="1:21" x14ac:dyDescent="0.3">
      <c r="A23" s="5">
        <f t="shared" si="0"/>
        <v>61</v>
      </c>
      <c r="B23" s="1">
        <f t="shared" si="1"/>
        <v>0.58368008646311798</v>
      </c>
      <c r="C23" s="1">
        <f t="shared" si="2"/>
        <v>-51.3</v>
      </c>
      <c r="I23" s="8">
        <f t="shared" si="5"/>
        <v>1.5121399999999998</v>
      </c>
      <c r="J23" s="8">
        <f t="shared" si="6"/>
        <v>2.5907</v>
      </c>
      <c r="K23">
        <v>61</v>
      </c>
      <c r="L23">
        <v>4.0000000000000001E-3</v>
      </c>
      <c r="M23">
        <v>0</v>
      </c>
      <c r="N23">
        <v>21</v>
      </c>
      <c r="O23">
        <v>540.04999999999995</v>
      </c>
      <c r="P23">
        <v>21</v>
      </c>
      <c r="Q23">
        <v>925.25</v>
      </c>
      <c r="R23">
        <v>21</v>
      </c>
      <c r="S23">
        <v>-34.72</v>
      </c>
      <c r="T23">
        <v>21</v>
      </c>
      <c r="U23">
        <v>16.579999999999998</v>
      </c>
    </row>
    <row r="24" spans="1:21" x14ac:dyDescent="0.3">
      <c r="A24" s="5">
        <f t="shared" si="0"/>
        <v>65</v>
      </c>
      <c r="B24" s="1">
        <f t="shared" si="1"/>
        <v>0.5595617953626888</v>
      </c>
      <c r="C24" s="1">
        <f t="shared" si="2"/>
        <v>-52.64</v>
      </c>
      <c r="I24" s="8">
        <f t="shared" si="5"/>
        <v>1.4730799999999999</v>
      </c>
      <c r="J24" s="8">
        <f t="shared" si="6"/>
        <v>2.6325599999999998</v>
      </c>
      <c r="K24">
        <v>65</v>
      </c>
      <c r="L24">
        <v>4.0000000000000001E-3</v>
      </c>
      <c r="M24">
        <v>0</v>
      </c>
      <c r="N24">
        <v>22</v>
      </c>
      <c r="O24">
        <v>526.1</v>
      </c>
      <c r="P24">
        <v>22</v>
      </c>
      <c r="Q24">
        <v>940.2</v>
      </c>
      <c r="R24">
        <v>22</v>
      </c>
      <c r="S24">
        <v>-36.25</v>
      </c>
      <c r="T24">
        <v>22</v>
      </c>
      <c r="U24">
        <v>16.39</v>
      </c>
    </row>
    <row r="25" spans="1:21" x14ac:dyDescent="0.3">
      <c r="A25" s="5">
        <f t="shared" si="0"/>
        <v>71</v>
      </c>
      <c r="B25" s="1">
        <f t="shared" si="1"/>
        <v>0.52541496457934733</v>
      </c>
      <c r="C25" s="1">
        <f t="shared" si="2"/>
        <v>-54.85</v>
      </c>
      <c r="I25" s="8">
        <f t="shared" si="5"/>
        <v>1.4225399999999999</v>
      </c>
      <c r="J25" s="8">
        <f t="shared" si="6"/>
        <v>2.7074600000000002</v>
      </c>
      <c r="K25">
        <v>71</v>
      </c>
      <c r="L25">
        <v>4.0000000000000001E-3</v>
      </c>
      <c r="M25">
        <v>0</v>
      </c>
      <c r="N25">
        <v>23</v>
      </c>
      <c r="O25">
        <v>508.05</v>
      </c>
      <c r="P25">
        <v>23</v>
      </c>
      <c r="Q25">
        <v>966.95</v>
      </c>
      <c r="R25">
        <v>23</v>
      </c>
      <c r="S25">
        <v>-38.770000000000003</v>
      </c>
      <c r="T25">
        <v>23</v>
      </c>
      <c r="U25">
        <v>16.079999999999998</v>
      </c>
    </row>
    <row r="26" spans="1:21" x14ac:dyDescent="0.3">
      <c r="A26" s="5">
        <f t="shared" si="0"/>
        <v>75</v>
      </c>
      <c r="B26" s="1">
        <f t="shared" si="1"/>
        <v>0.50943376994037004</v>
      </c>
      <c r="C26" s="1">
        <f t="shared" si="2"/>
        <v>-56.36</v>
      </c>
      <c r="I26" s="8">
        <f t="shared" si="5"/>
        <v>1.3993839999999997</v>
      </c>
      <c r="J26" s="8">
        <f t="shared" si="6"/>
        <v>2.7469399999999995</v>
      </c>
      <c r="K26">
        <v>75</v>
      </c>
      <c r="L26">
        <v>4.0000000000000001E-3</v>
      </c>
      <c r="M26">
        <v>0</v>
      </c>
      <c r="N26">
        <v>24</v>
      </c>
      <c r="O26">
        <v>499.78</v>
      </c>
      <c r="P26">
        <v>24</v>
      </c>
      <c r="Q26">
        <v>981.05</v>
      </c>
      <c r="R26">
        <v>24</v>
      </c>
      <c r="S26">
        <v>-40.31</v>
      </c>
      <c r="T26">
        <v>24</v>
      </c>
      <c r="U26">
        <v>16.05</v>
      </c>
    </row>
    <row r="27" spans="1:21" x14ac:dyDescent="0.3">
      <c r="A27" s="5">
        <f t="shared" si="0"/>
        <v>81</v>
      </c>
      <c r="B27" s="1">
        <f t="shared" si="1"/>
        <v>0.48187076186677308</v>
      </c>
      <c r="C27" s="1">
        <f t="shared" si="2"/>
        <v>-58.269999999999996</v>
      </c>
      <c r="I27" s="8">
        <f t="shared" si="5"/>
        <v>1.353016</v>
      </c>
      <c r="J27" s="8">
        <f t="shared" si="6"/>
        <v>2.8078399999999997</v>
      </c>
      <c r="K27">
        <v>81</v>
      </c>
      <c r="L27">
        <v>4.0000000000000001E-3</v>
      </c>
      <c r="M27">
        <v>0</v>
      </c>
      <c r="N27">
        <v>25</v>
      </c>
      <c r="O27">
        <v>483.22</v>
      </c>
      <c r="P27">
        <v>25</v>
      </c>
      <c r="Q27">
        <v>1002.8</v>
      </c>
      <c r="R27">
        <v>25</v>
      </c>
      <c r="S27">
        <v>-42.54</v>
      </c>
      <c r="T27">
        <v>25</v>
      </c>
      <c r="U27">
        <v>15.73</v>
      </c>
    </row>
    <row r="28" spans="1:21" x14ac:dyDescent="0.3">
      <c r="A28" s="5">
        <f t="shared" si="0"/>
        <v>85</v>
      </c>
      <c r="B28" s="1">
        <f t="shared" si="1"/>
        <v>0.46411958499287015</v>
      </c>
      <c r="C28" s="1">
        <f t="shared" si="2"/>
        <v>-59.14</v>
      </c>
      <c r="I28" s="8">
        <f t="shared" si="5"/>
        <v>1.3214319999999999</v>
      </c>
      <c r="J28" s="8">
        <f t="shared" si="6"/>
        <v>2.8471799999999998</v>
      </c>
      <c r="K28">
        <v>85</v>
      </c>
      <c r="L28">
        <v>4.0000000000000001E-3</v>
      </c>
      <c r="M28">
        <v>0</v>
      </c>
      <c r="N28">
        <v>26</v>
      </c>
      <c r="O28">
        <v>471.94</v>
      </c>
      <c r="P28">
        <v>26</v>
      </c>
      <c r="Q28">
        <v>1016.85</v>
      </c>
      <c r="R28">
        <v>26</v>
      </c>
      <c r="S28">
        <v>-43.7</v>
      </c>
      <c r="T28">
        <v>26</v>
      </c>
      <c r="U28">
        <v>15.44</v>
      </c>
    </row>
    <row r="29" spans="1:21" x14ac:dyDescent="0.3">
      <c r="A29" s="5">
        <f t="shared" si="0"/>
        <v>91</v>
      </c>
      <c r="B29" s="1">
        <f t="shared" si="1"/>
        <v>0.44048481336616929</v>
      </c>
      <c r="C29" s="1">
        <f t="shared" si="2"/>
        <v>-60.769999999999996</v>
      </c>
      <c r="I29" s="8">
        <f t="shared" si="5"/>
        <v>1.27708</v>
      </c>
      <c r="J29" s="8">
        <f t="shared" si="6"/>
        <v>2.8992599999999999</v>
      </c>
      <c r="K29">
        <v>91</v>
      </c>
      <c r="L29">
        <v>4.0000000000000001E-3</v>
      </c>
      <c r="M29">
        <v>0</v>
      </c>
      <c r="N29">
        <v>27</v>
      </c>
      <c r="O29">
        <v>456.1</v>
      </c>
      <c r="P29">
        <v>27</v>
      </c>
      <c r="Q29">
        <v>1035.45</v>
      </c>
      <c r="R29">
        <v>27</v>
      </c>
      <c r="S29">
        <v>-45.79</v>
      </c>
      <c r="T29">
        <v>27</v>
      </c>
      <c r="U29">
        <v>14.98</v>
      </c>
    </row>
    <row r="30" spans="1:21" x14ac:dyDescent="0.3">
      <c r="A30" s="5">
        <f t="shared" si="0"/>
        <v>95</v>
      </c>
      <c r="B30" s="1">
        <f t="shared" si="1"/>
        <v>0.4242904164480274</v>
      </c>
      <c r="C30" s="1">
        <f t="shared" si="2"/>
        <v>-61.67</v>
      </c>
      <c r="I30" s="8">
        <f t="shared" si="5"/>
        <v>1.2452159999999999</v>
      </c>
      <c r="J30" s="8">
        <f t="shared" si="6"/>
        <v>2.9348200000000002</v>
      </c>
      <c r="K30">
        <v>95</v>
      </c>
      <c r="L30">
        <v>4.0000000000000001E-3</v>
      </c>
      <c r="M30">
        <v>0</v>
      </c>
      <c r="N30">
        <v>28</v>
      </c>
      <c r="O30">
        <v>444.72</v>
      </c>
      <c r="P30">
        <v>28</v>
      </c>
      <c r="Q30">
        <v>1048.1500000000001</v>
      </c>
      <c r="R30">
        <v>28</v>
      </c>
      <c r="S30">
        <v>-46.95</v>
      </c>
      <c r="T30">
        <v>28</v>
      </c>
      <c r="U30">
        <v>14.72</v>
      </c>
    </row>
    <row r="31" spans="1:21" x14ac:dyDescent="0.3">
      <c r="A31" s="5">
        <f t="shared" si="0"/>
        <v>101</v>
      </c>
      <c r="B31" s="1">
        <f t="shared" si="1"/>
        <v>0.40300201698015853</v>
      </c>
      <c r="C31" s="1">
        <f t="shared" si="2"/>
        <v>-63.019999999999996</v>
      </c>
      <c r="I31" s="8">
        <f t="shared" si="5"/>
        <v>1.2028239999999999</v>
      </c>
      <c r="J31" s="8">
        <f t="shared" si="6"/>
        <v>2.9846599999999999</v>
      </c>
      <c r="K31">
        <v>101</v>
      </c>
      <c r="L31">
        <v>4.0000000000000001E-3</v>
      </c>
      <c r="M31">
        <v>0</v>
      </c>
      <c r="N31">
        <v>29</v>
      </c>
      <c r="O31">
        <v>429.58</v>
      </c>
      <c r="P31">
        <v>29</v>
      </c>
      <c r="Q31">
        <v>1065.95</v>
      </c>
      <c r="R31">
        <v>29</v>
      </c>
      <c r="S31">
        <v>-48.65</v>
      </c>
      <c r="T31">
        <v>29</v>
      </c>
      <c r="U31">
        <v>14.37</v>
      </c>
    </row>
    <row r="32" spans="1:21" x14ac:dyDescent="0.3">
      <c r="A32" s="5">
        <f t="shared" si="0"/>
        <v>105</v>
      </c>
      <c r="B32" s="1">
        <f t="shared" si="1"/>
        <v>0.39239089891831402</v>
      </c>
      <c r="C32" s="1">
        <f t="shared" si="2"/>
        <v>-63.69</v>
      </c>
      <c r="I32" s="8">
        <f t="shared" si="5"/>
        <v>1.17824</v>
      </c>
      <c r="J32" s="8">
        <f t="shared" si="6"/>
        <v>3.0027200000000001</v>
      </c>
      <c r="K32">
        <v>105</v>
      </c>
      <c r="L32">
        <v>4.0000000000000001E-3</v>
      </c>
      <c r="M32">
        <v>0</v>
      </c>
      <c r="N32">
        <v>30</v>
      </c>
      <c r="O32">
        <v>420.8</v>
      </c>
      <c r="P32">
        <v>30</v>
      </c>
      <c r="Q32">
        <v>1072.4000000000001</v>
      </c>
      <c r="R32">
        <v>30</v>
      </c>
      <c r="S32">
        <v>-49.71</v>
      </c>
      <c r="T32">
        <v>30</v>
      </c>
      <c r="U32">
        <v>13.98</v>
      </c>
    </row>
    <row r="33" spans="1:21" x14ac:dyDescent="0.3">
      <c r="A33" s="5">
        <f t="shared" si="0"/>
        <v>110</v>
      </c>
      <c r="B33" s="1">
        <f t="shared" si="1"/>
        <v>0.37628509520077458</v>
      </c>
      <c r="C33" s="1">
        <f t="shared" si="2"/>
        <v>-64.66</v>
      </c>
      <c r="I33" s="8">
        <f t="shared" si="5"/>
        <v>1.1426800000000001</v>
      </c>
      <c r="J33" s="8">
        <f t="shared" si="6"/>
        <v>3.03674</v>
      </c>
      <c r="K33">
        <v>110</v>
      </c>
      <c r="L33">
        <v>4.0000000000000001E-3</v>
      </c>
      <c r="M33">
        <v>0</v>
      </c>
      <c r="N33">
        <v>31</v>
      </c>
      <c r="O33">
        <v>408.1</v>
      </c>
      <c r="P33">
        <v>31</v>
      </c>
      <c r="Q33">
        <v>1084.55</v>
      </c>
      <c r="R33">
        <v>31</v>
      </c>
      <c r="S33">
        <v>-51.2</v>
      </c>
      <c r="T33">
        <v>31</v>
      </c>
      <c r="U33">
        <v>13.46</v>
      </c>
    </row>
    <row r="34" spans="1:21" x14ac:dyDescent="0.3">
      <c r="A34" s="5">
        <f t="shared" si="0"/>
        <v>115</v>
      </c>
      <c r="B34" s="1">
        <f t="shared" si="1"/>
        <v>0.36251824817518252</v>
      </c>
      <c r="C34" s="1">
        <f t="shared" si="2"/>
        <v>-65.319999999999993</v>
      </c>
      <c r="I34" s="8">
        <f t="shared" si="5"/>
        <v>1.1124959999999999</v>
      </c>
      <c r="J34" s="8">
        <f t="shared" si="6"/>
        <v>3.0687999999999995</v>
      </c>
      <c r="K34">
        <v>115</v>
      </c>
      <c r="L34">
        <v>4.0000000000000001E-3</v>
      </c>
      <c r="M34">
        <v>0</v>
      </c>
      <c r="N34">
        <v>32</v>
      </c>
      <c r="O34">
        <v>397.32</v>
      </c>
      <c r="P34">
        <v>32</v>
      </c>
      <c r="Q34">
        <v>1096</v>
      </c>
      <c r="R34">
        <v>32</v>
      </c>
      <c r="S34">
        <v>-52.26</v>
      </c>
      <c r="T34">
        <v>32</v>
      </c>
      <c r="U34">
        <v>13.06</v>
      </c>
    </row>
    <row r="35" spans="1:21" x14ac:dyDescent="0.3">
      <c r="A35" s="5">
        <f t="shared" si="0"/>
        <v>121</v>
      </c>
      <c r="B35" s="1">
        <f t="shared" si="1"/>
        <v>0.34817660084052604</v>
      </c>
      <c r="C35" s="1">
        <f t="shared" si="2"/>
        <v>-66.31</v>
      </c>
      <c r="I35" s="8">
        <f t="shared" si="5"/>
        <v>1.0786720000000001</v>
      </c>
      <c r="J35" s="8">
        <f t="shared" si="6"/>
        <v>3.0980599999999998</v>
      </c>
      <c r="K35">
        <v>121</v>
      </c>
      <c r="L35">
        <v>4.0000000000000001E-3</v>
      </c>
      <c r="M35">
        <v>0</v>
      </c>
      <c r="N35">
        <v>33</v>
      </c>
      <c r="O35">
        <v>385.24</v>
      </c>
      <c r="P35">
        <v>33</v>
      </c>
      <c r="Q35">
        <v>1106.45</v>
      </c>
      <c r="R35">
        <v>33</v>
      </c>
      <c r="S35">
        <v>-53.65</v>
      </c>
      <c r="T35">
        <v>33</v>
      </c>
      <c r="U35">
        <v>12.66</v>
      </c>
    </row>
    <row r="36" spans="1:21" x14ac:dyDescent="0.3">
      <c r="A36" s="5">
        <f t="shared" si="0"/>
        <v>125</v>
      </c>
      <c r="B36" s="1">
        <f t="shared" si="1"/>
        <v>0.33789076536112106</v>
      </c>
      <c r="C36" s="1">
        <f t="shared" si="2"/>
        <v>-66.789999999999992</v>
      </c>
      <c r="I36" s="8">
        <f t="shared" si="5"/>
        <v>1.0531919999999999</v>
      </c>
      <c r="J36" s="8">
        <f t="shared" si="6"/>
        <v>3.1169600000000002</v>
      </c>
      <c r="K36">
        <v>125</v>
      </c>
      <c r="L36">
        <v>4.0000000000000001E-3</v>
      </c>
      <c r="M36">
        <v>0</v>
      </c>
      <c r="N36">
        <v>34</v>
      </c>
      <c r="O36">
        <v>376.14</v>
      </c>
      <c r="P36">
        <v>34</v>
      </c>
      <c r="Q36">
        <v>1113.2</v>
      </c>
      <c r="R36">
        <v>34</v>
      </c>
      <c r="S36">
        <v>-54.44</v>
      </c>
      <c r="T36">
        <v>34</v>
      </c>
      <c r="U36">
        <v>12.35</v>
      </c>
    </row>
    <row r="37" spans="1:21" x14ac:dyDescent="0.3">
      <c r="A37" s="5">
        <f t="shared" si="0"/>
        <v>131</v>
      </c>
      <c r="B37" s="1">
        <f t="shared" si="1"/>
        <v>0.3247429563359594</v>
      </c>
      <c r="C37" s="1">
        <f t="shared" si="2"/>
        <v>-67.72</v>
      </c>
      <c r="I37" s="8">
        <f t="shared" si="5"/>
        <v>1.0214399999999999</v>
      </c>
      <c r="J37" s="8">
        <f t="shared" si="6"/>
        <v>3.1453799999999998</v>
      </c>
      <c r="K37">
        <v>131</v>
      </c>
      <c r="L37">
        <v>4.0000000000000001E-3</v>
      </c>
      <c r="M37">
        <v>0</v>
      </c>
      <c r="N37">
        <v>35</v>
      </c>
      <c r="O37">
        <v>364.8</v>
      </c>
      <c r="P37">
        <v>35</v>
      </c>
      <c r="Q37">
        <v>1123.3499999999999</v>
      </c>
      <c r="R37">
        <v>35</v>
      </c>
      <c r="S37">
        <v>-55.86</v>
      </c>
      <c r="T37">
        <v>35</v>
      </c>
      <c r="U37">
        <v>11.86</v>
      </c>
    </row>
    <row r="38" spans="1:21" x14ac:dyDescent="0.3">
      <c r="A38" s="5">
        <f t="shared" si="0"/>
        <v>135</v>
      </c>
      <c r="B38" s="1">
        <f t="shared" si="1"/>
        <v>0.3166563357832286</v>
      </c>
      <c r="C38" s="1">
        <f t="shared" si="2"/>
        <v>-68.179999999999993</v>
      </c>
      <c r="I38" s="8">
        <f t="shared" si="5"/>
        <v>1.0012799999999999</v>
      </c>
      <c r="J38" s="8">
        <f t="shared" si="6"/>
        <v>3.1620399999999993</v>
      </c>
      <c r="K38">
        <v>135</v>
      </c>
      <c r="L38">
        <v>4.0000000000000001E-3</v>
      </c>
      <c r="M38">
        <v>0</v>
      </c>
      <c r="N38">
        <v>36</v>
      </c>
      <c r="O38">
        <v>357.6</v>
      </c>
      <c r="P38">
        <v>36</v>
      </c>
      <c r="Q38">
        <v>1129.3</v>
      </c>
      <c r="R38">
        <v>36</v>
      </c>
      <c r="S38">
        <v>-56.51</v>
      </c>
      <c r="T38">
        <v>36</v>
      </c>
      <c r="U38">
        <v>11.67</v>
      </c>
    </row>
    <row r="39" spans="1:21" x14ac:dyDescent="0.3">
      <c r="A39" s="5">
        <f t="shared" si="0"/>
        <v>141</v>
      </c>
      <c r="B39" s="1">
        <f t="shared" si="1"/>
        <v>0.30638897450574615</v>
      </c>
      <c r="C39" s="1">
        <f t="shared" si="2"/>
        <v>-68.849999999999994</v>
      </c>
      <c r="I39" s="8">
        <f t="shared" si="5"/>
        <v>0.97417599999999993</v>
      </c>
      <c r="J39" s="8">
        <f t="shared" si="6"/>
        <v>3.1795399999999994</v>
      </c>
      <c r="K39">
        <v>141</v>
      </c>
      <c r="L39">
        <v>4.0000000000000001E-3</v>
      </c>
      <c r="M39">
        <v>0</v>
      </c>
      <c r="N39">
        <v>37</v>
      </c>
      <c r="O39">
        <v>347.92</v>
      </c>
      <c r="P39">
        <v>37</v>
      </c>
      <c r="Q39">
        <v>1135.55</v>
      </c>
      <c r="R39">
        <v>37</v>
      </c>
      <c r="S39">
        <v>-57.71</v>
      </c>
      <c r="T39">
        <v>37</v>
      </c>
      <c r="U39">
        <v>11.14</v>
      </c>
    </row>
    <row r="40" spans="1:21" x14ac:dyDescent="0.3">
      <c r="A40" s="5">
        <f t="shared" si="0"/>
        <v>145</v>
      </c>
      <c r="B40" s="1">
        <f t="shared" si="1"/>
        <v>0.29710329111705158</v>
      </c>
      <c r="C40" s="1">
        <f t="shared" si="2"/>
        <v>-69.2</v>
      </c>
      <c r="I40" s="8">
        <f t="shared" si="5"/>
        <v>0.94914399999999999</v>
      </c>
      <c r="J40" s="8">
        <f t="shared" si="6"/>
        <v>3.1946599999999998</v>
      </c>
      <c r="K40">
        <v>145</v>
      </c>
      <c r="L40">
        <v>4.0000000000000001E-3</v>
      </c>
      <c r="M40">
        <v>0</v>
      </c>
      <c r="N40">
        <v>38</v>
      </c>
      <c r="O40">
        <v>338.98</v>
      </c>
      <c r="P40">
        <v>38</v>
      </c>
      <c r="Q40">
        <v>1140.95</v>
      </c>
      <c r="R40">
        <v>38</v>
      </c>
      <c r="S40">
        <v>-58.35</v>
      </c>
      <c r="T40">
        <v>38</v>
      </c>
      <c r="U40">
        <v>10.85</v>
      </c>
    </row>
    <row r="41" spans="1:21" x14ac:dyDescent="0.3">
      <c r="A41" s="5">
        <f t="shared" si="0"/>
        <v>151</v>
      </c>
      <c r="B41" s="1">
        <f t="shared" si="1"/>
        <v>0.28722060040956826</v>
      </c>
      <c r="C41" s="1">
        <f t="shared" si="2"/>
        <v>-69.760000000000005</v>
      </c>
      <c r="I41" s="8">
        <f t="shared" si="5"/>
        <v>0.92288000000000003</v>
      </c>
      <c r="J41" s="8">
        <f t="shared" si="6"/>
        <v>3.2131399999999997</v>
      </c>
      <c r="K41">
        <v>151</v>
      </c>
      <c r="L41">
        <v>4.0000000000000001E-3</v>
      </c>
      <c r="M41">
        <v>0</v>
      </c>
      <c r="N41">
        <v>39</v>
      </c>
      <c r="O41">
        <v>329.6</v>
      </c>
      <c r="P41">
        <v>39</v>
      </c>
      <c r="Q41">
        <v>1147.55</v>
      </c>
      <c r="R41">
        <v>39</v>
      </c>
      <c r="S41">
        <v>-59.36</v>
      </c>
      <c r="T41">
        <v>39</v>
      </c>
      <c r="U41">
        <v>10.4</v>
      </c>
    </row>
    <row r="42" spans="1:21" x14ac:dyDescent="0.3">
      <c r="A42" s="5">
        <f t="shared" si="0"/>
        <v>155</v>
      </c>
      <c r="B42" s="1">
        <f t="shared" si="1"/>
        <v>0.27997917209060141</v>
      </c>
      <c r="C42" s="1">
        <f t="shared" si="2"/>
        <v>-70.150000000000006</v>
      </c>
      <c r="I42" s="8">
        <f t="shared" si="5"/>
        <v>0.90333599999999992</v>
      </c>
      <c r="J42" s="8">
        <f t="shared" si="6"/>
        <v>3.2264399999999998</v>
      </c>
      <c r="K42">
        <v>155</v>
      </c>
      <c r="L42">
        <v>4.0000000000000001E-3</v>
      </c>
      <c r="M42">
        <v>0</v>
      </c>
      <c r="N42">
        <v>40</v>
      </c>
      <c r="O42">
        <v>322.62</v>
      </c>
      <c r="P42">
        <v>40</v>
      </c>
      <c r="Q42">
        <v>1152.3</v>
      </c>
      <c r="R42">
        <v>40</v>
      </c>
      <c r="S42">
        <v>-59.96</v>
      </c>
      <c r="T42">
        <v>40</v>
      </c>
      <c r="U42">
        <v>10.19</v>
      </c>
    </row>
    <row r="43" spans="1:21" x14ac:dyDescent="0.3">
      <c r="A43" s="5">
        <f t="shared" si="0"/>
        <v>161</v>
      </c>
      <c r="B43" s="1">
        <f t="shared" si="1"/>
        <v>0.27057654934139491</v>
      </c>
      <c r="C43" s="1">
        <f t="shared" si="2"/>
        <v>-70.64</v>
      </c>
      <c r="I43" s="8">
        <f t="shared" si="5"/>
        <v>0.87712799999999991</v>
      </c>
      <c r="J43" s="8">
        <f t="shared" si="6"/>
        <v>3.2416999999999998</v>
      </c>
      <c r="K43">
        <v>161</v>
      </c>
      <c r="L43">
        <v>4.0000000000000001E-3</v>
      </c>
      <c r="M43">
        <v>0</v>
      </c>
      <c r="N43">
        <v>41</v>
      </c>
      <c r="O43">
        <v>313.26</v>
      </c>
      <c r="P43">
        <v>41</v>
      </c>
      <c r="Q43">
        <v>1157.75</v>
      </c>
      <c r="R43">
        <v>41</v>
      </c>
      <c r="S43">
        <v>-60.88</v>
      </c>
      <c r="T43">
        <v>41</v>
      </c>
      <c r="U43">
        <v>9.76</v>
      </c>
    </row>
    <row r="44" spans="1:21" x14ac:dyDescent="0.3">
      <c r="A44" s="5">
        <f t="shared" si="0"/>
        <v>165</v>
      </c>
      <c r="B44" s="1">
        <f t="shared" ref="B44:B76" si="7">I44/J44</f>
        <v>0.26475886738783783</v>
      </c>
      <c r="C44" s="1">
        <f t="shared" ref="C44:C76" si="8">S44-U44</f>
        <v>-70.949999999999989</v>
      </c>
      <c r="I44" s="8">
        <f t="shared" si="5"/>
        <v>0.86004800000000003</v>
      </c>
      <c r="J44" s="8">
        <f t="shared" si="6"/>
        <v>3.2484199999999999</v>
      </c>
      <c r="K44">
        <v>165</v>
      </c>
      <c r="L44">
        <v>4.0000000000000001E-3</v>
      </c>
      <c r="M44">
        <v>0</v>
      </c>
      <c r="N44">
        <v>42</v>
      </c>
      <c r="O44">
        <v>307.16000000000003</v>
      </c>
      <c r="P44">
        <v>42</v>
      </c>
      <c r="Q44">
        <v>1160.1500000000001</v>
      </c>
      <c r="R44">
        <v>42</v>
      </c>
      <c r="S44">
        <v>-61.41</v>
      </c>
      <c r="T44">
        <v>42</v>
      </c>
      <c r="U44">
        <v>9.5399999999999991</v>
      </c>
    </row>
    <row r="45" spans="1:21" x14ac:dyDescent="0.3">
      <c r="A45" s="5">
        <f t="shared" si="0"/>
        <v>171</v>
      </c>
      <c r="B45" s="1">
        <f t="shared" si="7"/>
        <v>0.25762624527653721</v>
      </c>
      <c r="C45" s="1">
        <f t="shared" si="8"/>
        <v>-71.38</v>
      </c>
      <c r="I45" s="8">
        <f t="shared" si="5"/>
        <v>0.83994399999999991</v>
      </c>
      <c r="J45" s="8">
        <f t="shared" si="6"/>
        <v>3.2603200000000001</v>
      </c>
      <c r="K45">
        <v>171</v>
      </c>
      <c r="L45">
        <v>4.0000000000000001E-3</v>
      </c>
      <c r="M45">
        <v>0</v>
      </c>
      <c r="N45">
        <v>43</v>
      </c>
      <c r="O45">
        <v>299.98</v>
      </c>
      <c r="P45">
        <v>43</v>
      </c>
      <c r="Q45">
        <v>1164.4000000000001</v>
      </c>
      <c r="R45">
        <v>43</v>
      </c>
      <c r="S45">
        <v>-62.21</v>
      </c>
      <c r="T45">
        <v>43</v>
      </c>
      <c r="U45">
        <v>9.17</v>
      </c>
    </row>
    <row r="46" spans="1:21" x14ac:dyDescent="0.3">
      <c r="A46" s="5">
        <f t="shared" si="0"/>
        <v>175</v>
      </c>
      <c r="B46" s="1">
        <f t="shared" si="7"/>
        <v>0.25114605201148199</v>
      </c>
      <c r="C46" s="1">
        <f t="shared" si="8"/>
        <v>-71.67</v>
      </c>
      <c r="I46" s="8">
        <f t="shared" si="5"/>
        <v>0.82068000000000008</v>
      </c>
      <c r="J46" s="8">
        <f t="shared" si="6"/>
        <v>3.2677399999999999</v>
      </c>
      <c r="K46">
        <v>175</v>
      </c>
      <c r="L46">
        <v>4.0000000000000001E-3</v>
      </c>
      <c r="M46">
        <v>0</v>
      </c>
      <c r="N46">
        <v>44</v>
      </c>
      <c r="O46">
        <v>293.10000000000002</v>
      </c>
      <c r="P46">
        <v>44</v>
      </c>
      <c r="Q46">
        <v>1167.05</v>
      </c>
      <c r="R46">
        <v>44</v>
      </c>
      <c r="S46">
        <v>-62.71</v>
      </c>
      <c r="T46">
        <v>44</v>
      </c>
      <c r="U46">
        <v>8.9600000000000009</v>
      </c>
    </row>
    <row r="47" spans="1:21" x14ac:dyDescent="0.3">
      <c r="A47" s="5">
        <f t="shared" si="0"/>
        <v>201</v>
      </c>
      <c r="B47" s="1">
        <f t="shared" si="7"/>
        <v>0.21991466351231465</v>
      </c>
      <c r="C47" s="1">
        <f t="shared" si="8"/>
        <v>-73.12</v>
      </c>
      <c r="I47" s="8">
        <f t="shared" si="5"/>
        <v>0.72878399999999988</v>
      </c>
      <c r="J47" s="8">
        <f t="shared" si="6"/>
        <v>3.3139399999999997</v>
      </c>
      <c r="K47">
        <v>201</v>
      </c>
      <c r="L47">
        <v>4.0000000000000001E-3</v>
      </c>
      <c r="M47">
        <v>0</v>
      </c>
      <c r="N47">
        <v>45</v>
      </c>
      <c r="O47">
        <v>260.27999999999997</v>
      </c>
      <c r="P47">
        <v>45</v>
      </c>
      <c r="Q47">
        <v>1183.55</v>
      </c>
      <c r="R47">
        <v>45</v>
      </c>
      <c r="S47">
        <v>-65.680000000000007</v>
      </c>
      <c r="T47">
        <v>45</v>
      </c>
      <c r="U47">
        <v>7.44</v>
      </c>
    </row>
    <row r="48" spans="1:21" x14ac:dyDescent="0.3">
      <c r="A48" s="5">
        <f t="shared" si="0"/>
        <v>225</v>
      </c>
      <c r="B48" s="1">
        <f t="shared" si="7"/>
        <v>0.19911336288790377</v>
      </c>
      <c r="C48" s="1">
        <f t="shared" si="8"/>
        <v>-74.13</v>
      </c>
      <c r="I48" s="8">
        <f t="shared" si="5"/>
        <v>0.66024000000000005</v>
      </c>
      <c r="J48" s="8">
        <f t="shared" si="6"/>
        <v>3.3158999999999996</v>
      </c>
      <c r="K48">
        <v>225</v>
      </c>
      <c r="L48">
        <v>4.0000000000000001E-3</v>
      </c>
      <c r="M48">
        <v>0</v>
      </c>
      <c r="N48">
        <v>46</v>
      </c>
      <c r="O48">
        <v>235.8</v>
      </c>
      <c r="P48">
        <v>46</v>
      </c>
      <c r="Q48">
        <v>1184.25</v>
      </c>
      <c r="R48">
        <v>46</v>
      </c>
      <c r="S48">
        <v>-67.66</v>
      </c>
      <c r="T48">
        <v>46</v>
      </c>
      <c r="U48">
        <v>6.47</v>
      </c>
    </row>
    <row r="49" spans="1:21" x14ac:dyDescent="0.3">
      <c r="A49" s="5">
        <f t="shared" si="0"/>
        <v>251</v>
      </c>
      <c r="B49" s="1">
        <f t="shared" si="7"/>
        <v>0.17889226612630865</v>
      </c>
      <c r="C49" s="1">
        <f t="shared" si="8"/>
        <v>-74.959999999999994</v>
      </c>
      <c r="I49" s="8">
        <f t="shared" si="5"/>
        <v>0.5932639999999999</v>
      </c>
      <c r="J49" s="8">
        <f t="shared" si="6"/>
        <v>3.3163200000000002</v>
      </c>
      <c r="K49">
        <v>251</v>
      </c>
      <c r="L49">
        <v>4.0000000000000001E-3</v>
      </c>
      <c r="M49">
        <v>0</v>
      </c>
      <c r="N49">
        <v>47</v>
      </c>
      <c r="O49">
        <v>211.88</v>
      </c>
      <c r="P49">
        <v>47</v>
      </c>
      <c r="Q49">
        <v>1184.4000000000001</v>
      </c>
      <c r="R49">
        <v>47</v>
      </c>
      <c r="S49">
        <v>-69.459999999999994</v>
      </c>
      <c r="T49">
        <v>47</v>
      </c>
      <c r="U49">
        <v>5.5</v>
      </c>
    </row>
    <row r="50" spans="1:21" x14ac:dyDescent="0.3">
      <c r="A50" s="5">
        <f t="shared" si="0"/>
        <v>275</v>
      </c>
      <c r="B50" s="1">
        <f t="shared" si="7"/>
        <v>0.16405794653038813</v>
      </c>
      <c r="C50" s="1">
        <f t="shared" si="8"/>
        <v>-75.42</v>
      </c>
      <c r="I50" s="8">
        <f t="shared" si="5"/>
        <v>0.54381599999999997</v>
      </c>
      <c r="J50" s="8">
        <f t="shared" si="6"/>
        <v>3.3147799999999998</v>
      </c>
      <c r="K50">
        <v>275</v>
      </c>
      <c r="L50">
        <v>4.0000000000000001E-3</v>
      </c>
      <c r="M50">
        <v>0</v>
      </c>
      <c r="N50">
        <v>48</v>
      </c>
      <c r="O50">
        <v>194.22</v>
      </c>
      <c r="P50">
        <v>48</v>
      </c>
      <c r="Q50">
        <v>1183.8499999999999</v>
      </c>
      <c r="R50">
        <v>48</v>
      </c>
      <c r="S50">
        <v>-70.55</v>
      </c>
      <c r="T50">
        <v>48</v>
      </c>
      <c r="U50">
        <v>4.87</v>
      </c>
    </row>
    <row r="51" spans="1:21" x14ac:dyDescent="0.3">
      <c r="A51" s="5">
        <f t="shared" si="0"/>
        <v>301</v>
      </c>
      <c r="B51" s="1">
        <f t="shared" si="7"/>
        <v>0.15028368193750527</v>
      </c>
      <c r="C51" s="1">
        <f t="shared" si="8"/>
        <v>-75.850000000000009</v>
      </c>
      <c r="I51" s="8">
        <f t="shared" si="5"/>
        <v>0.49691599999999991</v>
      </c>
      <c r="J51" s="8">
        <f t="shared" si="6"/>
        <v>3.3065199999999999</v>
      </c>
      <c r="K51">
        <v>301</v>
      </c>
      <c r="L51">
        <v>4.0000000000000001E-3</v>
      </c>
      <c r="M51">
        <v>0</v>
      </c>
      <c r="N51">
        <v>49</v>
      </c>
      <c r="O51">
        <v>177.47</v>
      </c>
      <c r="P51">
        <v>49</v>
      </c>
      <c r="Q51">
        <v>1180.9000000000001</v>
      </c>
      <c r="R51">
        <v>49</v>
      </c>
      <c r="S51">
        <v>-71.56</v>
      </c>
      <c r="T51">
        <v>49</v>
      </c>
      <c r="U51">
        <v>4.29</v>
      </c>
    </row>
    <row r="52" spans="1:21" x14ac:dyDescent="0.3">
      <c r="A52" s="5">
        <f t="shared" si="0"/>
        <v>325</v>
      </c>
      <c r="B52" s="1">
        <f t="shared" si="7"/>
        <v>0.14013138376774742</v>
      </c>
      <c r="C52" s="1">
        <f t="shared" si="8"/>
        <v>-76.27</v>
      </c>
      <c r="I52" s="8">
        <f t="shared" si="5"/>
        <v>0.46289599999999997</v>
      </c>
      <c r="J52" s="8">
        <f t="shared" si="6"/>
        <v>3.3032999999999997</v>
      </c>
      <c r="K52">
        <v>325</v>
      </c>
      <c r="L52">
        <v>4.0000000000000001E-3</v>
      </c>
      <c r="M52">
        <v>0</v>
      </c>
      <c r="N52">
        <v>50</v>
      </c>
      <c r="O52">
        <v>165.32</v>
      </c>
      <c r="P52">
        <v>50</v>
      </c>
      <c r="Q52">
        <v>1179.75</v>
      </c>
      <c r="R52">
        <v>50</v>
      </c>
      <c r="S52">
        <v>-72.11</v>
      </c>
      <c r="T52">
        <v>50</v>
      </c>
      <c r="U52">
        <v>4.16</v>
      </c>
    </row>
    <row r="53" spans="1:21" x14ac:dyDescent="0.3">
      <c r="A53" s="5">
        <f t="shared" si="0"/>
        <v>351</v>
      </c>
      <c r="B53" s="1">
        <f t="shared" si="7"/>
        <v>0.12991293268209811</v>
      </c>
      <c r="C53" s="1">
        <f t="shared" si="8"/>
        <v>-76.460000000000008</v>
      </c>
      <c r="I53" s="8">
        <f t="shared" si="5"/>
        <v>0.42823199999999995</v>
      </c>
      <c r="J53" s="8">
        <f t="shared" si="6"/>
        <v>3.2962999999999996</v>
      </c>
      <c r="K53">
        <v>351</v>
      </c>
      <c r="L53">
        <v>4.0000000000000001E-3</v>
      </c>
      <c r="M53">
        <v>0</v>
      </c>
      <c r="N53">
        <v>51</v>
      </c>
      <c r="O53">
        <v>152.94</v>
      </c>
      <c r="P53">
        <v>51</v>
      </c>
      <c r="Q53">
        <v>1177.25</v>
      </c>
      <c r="R53">
        <v>51</v>
      </c>
      <c r="S53">
        <v>-72.540000000000006</v>
      </c>
      <c r="T53">
        <v>51</v>
      </c>
      <c r="U53">
        <v>3.92</v>
      </c>
    </row>
    <row r="54" spans="1:21" x14ac:dyDescent="0.3">
      <c r="A54" s="5">
        <f t="shared" si="0"/>
        <v>375</v>
      </c>
      <c r="B54" s="1">
        <f t="shared" si="7"/>
        <v>0.12177275431290899</v>
      </c>
      <c r="C54" s="1">
        <f t="shared" si="8"/>
        <v>-76.58</v>
      </c>
      <c r="I54" s="8">
        <f t="shared" si="5"/>
        <v>0.40121199999999996</v>
      </c>
      <c r="J54" s="8">
        <f t="shared" si="6"/>
        <v>3.2947599999999997</v>
      </c>
      <c r="K54">
        <v>375</v>
      </c>
      <c r="L54">
        <v>4.0000000000000001E-3</v>
      </c>
      <c r="M54">
        <v>0</v>
      </c>
      <c r="N54">
        <v>52</v>
      </c>
      <c r="O54">
        <v>143.29</v>
      </c>
      <c r="P54">
        <v>52</v>
      </c>
      <c r="Q54">
        <v>1176.7</v>
      </c>
      <c r="R54">
        <v>52</v>
      </c>
      <c r="S54">
        <v>-72.73</v>
      </c>
      <c r="T54">
        <v>52</v>
      </c>
      <c r="U54">
        <v>3.85</v>
      </c>
    </row>
    <row r="55" spans="1:21" x14ac:dyDescent="0.3">
      <c r="A55" s="5">
        <f t="shared" si="0"/>
        <v>401</v>
      </c>
      <c r="B55" s="1">
        <f t="shared" si="7"/>
        <v>0.11388499298737725</v>
      </c>
      <c r="C55" s="1">
        <f t="shared" si="8"/>
        <v>-76.739999999999995</v>
      </c>
      <c r="I55" s="8">
        <f t="shared" si="5"/>
        <v>0.37514399999999992</v>
      </c>
      <c r="J55" s="8">
        <f t="shared" si="6"/>
        <v>3.29406</v>
      </c>
      <c r="K55">
        <v>401</v>
      </c>
      <c r="L55">
        <v>4.0000000000000001E-3</v>
      </c>
      <c r="M55">
        <v>0</v>
      </c>
      <c r="N55">
        <v>53</v>
      </c>
      <c r="O55">
        <v>133.97999999999999</v>
      </c>
      <c r="P55">
        <v>53</v>
      </c>
      <c r="Q55">
        <v>1176.45</v>
      </c>
      <c r="R55">
        <v>53</v>
      </c>
      <c r="S55">
        <v>-72.72</v>
      </c>
      <c r="T55">
        <v>53</v>
      </c>
      <c r="U55">
        <v>4.0199999999999996</v>
      </c>
    </row>
    <row r="56" spans="1:21" x14ac:dyDescent="0.3">
      <c r="A56" s="5">
        <f t="shared" si="0"/>
        <v>425</v>
      </c>
      <c r="B56" s="1">
        <f t="shared" si="7"/>
        <v>0.10844508572398573</v>
      </c>
      <c r="C56" s="1">
        <f t="shared" si="8"/>
        <v>-76.760000000000005</v>
      </c>
      <c r="G56" s="6" t="s">
        <v>16</v>
      </c>
      <c r="I56" s="8">
        <f t="shared" si="5"/>
        <v>0.35775599999999996</v>
      </c>
      <c r="J56" s="8">
        <f t="shared" si="6"/>
        <v>3.2989600000000001</v>
      </c>
      <c r="K56">
        <v>425</v>
      </c>
      <c r="L56">
        <v>4.0000000000000001E-3</v>
      </c>
      <c r="M56">
        <v>0</v>
      </c>
      <c r="N56">
        <v>54</v>
      </c>
      <c r="O56">
        <v>127.77</v>
      </c>
      <c r="P56">
        <v>54</v>
      </c>
      <c r="Q56">
        <v>1178.2</v>
      </c>
      <c r="R56">
        <v>54</v>
      </c>
      <c r="S56">
        <v>-72.72</v>
      </c>
      <c r="T56">
        <v>54</v>
      </c>
      <c r="U56">
        <v>4.04</v>
      </c>
    </row>
    <row r="57" spans="1:21" x14ac:dyDescent="0.3">
      <c r="A57" s="5">
        <f t="shared" si="0"/>
        <v>451</v>
      </c>
      <c r="B57" s="1">
        <f t="shared" si="7"/>
        <v>0.10192519718429312</v>
      </c>
      <c r="C57" s="1">
        <f t="shared" si="8"/>
        <v>-76.81</v>
      </c>
      <c r="G57" s="2">
        <v>60.3</v>
      </c>
      <c r="I57" s="8">
        <f t="shared" si="5"/>
        <v>0.33650400000000003</v>
      </c>
      <c r="J57" s="8">
        <f t="shared" si="6"/>
        <v>3.3014799999999997</v>
      </c>
      <c r="K57">
        <v>451</v>
      </c>
      <c r="L57">
        <v>4.0000000000000001E-3</v>
      </c>
      <c r="M57">
        <v>0</v>
      </c>
      <c r="N57">
        <v>55</v>
      </c>
      <c r="O57">
        <v>120.18</v>
      </c>
      <c r="P57">
        <v>55</v>
      </c>
      <c r="Q57">
        <v>1179.0999999999999</v>
      </c>
      <c r="R57">
        <v>55</v>
      </c>
      <c r="S57">
        <v>-72.8</v>
      </c>
      <c r="T57">
        <v>55</v>
      </c>
      <c r="U57">
        <v>4.01</v>
      </c>
    </row>
    <row r="58" spans="1:21" x14ac:dyDescent="0.3">
      <c r="A58" s="5">
        <f t="shared" si="0"/>
        <v>475</v>
      </c>
      <c r="B58" s="1">
        <f t="shared" si="7"/>
        <v>9.6876319121992405E-2</v>
      </c>
      <c r="C58" s="1">
        <f t="shared" si="8"/>
        <v>-76.58</v>
      </c>
      <c r="I58" s="8">
        <f t="shared" si="5"/>
        <v>0.32129999999999997</v>
      </c>
      <c r="J58" s="8">
        <f t="shared" si="6"/>
        <v>3.3165999999999998</v>
      </c>
      <c r="K58">
        <v>475</v>
      </c>
      <c r="L58">
        <v>4.0000000000000001E-3</v>
      </c>
      <c r="M58">
        <v>0</v>
      </c>
      <c r="N58">
        <v>56</v>
      </c>
      <c r="O58">
        <v>114.75</v>
      </c>
      <c r="P58">
        <v>56</v>
      </c>
      <c r="Q58">
        <v>1184.5</v>
      </c>
      <c r="R58">
        <v>56</v>
      </c>
      <c r="S58">
        <v>-72.75</v>
      </c>
      <c r="T58">
        <v>56</v>
      </c>
      <c r="U58">
        <v>3.83</v>
      </c>
    </row>
    <row r="59" spans="1:21" x14ac:dyDescent="0.3">
      <c r="A59" s="5">
        <f t="shared" si="0"/>
        <v>501</v>
      </c>
      <c r="B59" s="1">
        <f t="shared" si="7"/>
        <v>9.2266308002689992E-2</v>
      </c>
      <c r="C59" s="1">
        <f t="shared" si="8"/>
        <v>-76.5</v>
      </c>
      <c r="I59" s="8">
        <f t="shared" si="5"/>
        <v>0.30732799999999999</v>
      </c>
      <c r="J59" s="8">
        <f t="shared" si="6"/>
        <v>3.3308799999999996</v>
      </c>
      <c r="K59">
        <v>501</v>
      </c>
      <c r="L59">
        <v>4.0000000000000001E-3</v>
      </c>
      <c r="M59">
        <v>0</v>
      </c>
      <c r="N59">
        <v>57</v>
      </c>
      <c r="O59">
        <v>109.76</v>
      </c>
      <c r="P59">
        <v>57</v>
      </c>
      <c r="Q59">
        <v>1189.5999999999999</v>
      </c>
      <c r="R59">
        <v>57</v>
      </c>
      <c r="S59">
        <v>-72.7</v>
      </c>
      <c r="T59">
        <v>57</v>
      </c>
      <c r="U59">
        <v>3.8</v>
      </c>
    </row>
    <row r="60" spans="1:21" x14ac:dyDescent="0.3">
      <c r="A60" s="5">
        <f t="shared" si="0"/>
        <v>525</v>
      </c>
      <c r="B60" s="1">
        <f t="shared" si="7"/>
        <v>8.8398021627965465E-2</v>
      </c>
      <c r="C60" s="1">
        <f t="shared" si="8"/>
        <v>-76.39</v>
      </c>
      <c r="I60" s="8">
        <f t="shared" si="5"/>
        <v>0.29525999999999997</v>
      </c>
      <c r="J60" s="8">
        <f t="shared" si="6"/>
        <v>3.3401199999999998</v>
      </c>
      <c r="K60">
        <v>525</v>
      </c>
      <c r="L60">
        <v>4.0000000000000001E-3</v>
      </c>
      <c r="M60">
        <v>0</v>
      </c>
      <c r="N60">
        <v>58</v>
      </c>
      <c r="O60">
        <v>105.45</v>
      </c>
      <c r="P60">
        <v>58</v>
      </c>
      <c r="Q60">
        <v>1192.9000000000001</v>
      </c>
      <c r="R60">
        <v>58</v>
      </c>
      <c r="S60">
        <v>-72.56</v>
      </c>
      <c r="T60">
        <v>58</v>
      </c>
      <c r="U60">
        <v>3.83</v>
      </c>
    </row>
    <row r="61" spans="1:21" x14ac:dyDescent="0.3">
      <c r="A61" s="5">
        <f t="shared" si="0"/>
        <v>551</v>
      </c>
      <c r="B61" s="1">
        <f t="shared" si="7"/>
        <v>8.3924251272211536E-2</v>
      </c>
      <c r="C61" s="1">
        <f t="shared" si="8"/>
        <v>-76.36999999999999</v>
      </c>
      <c r="I61" s="8">
        <f t="shared" si="5"/>
        <v>0.28167999999999993</v>
      </c>
      <c r="J61" s="8">
        <f t="shared" si="6"/>
        <v>3.35636</v>
      </c>
      <c r="K61">
        <v>551</v>
      </c>
      <c r="L61">
        <v>4.0000000000000001E-3</v>
      </c>
      <c r="M61">
        <v>0</v>
      </c>
      <c r="N61">
        <v>59</v>
      </c>
      <c r="O61">
        <v>100.6</v>
      </c>
      <c r="P61">
        <v>59</v>
      </c>
      <c r="Q61">
        <v>1198.7</v>
      </c>
      <c r="R61">
        <v>59</v>
      </c>
      <c r="S61">
        <v>-72.739999999999995</v>
      </c>
      <c r="T61">
        <v>59</v>
      </c>
      <c r="U61">
        <v>3.63</v>
      </c>
    </row>
    <row r="62" spans="1:21" x14ac:dyDescent="0.3">
      <c r="A62" s="5">
        <f t="shared" si="0"/>
        <v>575</v>
      </c>
      <c r="B62" s="1">
        <f t="shared" si="7"/>
        <v>8.0723593821557929E-2</v>
      </c>
      <c r="C62" s="1">
        <f t="shared" si="8"/>
        <v>-76.22999999999999</v>
      </c>
      <c r="I62" s="8">
        <f t="shared" si="5"/>
        <v>0.27144599999999997</v>
      </c>
      <c r="J62" s="8">
        <f t="shared" si="6"/>
        <v>3.36266</v>
      </c>
      <c r="K62">
        <v>575</v>
      </c>
      <c r="L62">
        <v>4.0000000000000001E-3</v>
      </c>
      <c r="M62">
        <v>0</v>
      </c>
      <c r="N62">
        <v>60</v>
      </c>
      <c r="O62">
        <v>96.944999999999993</v>
      </c>
      <c r="P62">
        <v>60</v>
      </c>
      <c r="Q62">
        <v>1200.95</v>
      </c>
      <c r="R62">
        <v>60</v>
      </c>
      <c r="S62">
        <v>-72.63</v>
      </c>
      <c r="T62">
        <v>60</v>
      </c>
      <c r="U62">
        <v>3.6</v>
      </c>
    </row>
    <row r="63" spans="1:21" x14ac:dyDescent="0.3">
      <c r="A63" s="5">
        <f t="shared" si="0"/>
        <v>601</v>
      </c>
      <c r="B63" s="1">
        <f t="shared" si="7"/>
        <v>7.7133842577216866E-2</v>
      </c>
      <c r="C63" s="1">
        <f t="shared" si="8"/>
        <v>-75.820000000000007</v>
      </c>
      <c r="I63" s="8">
        <f t="shared" si="5"/>
        <v>0.26012000000000002</v>
      </c>
      <c r="J63" s="8">
        <f t="shared" si="6"/>
        <v>3.3723200000000002</v>
      </c>
      <c r="K63">
        <v>601</v>
      </c>
      <c r="L63">
        <v>4.0000000000000001E-3</v>
      </c>
      <c r="M63">
        <v>0</v>
      </c>
      <c r="N63">
        <v>61</v>
      </c>
      <c r="O63">
        <v>92.9</v>
      </c>
      <c r="P63">
        <v>61</v>
      </c>
      <c r="Q63">
        <v>1204.4000000000001</v>
      </c>
      <c r="R63">
        <v>61</v>
      </c>
      <c r="S63">
        <v>-72.31</v>
      </c>
      <c r="T63">
        <v>61</v>
      </c>
      <c r="U63">
        <v>3.51</v>
      </c>
    </row>
    <row r="64" spans="1:21" x14ac:dyDescent="0.3">
      <c r="A64" s="5">
        <f t="shared" si="0"/>
        <v>625</v>
      </c>
      <c r="B64" s="1">
        <f t="shared" si="7"/>
        <v>7.445928621645094E-2</v>
      </c>
      <c r="C64" s="1">
        <f t="shared" si="8"/>
        <v>-75.84</v>
      </c>
      <c r="I64" s="8">
        <f t="shared" si="5"/>
        <v>0.25207000000000002</v>
      </c>
      <c r="J64" s="8">
        <f t="shared" si="6"/>
        <v>3.3853399999999998</v>
      </c>
      <c r="K64">
        <v>625</v>
      </c>
      <c r="L64">
        <v>4.0000000000000001E-3</v>
      </c>
      <c r="M64">
        <v>0</v>
      </c>
      <c r="N64">
        <v>62</v>
      </c>
      <c r="O64">
        <v>90.025000000000006</v>
      </c>
      <c r="P64">
        <v>62</v>
      </c>
      <c r="Q64">
        <v>1209.05</v>
      </c>
      <c r="R64">
        <v>62</v>
      </c>
      <c r="S64">
        <v>-72.48</v>
      </c>
      <c r="T64">
        <v>62</v>
      </c>
      <c r="U64">
        <v>3.36</v>
      </c>
    </row>
    <row r="65" spans="1:21" x14ac:dyDescent="0.3">
      <c r="A65" s="5">
        <f t="shared" si="0"/>
        <v>651</v>
      </c>
      <c r="B65" s="1">
        <f t="shared" si="7"/>
        <v>7.1187280611191409E-2</v>
      </c>
      <c r="C65" s="1">
        <f t="shared" si="8"/>
        <v>-75.599999999999994</v>
      </c>
      <c r="I65" s="8">
        <f t="shared" si="5"/>
        <v>0.24133199999999996</v>
      </c>
      <c r="J65" s="8">
        <f t="shared" si="6"/>
        <v>3.3900999999999999</v>
      </c>
      <c r="K65">
        <v>651</v>
      </c>
      <c r="L65">
        <v>4.0000000000000001E-3</v>
      </c>
      <c r="M65">
        <v>0</v>
      </c>
      <c r="N65">
        <v>63</v>
      </c>
      <c r="O65">
        <v>86.19</v>
      </c>
      <c r="P65">
        <v>63</v>
      </c>
      <c r="Q65">
        <v>1210.75</v>
      </c>
      <c r="R65">
        <v>63</v>
      </c>
      <c r="S65">
        <v>-72.41</v>
      </c>
      <c r="T65">
        <v>63</v>
      </c>
      <c r="U65">
        <v>3.19</v>
      </c>
    </row>
    <row r="66" spans="1:21" x14ac:dyDescent="0.3">
      <c r="A66" s="5">
        <f t="shared" si="0"/>
        <v>675</v>
      </c>
      <c r="B66" s="1">
        <f t="shared" si="7"/>
        <v>6.9028406751749691E-2</v>
      </c>
      <c r="C66" s="1">
        <f t="shared" si="8"/>
        <v>-75.429999999999993</v>
      </c>
      <c r="I66" s="8">
        <f t="shared" si="5"/>
        <v>0.23473799999999997</v>
      </c>
      <c r="J66" s="8">
        <f t="shared" si="6"/>
        <v>3.4005999999999998</v>
      </c>
      <c r="K66">
        <v>675</v>
      </c>
      <c r="L66">
        <v>4.0000000000000001E-3</v>
      </c>
      <c r="M66">
        <v>0</v>
      </c>
      <c r="N66">
        <v>64</v>
      </c>
      <c r="O66">
        <v>83.834999999999994</v>
      </c>
      <c r="P66">
        <v>64</v>
      </c>
      <c r="Q66">
        <v>1214.5</v>
      </c>
      <c r="R66">
        <v>64</v>
      </c>
      <c r="S66">
        <v>-72.319999999999993</v>
      </c>
      <c r="T66">
        <v>64</v>
      </c>
      <c r="U66">
        <v>3.11</v>
      </c>
    </row>
    <row r="67" spans="1:21" x14ac:dyDescent="0.3">
      <c r="A67" s="5">
        <f t="shared" si="0"/>
        <v>701</v>
      </c>
      <c r="B67" s="1">
        <f t="shared" si="7"/>
        <v>6.6376799704663841E-2</v>
      </c>
      <c r="C67" s="1">
        <f t="shared" si="8"/>
        <v>-75.06</v>
      </c>
      <c r="I67" s="8">
        <f t="shared" si="5"/>
        <v>0.22654799999999997</v>
      </c>
      <c r="J67" s="8">
        <f t="shared" si="6"/>
        <v>3.4130599999999998</v>
      </c>
      <c r="K67">
        <v>701</v>
      </c>
      <c r="L67">
        <v>4.0000000000000001E-3</v>
      </c>
      <c r="M67">
        <v>0</v>
      </c>
      <c r="N67">
        <v>65</v>
      </c>
      <c r="O67">
        <v>80.91</v>
      </c>
      <c r="P67">
        <v>65</v>
      </c>
      <c r="Q67">
        <v>1218.95</v>
      </c>
      <c r="R67">
        <v>65</v>
      </c>
      <c r="S67">
        <v>-72.040000000000006</v>
      </c>
      <c r="T67">
        <v>65</v>
      </c>
      <c r="U67">
        <v>3.02</v>
      </c>
    </row>
    <row r="68" spans="1:21" x14ac:dyDescent="0.3">
      <c r="A68" s="5">
        <f t="shared" si="0"/>
        <v>725</v>
      </c>
      <c r="B68" s="1">
        <f t="shared" si="7"/>
        <v>6.3976708902284019E-2</v>
      </c>
      <c r="C68" s="1">
        <f t="shared" si="8"/>
        <v>-75.099999999999994</v>
      </c>
      <c r="I68" s="8">
        <f t="shared" si="5"/>
        <v>0.21842800000000001</v>
      </c>
      <c r="J68" s="8">
        <f t="shared" si="6"/>
        <v>3.4141799999999995</v>
      </c>
      <c r="K68">
        <v>725</v>
      </c>
      <c r="L68">
        <v>4.0000000000000001E-3</v>
      </c>
      <c r="M68">
        <v>0</v>
      </c>
      <c r="N68">
        <v>66</v>
      </c>
      <c r="O68">
        <v>78.010000000000005</v>
      </c>
      <c r="P68">
        <v>66</v>
      </c>
      <c r="Q68">
        <v>1219.3499999999999</v>
      </c>
      <c r="R68">
        <v>66</v>
      </c>
      <c r="S68">
        <v>-72.38</v>
      </c>
      <c r="T68">
        <v>66</v>
      </c>
      <c r="U68">
        <v>2.72</v>
      </c>
    </row>
    <row r="69" spans="1:21" x14ac:dyDescent="0.3">
      <c r="A69" s="5">
        <f t="shared" si="0"/>
        <v>751</v>
      </c>
      <c r="B69" s="1">
        <f t="shared" si="7"/>
        <v>6.2147332214078053E-2</v>
      </c>
      <c r="C69" s="1">
        <f t="shared" si="8"/>
        <v>-74.73</v>
      </c>
      <c r="H69" s="6"/>
      <c r="I69" s="8">
        <f t="shared" si="5"/>
        <v>0.212478</v>
      </c>
      <c r="J69" s="8">
        <f t="shared" si="6"/>
        <v>3.4189399999999996</v>
      </c>
      <c r="K69">
        <v>751</v>
      </c>
      <c r="L69">
        <v>4.0000000000000001E-3</v>
      </c>
      <c r="M69">
        <v>0</v>
      </c>
      <c r="N69">
        <v>67</v>
      </c>
      <c r="O69">
        <v>75.885000000000005</v>
      </c>
      <c r="P69">
        <v>67</v>
      </c>
      <c r="Q69">
        <v>1221.05</v>
      </c>
      <c r="R69">
        <v>67</v>
      </c>
      <c r="S69">
        <v>-72.12</v>
      </c>
      <c r="T69">
        <v>67</v>
      </c>
      <c r="U69">
        <v>2.61</v>
      </c>
    </row>
    <row r="70" spans="1:21" x14ac:dyDescent="0.3">
      <c r="A70" s="5">
        <f t="shared" si="0"/>
        <v>801</v>
      </c>
      <c r="B70" s="1">
        <f t="shared" si="7"/>
        <v>5.7900507614213198E-2</v>
      </c>
      <c r="C70" s="1">
        <f t="shared" si="8"/>
        <v>-74.349999999999994</v>
      </c>
      <c r="I70" s="8">
        <f t="shared" si="5"/>
        <v>0.19961199999999998</v>
      </c>
      <c r="J70" s="8">
        <f t="shared" si="6"/>
        <v>3.4474999999999998</v>
      </c>
      <c r="K70">
        <v>801</v>
      </c>
      <c r="L70">
        <v>4.0000000000000001E-3</v>
      </c>
      <c r="M70">
        <v>0</v>
      </c>
      <c r="N70">
        <v>68</v>
      </c>
      <c r="O70">
        <v>71.290000000000006</v>
      </c>
      <c r="P70">
        <v>68</v>
      </c>
      <c r="Q70">
        <v>1231.25</v>
      </c>
      <c r="R70">
        <v>68</v>
      </c>
      <c r="S70">
        <v>-71.819999999999993</v>
      </c>
      <c r="T70">
        <v>68</v>
      </c>
      <c r="U70">
        <v>2.5299999999999998</v>
      </c>
    </row>
    <row r="71" spans="1:21" x14ac:dyDescent="0.3">
      <c r="A71" s="5">
        <f t="shared" si="0"/>
        <v>851</v>
      </c>
      <c r="B71" s="1">
        <f t="shared" si="7"/>
        <v>5.4999390565961072E-2</v>
      </c>
      <c r="C71" s="1">
        <f t="shared" si="8"/>
        <v>-73.75</v>
      </c>
      <c r="I71" s="8">
        <f t="shared" si="5"/>
        <v>0.18951799999999999</v>
      </c>
      <c r="J71" s="8">
        <f t="shared" si="6"/>
        <v>3.4458200000000003</v>
      </c>
      <c r="K71">
        <v>851</v>
      </c>
      <c r="L71">
        <v>4.0000000000000001E-3</v>
      </c>
      <c r="M71">
        <v>0</v>
      </c>
      <c r="N71">
        <v>69</v>
      </c>
      <c r="O71">
        <v>67.685000000000002</v>
      </c>
      <c r="P71">
        <v>69</v>
      </c>
      <c r="Q71">
        <v>1230.6500000000001</v>
      </c>
      <c r="R71">
        <v>69</v>
      </c>
      <c r="S71">
        <v>-71.650000000000006</v>
      </c>
      <c r="T71">
        <v>69</v>
      </c>
      <c r="U71">
        <v>2.1</v>
      </c>
    </row>
    <row r="72" spans="1:21" x14ac:dyDescent="0.3">
      <c r="A72" s="5">
        <f t="shared" si="0"/>
        <v>901</v>
      </c>
      <c r="B72" s="1">
        <f t="shared" si="7"/>
        <v>5.1868229948476605E-2</v>
      </c>
      <c r="C72" s="1">
        <f t="shared" si="8"/>
        <v>-73.16</v>
      </c>
      <c r="I72" s="8">
        <f t="shared" si="5"/>
        <v>0.17898999999999998</v>
      </c>
      <c r="J72" s="8">
        <f t="shared" si="6"/>
        <v>3.45086</v>
      </c>
      <c r="K72">
        <v>901</v>
      </c>
      <c r="L72">
        <v>4.0000000000000001E-3</v>
      </c>
      <c r="M72">
        <v>0</v>
      </c>
      <c r="N72">
        <v>70</v>
      </c>
      <c r="O72">
        <v>63.924999999999997</v>
      </c>
      <c r="P72">
        <v>70</v>
      </c>
      <c r="Q72">
        <v>1232.45</v>
      </c>
      <c r="R72">
        <v>70</v>
      </c>
      <c r="S72">
        <v>-71.34</v>
      </c>
      <c r="T72">
        <v>70</v>
      </c>
      <c r="U72">
        <v>1.82</v>
      </c>
    </row>
    <row r="73" spans="1:21" x14ac:dyDescent="0.3">
      <c r="A73" s="5">
        <f t="shared" si="0"/>
        <v>951</v>
      </c>
      <c r="B73" s="1">
        <f t="shared" si="7"/>
        <v>4.9584397680736324E-2</v>
      </c>
      <c r="C73" s="1">
        <f t="shared" si="8"/>
        <v>-72.69</v>
      </c>
      <c r="I73" s="8">
        <f t="shared" si="5"/>
        <v>0.171206</v>
      </c>
      <c r="J73" s="8">
        <f t="shared" si="6"/>
        <v>3.45282</v>
      </c>
      <c r="K73">
        <v>951</v>
      </c>
      <c r="L73">
        <v>4.0000000000000001E-3</v>
      </c>
      <c r="M73">
        <v>0</v>
      </c>
      <c r="N73">
        <v>71</v>
      </c>
      <c r="O73">
        <v>61.145000000000003</v>
      </c>
      <c r="P73">
        <v>71</v>
      </c>
      <c r="Q73">
        <v>1233.1500000000001</v>
      </c>
      <c r="R73">
        <v>71</v>
      </c>
      <c r="S73">
        <v>-71.06</v>
      </c>
      <c r="T73">
        <v>71</v>
      </c>
      <c r="U73">
        <v>1.63</v>
      </c>
    </row>
    <row r="74" spans="1:21" x14ac:dyDescent="0.3">
      <c r="A74" s="5">
        <f t="shared" si="0"/>
        <v>1001</v>
      </c>
      <c r="B74" s="1">
        <f t="shared" si="7"/>
        <v>4.7165607723409511E-2</v>
      </c>
      <c r="C74" s="1">
        <f t="shared" si="8"/>
        <v>-72.210000000000008</v>
      </c>
      <c r="I74" s="8">
        <f t="shared" si="5"/>
        <v>8.0023999999999984E-2</v>
      </c>
      <c r="J74" s="8">
        <f t="shared" si="6"/>
        <v>1.6966600000000001</v>
      </c>
      <c r="K74">
        <v>1001</v>
      </c>
      <c r="L74">
        <v>2E-3</v>
      </c>
      <c r="M74">
        <v>0</v>
      </c>
      <c r="N74">
        <v>72</v>
      </c>
      <c r="O74">
        <v>28.58</v>
      </c>
      <c r="P74">
        <v>72</v>
      </c>
      <c r="Q74">
        <v>605.95000000000005</v>
      </c>
      <c r="R74">
        <v>72</v>
      </c>
      <c r="S74">
        <v>-71.09</v>
      </c>
      <c r="T74">
        <v>72</v>
      </c>
      <c r="U74">
        <v>1.1200000000000001</v>
      </c>
    </row>
    <row r="75" spans="1:21" x14ac:dyDescent="0.3">
      <c r="A75" s="5">
        <f t="shared" si="0"/>
        <v>1151</v>
      </c>
      <c r="B75" s="1">
        <f t="shared" si="7"/>
        <v>4.1457356690517311E-2</v>
      </c>
      <c r="C75" s="1">
        <f t="shared" si="8"/>
        <v>-70.42</v>
      </c>
      <c r="I75" s="8">
        <f t="shared" si="5"/>
        <v>7.0571199999999987E-2</v>
      </c>
      <c r="J75" s="8">
        <f t="shared" si="6"/>
        <v>1.7022599999999999</v>
      </c>
      <c r="K75">
        <v>1151</v>
      </c>
      <c r="L75">
        <v>2E-3</v>
      </c>
      <c r="M75">
        <v>0</v>
      </c>
      <c r="N75">
        <v>73</v>
      </c>
      <c r="O75">
        <v>25.204000000000001</v>
      </c>
      <c r="P75">
        <v>73</v>
      </c>
      <c r="Q75">
        <v>607.95000000000005</v>
      </c>
      <c r="R75">
        <v>73</v>
      </c>
      <c r="S75">
        <v>-69.8</v>
      </c>
      <c r="T75">
        <v>73</v>
      </c>
      <c r="U75">
        <v>0.62</v>
      </c>
    </row>
    <row r="76" spans="1:21" x14ac:dyDescent="0.3">
      <c r="A76" s="5">
        <f t="shared" ref="A76:A85" si="9">K76</f>
        <v>1251</v>
      </c>
      <c r="B76" s="1">
        <f t="shared" si="7"/>
        <v>3.8020483408439165E-2</v>
      </c>
      <c r="C76" s="1">
        <f t="shared" si="8"/>
        <v>-68.900000000000006</v>
      </c>
      <c r="I76" s="8">
        <f t="shared" si="5"/>
        <v>6.4965599999999998E-2</v>
      </c>
      <c r="J76" s="8">
        <f t="shared" si="6"/>
        <v>1.7086999999999999</v>
      </c>
      <c r="K76">
        <v>1251</v>
      </c>
      <c r="L76">
        <v>2E-3</v>
      </c>
      <c r="M76">
        <v>0</v>
      </c>
      <c r="N76">
        <v>74</v>
      </c>
      <c r="O76">
        <v>23.202000000000002</v>
      </c>
      <c r="P76">
        <v>74</v>
      </c>
      <c r="Q76">
        <v>610.25</v>
      </c>
      <c r="R76">
        <v>74</v>
      </c>
      <c r="S76">
        <v>-68.75</v>
      </c>
      <c r="T76">
        <v>74</v>
      </c>
      <c r="U76">
        <v>0.15</v>
      </c>
    </row>
    <row r="77" spans="1:21" x14ac:dyDescent="0.3">
      <c r="A77" s="5">
        <f t="shared" si="9"/>
        <v>1401</v>
      </c>
      <c r="B77" s="1">
        <f t="shared" ref="B77:B82" si="10">I77/J77</f>
        <v>3.3860252004581905E-2</v>
      </c>
      <c r="C77" s="1">
        <f t="shared" ref="C77:C82" si="11">S77-U77</f>
        <v>-67.330000000000013</v>
      </c>
      <c r="I77" s="8">
        <f t="shared" ref="I77:I95" si="12">O77*2.8/1000</f>
        <v>5.7937599999999999E-2</v>
      </c>
      <c r="J77" s="8">
        <f t="shared" ref="J77:J94" si="13">Q77*2.8/1000</f>
        <v>1.7110799999999999</v>
      </c>
      <c r="K77">
        <v>1401</v>
      </c>
      <c r="L77">
        <v>2E-3</v>
      </c>
      <c r="M77">
        <v>0</v>
      </c>
      <c r="N77">
        <v>75</v>
      </c>
      <c r="O77">
        <v>20.692</v>
      </c>
      <c r="P77">
        <v>75</v>
      </c>
      <c r="Q77">
        <v>611.1</v>
      </c>
      <c r="R77">
        <v>75</v>
      </c>
      <c r="S77">
        <v>-67.400000000000006</v>
      </c>
      <c r="T77">
        <v>75</v>
      </c>
      <c r="U77">
        <v>-7.0000000000000007E-2</v>
      </c>
    </row>
    <row r="78" spans="1:21" x14ac:dyDescent="0.3">
      <c r="A78" s="5">
        <f t="shared" si="9"/>
        <v>1501</v>
      </c>
      <c r="B78" s="1">
        <f t="shared" si="10"/>
        <v>3.1843246338869348E-2</v>
      </c>
      <c r="C78" s="1">
        <f t="shared" si="11"/>
        <v>-65.789999999999992</v>
      </c>
      <c r="I78" s="8">
        <f t="shared" si="12"/>
        <v>5.4490799999999992E-2</v>
      </c>
      <c r="J78" s="8">
        <f t="shared" si="13"/>
        <v>1.7112199999999997</v>
      </c>
      <c r="K78">
        <v>1501</v>
      </c>
      <c r="L78">
        <v>2E-3</v>
      </c>
      <c r="M78">
        <v>0</v>
      </c>
      <c r="N78">
        <v>76</v>
      </c>
      <c r="O78">
        <v>19.460999999999999</v>
      </c>
      <c r="P78">
        <v>76</v>
      </c>
      <c r="Q78">
        <v>611.15</v>
      </c>
      <c r="R78">
        <v>76</v>
      </c>
      <c r="S78">
        <v>-66.19</v>
      </c>
      <c r="T78">
        <v>76</v>
      </c>
      <c r="U78">
        <v>-0.4</v>
      </c>
    </row>
    <row r="79" spans="1:21" x14ac:dyDescent="0.3">
      <c r="A79" s="5">
        <f t="shared" si="9"/>
        <v>1751</v>
      </c>
      <c r="B79" s="1">
        <f t="shared" si="10"/>
        <v>2.7770951093634796E-2</v>
      </c>
      <c r="C79" s="1">
        <f t="shared" si="11"/>
        <v>-62.51</v>
      </c>
      <c r="I79" s="8">
        <f t="shared" si="12"/>
        <v>4.7459999999999995E-2</v>
      </c>
      <c r="J79" s="8">
        <f t="shared" si="13"/>
        <v>1.7089799999999999</v>
      </c>
      <c r="K79">
        <v>1751</v>
      </c>
      <c r="L79">
        <v>2E-3</v>
      </c>
      <c r="M79">
        <v>0</v>
      </c>
      <c r="N79">
        <v>77</v>
      </c>
      <c r="O79">
        <v>16.95</v>
      </c>
      <c r="P79">
        <v>77</v>
      </c>
      <c r="Q79">
        <v>610.35</v>
      </c>
      <c r="R79">
        <v>77</v>
      </c>
      <c r="S79">
        <v>-63.53</v>
      </c>
      <c r="T79">
        <v>77</v>
      </c>
      <c r="U79">
        <v>-1.02</v>
      </c>
    </row>
    <row r="80" spans="1:21" x14ac:dyDescent="0.3">
      <c r="A80" s="5">
        <f t="shared" si="9"/>
        <v>2001</v>
      </c>
      <c r="B80" s="1">
        <f t="shared" si="10"/>
        <v>2.4781078648007202E-2</v>
      </c>
      <c r="C80" s="1">
        <f t="shared" si="11"/>
        <v>-58.79</v>
      </c>
      <c r="I80" s="8">
        <f t="shared" si="12"/>
        <v>4.2391999999999999E-2</v>
      </c>
      <c r="J80" s="8">
        <f t="shared" si="13"/>
        <v>1.7106600000000001</v>
      </c>
      <c r="K80">
        <v>2001</v>
      </c>
      <c r="L80">
        <v>2E-3</v>
      </c>
      <c r="M80">
        <v>0</v>
      </c>
      <c r="N80">
        <v>78</v>
      </c>
      <c r="O80">
        <v>15.14</v>
      </c>
      <c r="P80">
        <v>78</v>
      </c>
      <c r="Q80">
        <v>610.95000000000005</v>
      </c>
      <c r="R80">
        <v>78</v>
      </c>
      <c r="S80">
        <v>-60.48</v>
      </c>
      <c r="T80">
        <v>78</v>
      </c>
      <c r="U80">
        <v>-1.69</v>
      </c>
    </row>
    <row r="81" spans="1:21" x14ac:dyDescent="0.3">
      <c r="A81" s="5">
        <f t="shared" si="9"/>
        <v>2501</v>
      </c>
      <c r="B81" s="1">
        <f t="shared" si="10"/>
        <v>2.0473887021398705E-2</v>
      </c>
      <c r="C81" s="1">
        <f t="shared" si="11"/>
        <v>-51.46</v>
      </c>
      <c r="I81" s="8">
        <f t="shared" si="12"/>
        <v>3.49608E-2</v>
      </c>
      <c r="J81" s="8">
        <f t="shared" si="13"/>
        <v>1.7075799999999999</v>
      </c>
      <c r="K81">
        <v>2501</v>
      </c>
      <c r="L81">
        <v>2E-3</v>
      </c>
      <c r="M81">
        <v>0</v>
      </c>
      <c r="N81">
        <v>79</v>
      </c>
      <c r="O81">
        <v>12.486000000000001</v>
      </c>
      <c r="P81">
        <v>79</v>
      </c>
      <c r="Q81">
        <v>609.85</v>
      </c>
      <c r="R81">
        <v>79</v>
      </c>
      <c r="S81">
        <v>-54.1</v>
      </c>
      <c r="T81">
        <v>79</v>
      </c>
      <c r="U81">
        <v>-2.64</v>
      </c>
    </row>
    <row r="82" spans="1:21" x14ac:dyDescent="0.3">
      <c r="A82" s="5">
        <f t="shared" si="9"/>
        <v>3001</v>
      </c>
      <c r="B82" s="1">
        <f t="shared" si="10"/>
        <v>1.7530722595444866E-2</v>
      </c>
      <c r="C82" s="1">
        <f t="shared" si="11"/>
        <v>-46.199999999999996</v>
      </c>
      <c r="I82" s="8">
        <f t="shared" si="12"/>
        <v>2.9957199999999996E-2</v>
      </c>
      <c r="J82" s="8">
        <f t="shared" si="13"/>
        <v>1.7088399999999997</v>
      </c>
      <c r="K82">
        <v>3001</v>
      </c>
      <c r="L82">
        <v>2E-3</v>
      </c>
      <c r="M82">
        <v>0</v>
      </c>
      <c r="N82">
        <v>80</v>
      </c>
      <c r="O82">
        <v>10.699</v>
      </c>
      <c r="P82">
        <v>80</v>
      </c>
      <c r="Q82">
        <v>610.29999999999995</v>
      </c>
      <c r="R82">
        <v>80</v>
      </c>
      <c r="S82">
        <v>-49.48</v>
      </c>
      <c r="T82">
        <v>80</v>
      </c>
      <c r="U82">
        <v>-3.28</v>
      </c>
    </row>
    <row r="83" spans="1:21" x14ac:dyDescent="0.3">
      <c r="A83" s="5">
        <f t="shared" si="9"/>
        <v>3501</v>
      </c>
      <c r="B83" s="1">
        <f t="shared" ref="B83:B85" si="14">I83/J83</f>
        <v>1.6014486789036133E-2</v>
      </c>
      <c r="C83" s="1">
        <f t="shared" ref="C83:C85" si="15">S83-U83</f>
        <v>-38.06</v>
      </c>
      <c r="I83" s="8">
        <f t="shared" si="12"/>
        <v>2.7238399999999999E-2</v>
      </c>
      <c r="J83" s="8">
        <f t="shared" si="13"/>
        <v>1.70086</v>
      </c>
      <c r="K83">
        <v>3501</v>
      </c>
      <c r="L83">
        <v>2E-3</v>
      </c>
      <c r="M83">
        <v>0</v>
      </c>
      <c r="N83">
        <v>81</v>
      </c>
      <c r="O83">
        <v>9.7279999999999998</v>
      </c>
      <c r="P83">
        <v>81</v>
      </c>
      <c r="Q83">
        <v>607.45000000000005</v>
      </c>
      <c r="R83">
        <v>81</v>
      </c>
      <c r="S83">
        <v>-42.27</v>
      </c>
      <c r="T83">
        <v>81</v>
      </c>
      <c r="U83">
        <v>-4.21</v>
      </c>
    </row>
    <row r="84" spans="1:21" x14ac:dyDescent="0.3">
      <c r="A84" s="5">
        <f t="shared" si="9"/>
        <v>4001</v>
      </c>
      <c r="B84" s="1">
        <f t="shared" si="14"/>
        <v>1.4514168377823407E-2</v>
      </c>
      <c r="C84" s="1">
        <f t="shared" si="15"/>
        <v>-31.810000000000002</v>
      </c>
      <c r="I84" s="8">
        <f t="shared" si="12"/>
        <v>2.4739399999999995E-2</v>
      </c>
      <c r="J84" s="8">
        <f t="shared" si="13"/>
        <v>1.7044999999999999</v>
      </c>
      <c r="K84">
        <v>4001</v>
      </c>
      <c r="L84">
        <v>2E-3</v>
      </c>
      <c r="M84">
        <v>0</v>
      </c>
      <c r="N84">
        <v>82</v>
      </c>
      <c r="O84">
        <v>8.8354999999999997</v>
      </c>
      <c r="P84">
        <v>82</v>
      </c>
      <c r="Q84">
        <v>608.75</v>
      </c>
      <c r="R84">
        <v>82</v>
      </c>
      <c r="S84">
        <v>-36.840000000000003</v>
      </c>
      <c r="T84">
        <v>82</v>
      </c>
      <c r="U84">
        <v>-5.03</v>
      </c>
    </row>
    <row r="85" spans="1:21" x14ac:dyDescent="0.3">
      <c r="A85" s="5">
        <f t="shared" si="9"/>
        <v>4501</v>
      </c>
      <c r="B85" s="1">
        <f t="shared" si="14"/>
        <v>1.3985944605208763E-2</v>
      </c>
      <c r="C85" s="1">
        <f t="shared" si="15"/>
        <v>-26.729999999999997</v>
      </c>
      <c r="I85" s="8">
        <f t="shared" si="12"/>
        <v>2.3682399999999999E-2</v>
      </c>
      <c r="J85" s="8">
        <f t="shared" si="13"/>
        <v>1.6933</v>
      </c>
      <c r="K85">
        <v>4501</v>
      </c>
      <c r="L85">
        <v>2E-3</v>
      </c>
      <c r="M85">
        <v>0</v>
      </c>
      <c r="N85">
        <v>83</v>
      </c>
      <c r="O85">
        <v>8.4580000000000002</v>
      </c>
      <c r="P85">
        <v>83</v>
      </c>
      <c r="Q85">
        <v>604.75</v>
      </c>
      <c r="R85">
        <v>83</v>
      </c>
      <c r="S85">
        <v>-32.15</v>
      </c>
      <c r="T85">
        <v>83</v>
      </c>
      <c r="U85">
        <v>-5.42</v>
      </c>
    </row>
    <row r="86" spans="1:21" x14ac:dyDescent="0.3">
      <c r="A86" s="5">
        <f t="shared" ref="A86:A101" si="16">K86</f>
        <v>5001</v>
      </c>
      <c r="B86" s="1">
        <f t="shared" ref="B86:B101" si="17">I86/J86</f>
        <v>1.3375485577320437E-2</v>
      </c>
      <c r="C86" s="1">
        <f t="shared" ref="C86:C101" si="18">S86-U86</f>
        <v>-21.06</v>
      </c>
      <c r="I86" s="8">
        <f t="shared" si="12"/>
        <v>2.2656199999999998E-2</v>
      </c>
      <c r="J86" s="8">
        <f t="shared" si="13"/>
        <v>1.6938600000000001</v>
      </c>
      <c r="K86">
        <v>5001</v>
      </c>
      <c r="L86">
        <v>2E-3</v>
      </c>
      <c r="M86">
        <v>0</v>
      </c>
      <c r="N86">
        <v>84</v>
      </c>
      <c r="O86">
        <v>8.0914999999999999</v>
      </c>
      <c r="P86">
        <v>84</v>
      </c>
      <c r="Q86">
        <v>604.95000000000005</v>
      </c>
      <c r="R86">
        <v>84</v>
      </c>
      <c r="S86">
        <v>-27.04</v>
      </c>
      <c r="T86">
        <v>84</v>
      </c>
      <c r="U86">
        <v>-5.98</v>
      </c>
    </row>
    <row r="87" spans="1:21" x14ac:dyDescent="0.3">
      <c r="A87" s="5">
        <f t="shared" si="16"/>
        <v>5501</v>
      </c>
      <c r="B87" s="1">
        <f t="shared" si="17"/>
        <v>1.2623073097961214E-2</v>
      </c>
      <c r="C87" s="1">
        <f t="shared" si="18"/>
        <v>-15.59</v>
      </c>
      <c r="I87" s="8">
        <f t="shared" si="12"/>
        <v>2.1323399999999999E-2</v>
      </c>
      <c r="J87" s="8">
        <f t="shared" si="13"/>
        <v>1.6892399999999999</v>
      </c>
      <c r="K87">
        <v>5501</v>
      </c>
      <c r="L87">
        <v>2E-3</v>
      </c>
      <c r="M87">
        <v>0</v>
      </c>
      <c r="N87">
        <v>85</v>
      </c>
      <c r="O87">
        <v>7.6154999999999999</v>
      </c>
      <c r="P87">
        <v>85</v>
      </c>
      <c r="Q87">
        <v>603.29999999999995</v>
      </c>
      <c r="R87">
        <v>85</v>
      </c>
      <c r="S87">
        <v>-22.53</v>
      </c>
      <c r="T87">
        <v>85</v>
      </c>
      <c r="U87">
        <v>-6.94</v>
      </c>
    </row>
    <row r="88" spans="1:21" x14ac:dyDescent="0.3">
      <c r="A88" s="5">
        <f t="shared" si="16"/>
        <v>6001</v>
      </c>
      <c r="B88" s="1">
        <f t="shared" si="17"/>
        <v>1.2716427802170492E-2</v>
      </c>
      <c r="C88" s="1">
        <f t="shared" si="18"/>
        <v>-8.9699999999999989</v>
      </c>
      <c r="I88" s="8">
        <f t="shared" si="12"/>
        <v>2.1489999999999999E-2</v>
      </c>
      <c r="J88" s="8">
        <f t="shared" si="13"/>
        <v>1.6899399999999998</v>
      </c>
      <c r="K88">
        <v>6001</v>
      </c>
      <c r="L88">
        <v>2E-3</v>
      </c>
      <c r="M88">
        <v>0</v>
      </c>
      <c r="N88">
        <v>86</v>
      </c>
      <c r="O88">
        <v>7.6749999999999998</v>
      </c>
      <c r="P88">
        <v>86</v>
      </c>
      <c r="Q88">
        <v>603.54999999999995</v>
      </c>
      <c r="R88">
        <v>86</v>
      </c>
      <c r="S88">
        <v>-16.34</v>
      </c>
      <c r="T88">
        <v>86</v>
      </c>
      <c r="U88">
        <v>-7.37</v>
      </c>
    </row>
    <row r="89" spans="1:21" x14ac:dyDescent="0.3">
      <c r="A89" s="5">
        <f t="shared" si="16"/>
        <v>7001</v>
      </c>
      <c r="B89" s="1">
        <f t="shared" si="17"/>
        <v>1.2631754781591916E-2</v>
      </c>
      <c r="C89" s="1">
        <f t="shared" si="18"/>
        <v>-0.44999999999999929</v>
      </c>
      <c r="I89" s="8">
        <f t="shared" si="12"/>
        <v>2.1173600000000001E-2</v>
      </c>
      <c r="J89" s="8">
        <f t="shared" si="13"/>
        <v>1.6762199999999998</v>
      </c>
      <c r="K89">
        <v>7001</v>
      </c>
      <c r="L89">
        <v>2E-3</v>
      </c>
      <c r="M89">
        <v>0</v>
      </c>
      <c r="N89">
        <v>87</v>
      </c>
      <c r="O89">
        <v>7.5620000000000003</v>
      </c>
      <c r="P89">
        <v>87</v>
      </c>
      <c r="Q89">
        <v>598.65</v>
      </c>
      <c r="R89">
        <v>87</v>
      </c>
      <c r="S89">
        <v>-9.33</v>
      </c>
      <c r="T89">
        <v>87</v>
      </c>
      <c r="U89">
        <v>-8.8800000000000008</v>
      </c>
    </row>
    <row r="90" spans="1:21" x14ac:dyDescent="0.3">
      <c r="A90" s="5">
        <f t="shared" si="16"/>
        <v>8001</v>
      </c>
      <c r="B90" s="1">
        <f t="shared" si="17"/>
        <v>1.2841580814051682E-2</v>
      </c>
      <c r="C90" s="1">
        <f t="shared" si="18"/>
        <v>6.55</v>
      </c>
      <c r="I90" s="8">
        <f t="shared" si="12"/>
        <v>2.1289800000000001E-2</v>
      </c>
      <c r="J90" s="8">
        <f t="shared" si="13"/>
        <v>1.6578799999999998</v>
      </c>
      <c r="K90">
        <v>8001</v>
      </c>
      <c r="L90">
        <v>2E-3</v>
      </c>
      <c r="M90">
        <v>0</v>
      </c>
      <c r="N90">
        <v>88</v>
      </c>
      <c r="O90">
        <v>7.6035000000000004</v>
      </c>
      <c r="P90">
        <v>88</v>
      </c>
      <c r="Q90">
        <v>592.1</v>
      </c>
      <c r="R90">
        <v>88</v>
      </c>
      <c r="S90">
        <v>-2.96</v>
      </c>
      <c r="T90">
        <v>88</v>
      </c>
      <c r="U90">
        <v>-9.51</v>
      </c>
    </row>
    <row r="91" spans="1:21" x14ac:dyDescent="0.3">
      <c r="A91" s="5">
        <f t="shared" si="16"/>
        <v>9001</v>
      </c>
      <c r="B91" s="1">
        <f t="shared" si="17"/>
        <v>1.2824530368124001E-2</v>
      </c>
      <c r="C91" s="1">
        <f t="shared" si="18"/>
        <v>13.84</v>
      </c>
      <c r="I91" s="8">
        <f t="shared" si="12"/>
        <v>2.1313599999999999E-2</v>
      </c>
      <c r="J91" s="8">
        <f t="shared" si="13"/>
        <v>1.6619399999999998</v>
      </c>
      <c r="K91">
        <v>9001</v>
      </c>
      <c r="L91">
        <v>2E-3</v>
      </c>
      <c r="M91">
        <v>0</v>
      </c>
      <c r="N91">
        <v>89</v>
      </c>
      <c r="O91">
        <v>7.6120000000000001</v>
      </c>
      <c r="P91">
        <v>89</v>
      </c>
      <c r="Q91">
        <v>593.54999999999995</v>
      </c>
      <c r="R91">
        <v>89</v>
      </c>
      <c r="S91">
        <v>3.34</v>
      </c>
      <c r="T91">
        <v>89</v>
      </c>
      <c r="U91">
        <v>-10.5</v>
      </c>
    </row>
    <row r="92" spans="1:21" x14ac:dyDescent="0.3">
      <c r="A92" s="5">
        <f t="shared" si="16"/>
        <v>10001</v>
      </c>
      <c r="B92" s="1">
        <f t="shared" si="17"/>
        <v>1.3617681597047475E-2</v>
      </c>
      <c r="C92" s="1">
        <f t="shared" si="18"/>
        <v>20.189999999999998</v>
      </c>
      <c r="I92" s="8">
        <f t="shared" si="12"/>
        <v>2.2728999999999999E-2</v>
      </c>
      <c r="J92" s="8">
        <f t="shared" si="13"/>
        <v>1.6690799999999999</v>
      </c>
      <c r="K92">
        <v>10001</v>
      </c>
      <c r="L92">
        <v>2E-3</v>
      </c>
      <c r="M92">
        <v>0</v>
      </c>
      <c r="N92">
        <v>90</v>
      </c>
      <c r="O92">
        <v>8.1174999999999997</v>
      </c>
      <c r="P92">
        <v>90</v>
      </c>
      <c r="Q92">
        <v>596.1</v>
      </c>
      <c r="R92">
        <v>90</v>
      </c>
      <c r="S92">
        <v>8.77</v>
      </c>
      <c r="T92">
        <v>90</v>
      </c>
      <c r="U92">
        <v>-11.42</v>
      </c>
    </row>
    <row r="93" spans="1:21" x14ac:dyDescent="0.3">
      <c r="A93" s="5">
        <f t="shared" si="16"/>
        <v>15001</v>
      </c>
      <c r="B93" s="1">
        <f t="shared" si="17"/>
        <v>1.7352335164835166E-2</v>
      </c>
      <c r="C93" s="1">
        <f t="shared" si="18"/>
        <v>38</v>
      </c>
      <c r="I93" s="8">
        <f t="shared" si="12"/>
        <v>2.8296799999999997E-2</v>
      </c>
      <c r="J93" s="8">
        <f t="shared" si="13"/>
        <v>1.6307199999999997</v>
      </c>
      <c r="K93" s="11">
        <v>15001</v>
      </c>
      <c r="L93">
        <v>2E-3</v>
      </c>
      <c r="M93">
        <v>0</v>
      </c>
      <c r="N93">
        <v>91</v>
      </c>
      <c r="O93">
        <v>10.106</v>
      </c>
      <c r="P93">
        <v>91</v>
      </c>
      <c r="Q93">
        <v>582.4</v>
      </c>
      <c r="R93">
        <v>91</v>
      </c>
      <c r="S93">
        <v>21.3</v>
      </c>
      <c r="T93">
        <v>91</v>
      </c>
      <c r="U93">
        <v>-16.7</v>
      </c>
    </row>
    <row r="94" spans="1:21" x14ac:dyDescent="0.3">
      <c r="A94" s="5">
        <f t="shared" si="16"/>
        <v>20001</v>
      </c>
      <c r="B94" s="1">
        <f t="shared" si="17"/>
        <v>2.1152433425160693E-2</v>
      </c>
      <c r="C94" s="1">
        <f t="shared" si="18"/>
        <v>46.519999999999996</v>
      </c>
      <c r="I94" s="8">
        <f t="shared" si="12"/>
        <v>5.1598399999999996E-2</v>
      </c>
      <c r="J94" s="8">
        <f t="shared" si="13"/>
        <v>2.4393600000000002</v>
      </c>
      <c r="K94" s="11">
        <v>20001</v>
      </c>
      <c r="L94">
        <v>3.0000000000000001E-3</v>
      </c>
      <c r="M94">
        <v>0</v>
      </c>
      <c r="N94">
        <v>92</v>
      </c>
      <c r="O94">
        <v>18.428000000000001</v>
      </c>
      <c r="P94">
        <v>92</v>
      </c>
      <c r="Q94">
        <v>871.2</v>
      </c>
      <c r="R94">
        <v>92</v>
      </c>
      <c r="S94">
        <v>23.68</v>
      </c>
      <c r="T94">
        <v>92</v>
      </c>
      <c r="U94">
        <v>-22.84</v>
      </c>
    </row>
    <row r="95" spans="1:21" x14ac:dyDescent="0.3">
      <c r="A95" s="5">
        <f t="shared" si="16"/>
        <v>30001</v>
      </c>
      <c r="B95" s="1">
        <f t="shared" si="17"/>
        <v>2.8752913056468481E-2</v>
      </c>
      <c r="C95" s="1">
        <f t="shared" si="18"/>
        <v>55.45</v>
      </c>
      <c r="I95" s="8">
        <f t="shared" si="12"/>
        <v>0.1347304</v>
      </c>
      <c r="J95" s="8">
        <f>Q95*2.8/1</f>
        <v>4.6857999999999995</v>
      </c>
      <c r="K95">
        <v>30001</v>
      </c>
      <c r="L95">
        <v>6.0000000000000001E-3</v>
      </c>
      <c r="M95">
        <v>0</v>
      </c>
      <c r="N95">
        <v>93</v>
      </c>
      <c r="O95">
        <v>48.118000000000002</v>
      </c>
      <c r="P95">
        <v>93</v>
      </c>
      <c r="Q95">
        <v>1.6735</v>
      </c>
      <c r="R95">
        <v>93</v>
      </c>
      <c r="S95">
        <v>23.55</v>
      </c>
      <c r="T95">
        <v>93</v>
      </c>
      <c r="U95">
        <v>-31.9</v>
      </c>
    </row>
    <row r="96" spans="1:21" x14ac:dyDescent="0.3">
      <c r="A96" s="5">
        <f t="shared" si="16"/>
        <v>40001</v>
      </c>
      <c r="B96" s="1">
        <f t="shared" si="17"/>
        <v>3.5355108241549561E-2</v>
      </c>
      <c r="C96" s="1">
        <f t="shared" si="18"/>
        <v>59.900000000000006</v>
      </c>
      <c r="I96" s="8">
        <f t="shared" ref="I96:I104" si="19">O96*2.8/1000</f>
        <v>0.26065199999999999</v>
      </c>
      <c r="J96" s="8">
        <f t="shared" ref="J96:J104" si="20">Q96*2.8/1</f>
        <v>7.3723999999999998</v>
      </c>
      <c r="K96">
        <v>40001</v>
      </c>
      <c r="L96">
        <v>0.01</v>
      </c>
      <c r="M96">
        <v>0</v>
      </c>
      <c r="N96">
        <v>94</v>
      </c>
      <c r="O96">
        <v>93.09</v>
      </c>
      <c r="P96">
        <v>94</v>
      </c>
      <c r="Q96">
        <v>2.633</v>
      </c>
      <c r="R96">
        <v>94</v>
      </c>
      <c r="S96">
        <v>19.16</v>
      </c>
      <c r="T96">
        <v>94</v>
      </c>
      <c r="U96">
        <v>-40.74</v>
      </c>
    </row>
    <row r="97" spans="1:21" x14ac:dyDescent="0.3">
      <c r="A97" s="5">
        <f t="shared" si="16"/>
        <v>50001</v>
      </c>
      <c r="B97" s="1">
        <f t="shared" si="17"/>
        <v>4.133986928104575E-2</v>
      </c>
      <c r="C97" s="1">
        <f t="shared" si="18"/>
        <v>58.84</v>
      </c>
      <c r="I97" s="8">
        <f t="shared" si="19"/>
        <v>0.340032</v>
      </c>
      <c r="J97" s="8">
        <f t="shared" si="20"/>
        <v>8.2252799999999997</v>
      </c>
      <c r="K97">
        <v>50001</v>
      </c>
      <c r="L97">
        <v>1.2E-2</v>
      </c>
      <c r="M97">
        <v>0</v>
      </c>
      <c r="N97">
        <v>95</v>
      </c>
      <c r="O97">
        <v>121.44</v>
      </c>
      <c r="P97">
        <v>95</v>
      </c>
      <c r="Q97">
        <v>2.9376000000000002</v>
      </c>
      <c r="R97">
        <v>95</v>
      </c>
      <c r="S97">
        <v>15.1</v>
      </c>
      <c r="T97">
        <v>95</v>
      </c>
      <c r="U97">
        <v>-43.74</v>
      </c>
    </row>
    <row r="98" spans="1:21" x14ac:dyDescent="0.3">
      <c r="A98" s="5">
        <f t="shared" si="16"/>
        <v>60001</v>
      </c>
      <c r="B98" s="1">
        <f t="shared" si="17"/>
        <v>4.716014551934071E-2</v>
      </c>
      <c r="C98" s="1">
        <f t="shared" si="18"/>
        <v>66.81</v>
      </c>
      <c r="I98" s="8">
        <f t="shared" si="19"/>
        <v>0.35571199999999997</v>
      </c>
      <c r="J98" s="8">
        <f t="shared" si="20"/>
        <v>7.5426399999999996</v>
      </c>
      <c r="K98">
        <v>60001</v>
      </c>
      <c r="L98">
        <v>1.2E-2</v>
      </c>
      <c r="M98">
        <v>0</v>
      </c>
      <c r="N98">
        <v>96</v>
      </c>
      <c r="O98">
        <v>127.04</v>
      </c>
      <c r="P98">
        <v>96</v>
      </c>
      <c r="Q98">
        <v>2.6938</v>
      </c>
      <c r="R98">
        <v>96</v>
      </c>
      <c r="S98">
        <v>11.26</v>
      </c>
      <c r="T98">
        <v>96</v>
      </c>
      <c r="U98">
        <v>-55.55</v>
      </c>
    </row>
    <row r="99" spans="1:21" x14ac:dyDescent="0.3">
      <c r="A99" s="5">
        <f t="shared" si="16"/>
        <v>70001</v>
      </c>
      <c r="B99" s="1">
        <f t="shared" si="17"/>
        <v>5.318651655803542E-2</v>
      </c>
      <c r="C99" s="1">
        <f t="shared" si="18"/>
        <v>70.12</v>
      </c>
      <c r="I99" s="8">
        <f t="shared" si="19"/>
        <v>0.45239599999999996</v>
      </c>
      <c r="J99" s="8">
        <f t="shared" si="20"/>
        <v>8.5058399999999992</v>
      </c>
      <c r="K99">
        <v>70001</v>
      </c>
      <c r="L99">
        <v>1.4999999999999999E-2</v>
      </c>
      <c r="M99">
        <v>0</v>
      </c>
      <c r="N99">
        <v>97</v>
      </c>
      <c r="O99">
        <v>161.57</v>
      </c>
      <c r="P99">
        <v>97</v>
      </c>
      <c r="Q99">
        <v>3.0377999999999998</v>
      </c>
      <c r="R99">
        <v>97</v>
      </c>
      <c r="S99">
        <v>8.68</v>
      </c>
      <c r="T99">
        <v>97</v>
      </c>
      <c r="U99">
        <v>-61.44</v>
      </c>
    </row>
    <row r="100" spans="1:21" ht="15" customHeight="1" x14ac:dyDescent="0.3">
      <c r="A100" s="5">
        <f t="shared" si="16"/>
        <v>80001</v>
      </c>
      <c r="B100" s="1">
        <f t="shared" si="17"/>
        <v>5.9019174041297931E-2</v>
      </c>
      <c r="C100" s="1">
        <f t="shared" si="18"/>
        <v>73.95</v>
      </c>
      <c r="I100" s="8">
        <f t="shared" si="19"/>
        <v>0.44816800000000001</v>
      </c>
      <c r="J100" s="8">
        <f t="shared" si="20"/>
        <v>7.5936000000000003</v>
      </c>
      <c r="K100">
        <v>80001</v>
      </c>
      <c r="L100">
        <v>1.4999999999999999E-2</v>
      </c>
      <c r="M100">
        <v>0</v>
      </c>
      <c r="N100">
        <v>98</v>
      </c>
      <c r="O100">
        <v>160.06</v>
      </c>
      <c r="P100">
        <v>98</v>
      </c>
      <c r="Q100">
        <v>2.7120000000000002</v>
      </c>
      <c r="R100">
        <v>98</v>
      </c>
      <c r="S100">
        <v>8.36</v>
      </c>
      <c r="T100">
        <v>98</v>
      </c>
      <c r="U100">
        <v>-65.59</v>
      </c>
    </row>
    <row r="101" spans="1:21" x14ac:dyDescent="0.3">
      <c r="A101" s="5">
        <f t="shared" si="16"/>
        <v>90001</v>
      </c>
      <c r="B101" s="1">
        <f t="shared" si="17"/>
        <v>6.7245790689996685E-2</v>
      </c>
      <c r="C101" s="1">
        <f t="shared" si="18"/>
        <v>77.11</v>
      </c>
      <c r="I101" s="8">
        <f t="shared" si="19"/>
        <v>0.45625999999999994</v>
      </c>
      <c r="J101" s="8">
        <f t="shared" si="20"/>
        <v>6.7849599999999999</v>
      </c>
      <c r="K101">
        <v>90001</v>
      </c>
      <c r="L101">
        <v>1.4999999999999999E-2</v>
      </c>
      <c r="M101">
        <v>0</v>
      </c>
      <c r="N101">
        <v>99</v>
      </c>
      <c r="O101">
        <v>162.94999999999999</v>
      </c>
      <c r="P101">
        <v>99</v>
      </c>
      <c r="Q101">
        <v>2.4232</v>
      </c>
      <c r="R101">
        <v>99</v>
      </c>
      <c r="S101">
        <v>12.75</v>
      </c>
      <c r="T101">
        <v>99</v>
      </c>
      <c r="U101">
        <v>-64.36</v>
      </c>
    </row>
    <row r="102" spans="1:21" x14ac:dyDescent="0.3">
      <c r="A102" s="5">
        <f t="shared" ref="A102:A104" si="21">K102</f>
        <v>100001</v>
      </c>
      <c r="B102" s="1">
        <f t="shared" ref="B102:B104" si="22">I102/J102</f>
        <v>7.7714601595198607E-2</v>
      </c>
      <c r="C102" s="1">
        <f t="shared" ref="C102:C104" si="23">S102-U102</f>
        <v>77.349999999999994</v>
      </c>
      <c r="I102" s="8">
        <f t="shared" si="19"/>
        <v>0.55109599999999992</v>
      </c>
      <c r="J102" s="8">
        <f t="shared" si="20"/>
        <v>7.0912799999999994</v>
      </c>
      <c r="K102">
        <v>100001</v>
      </c>
      <c r="L102">
        <v>1.4999999999999999E-2</v>
      </c>
      <c r="M102">
        <v>0</v>
      </c>
      <c r="N102">
        <v>100</v>
      </c>
      <c r="O102">
        <v>196.82</v>
      </c>
      <c r="P102">
        <v>100</v>
      </c>
      <c r="Q102">
        <v>2.5326</v>
      </c>
      <c r="R102">
        <v>100</v>
      </c>
      <c r="S102">
        <v>19</v>
      </c>
      <c r="T102">
        <v>100</v>
      </c>
      <c r="U102">
        <v>-58.35</v>
      </c>
    </row>
    <row r="103" spans="1:21" x14ac:dyDescent="0.3">
      <c r="A103" s="5">
        <f t="shared" si="21"/>
        <v>110001</v>
      </c>
      <c r="B103" s="1">
        <f t="shared" si="22"/>
        <v>8.3228944562899795E-2</v>
      </c>
      <c r="C103" s="1">
        <f t="shared" si="23"/>
        <v>75.98</v>
      </c>
      <c r="I103" s="8">
        <f t="shared" si="19"/>
        <v>0.69949600000000001</v>
      </c>
      <c r="J103" s="8">
        <f t="shared" si="20"/>
        <v>8.4044799999999995</v>
      </c>
      <c r="K103">
        <v>110001</v>
      </c>
      <c r="L103">
        <v>1.4999999999999999E-2</v>
      </c>
      <c r="M103">
        <v>0</v>
      </c>
      <c r="N103">
        <v>101</v>
      </c>
      <c r="O103">
        <v>249.82</v>
      </c>
      <c r="P103">
        <v>101</v>
      </c>
      <c r="Q103">
        <v>3.0015999999999998</v>
      </c>
      <c r="R103">
        <v>101</v>
      </c>
      <c r="S103">
        <v>11.17</v>
      </c>
      <c r="T103">
        <v>101</v>
      </c>
      <c r="U103">
        <v>-64.81</v>
      </c>
    </row>
    <row r="104" spans="1:21" x14ac:dyDescent="0.3">
      <c r="A104" s="5">
        <f t="shared" si="21"/>
        <v>120001</v>
      </c>
      <c r="B104" s="1">
        <f t="shared" si="22"/>
        <v>8.7437738534187182E-2</v>
      </c>
      <c r="C104" s="1">
        <f t="shared" si="23"/>
        <v>76.72</v>
      </c>
      <c r="I104" s="8">
        <f t="shared" si="19"/>
        <v>0.75695199999999985</v>
      </c>
      <c r="J104" s="8">
        <f t="shared" si="20"/>
        <v>8.6570400000000003</v>
      </c>
      <c r="K104">
        <v>120001</v>
      </c>
      <c r="L104">
        <v>1.4999999999999999E-2</v>
      </c>
      <c r="M104">
        <v>0</v>
      </c>
      <c r="N104">
        <v>102</v>
      </c>
      <c r="O104">
        <v>270.33999999999997</v>
      </c>
      <c r="P104">
        <v>102</v>
      </c>
      <c r="Q104">
        <v>3.0918000000000001</v>
      </c>
      <c r="R104">
        <v>102</v>
      </c>
      <c r="S104">
        <v>0.14000000000000001</v>
      </c>
      <c r="T104">
        <v>102</v>
      </c>
      <c r="U104">
        <v>-76.58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 Vpp Current probe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Local Administrator</cp:lastModifiedBy>
  <dcterms:created xsi:type="dcterms:W3CDTF">2022-07-28T13:26:44Z</dcterms:created>
  <dcterms:modified xsi:type="dcterms:W3CDTF">2023-06-06T11:27:04Z</dcterms:modified>
</cp:coreProperties>
</file>