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E:\University\Master\SET\Thesis\Measurements\New COMPLETE\IBC 1 gen 3 NEW\Stage 1 uploaded\combined\C-V dark (30-45-60)\"/>
    </mc:Choice>
  </mc:AlternateContent>
  <xr:revisionPtr revIDLastSave="0" documentId="13_ncr:1_{62935581-9569-401F-9F05-592634018E3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2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2" i="8"/>
  <c r="B2" i="8" l="1"/>
  <c r="C62" i="8"/>
  <c r="C63" i="8"/>
  <c r="C64" i="8"/>
  <c r="C61" i="8"/>
  <c r="A64" i="8" l="1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23" i="8" l="1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<sst xmlns="http://schemas.openxmlformats.org/spreadsheetml/2006/main" count="20" uniqueCount="18">
  <si>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</si>
  <si>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</si>
  <si>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</si>
  <si>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</si>
  <si>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</si>
  <si>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</si>
  <si>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</si>
  <si>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</si>
  <si>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</si>
  <si>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</si>
  <si>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</si>
  <si>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</si>
  <si>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</si>
  <si>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</si>
  <si>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</si>
  <si>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</si>
  <si>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</si>
  <si>
    <t>Temp corner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</si>
</sst>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probe'!$A$2:$A$64</c:f>
              <c:numCache>
                <c:formatCode>0.0</c:formatCode>
                <c:ptCount val="63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801</c:v>
                </c:pt>
                <c:pt idx="31" formatCode="0">
                  <c:v>851</c:v>
                </c:pt>
                <c:pt idx="32" formatCode="0">
                  <c:v>901</c:v>
                </c:pt>
                <c:pt idx="33" formatCode="0">
                  <c:v>951</c:v>
                </c:pt>
                <c:pt idx="34" formatCode="0">
                  <c:v>1001</c:v>
                </c:pt>
                <c:pt idx="35" formatCode="0">
                  <c:v>1251</c:v>
                </c:pt>
                <c:pt idx="36" formatCode="0">
                  <c:v>1501</c:v>
                </c:pt>
                <c:pt idx="37" formatCode="0">
                  <c:v>1751</c:v>
                </c:pt>
                <c:pt idx="38" formatCode="0">
                  <c:v>2001</c:v>
                </c:pt>
                <c:pt idx="39" formatCode="0">
                  <c:v>2251</c:v>
                </c:pt>
                <c:pt idx="40" formatCode="0">
                  <c:v>2501</c:v>
                </c:pt>
                <c:pt idx="41" formatCode="0">
                  <c:v>2751</c:v>
                </c:pt>
                <c:pt idx="42" formatCode="0">
                  <c:v>3001</c:v>
                </c:pt>
                <c:pt idx="43" formatCode="0">
                  <c:v>3251</c:v>
                </c:pt>
                <c:pt idx="44" formatCode="0">
                  <c:v>3501</c:v>
                </c:pt>
                <c:pt idx="45" formatCode="0">
                  <c:v>3751</c:v>
                </c:pt>
                <c:pt idx="46" formatCode="0">
                  <c:v>4001</c:v>
                </c:pt>
                <c:pt idx="47" formatCode="0">
                  <c:v>4251</c:v>
                </c:pt>
                <c:pt idx="48" formatCode="0">
                  <c:v>4501</c:v>
                </c:pt>
                <c:pt idx="49" formatCode="0">
                  <c:v>4751</c:v>
                </c:pt>
                <c:pt idx="50" formatCode="0">
                  <c:v>5001</c:v>
                </c:pt>
                <c:pt idx="51" formatCode="0">
                  <c:v>5251</c:v>
                </c:pt>
                <c:pt idx="52" formatCode="0">
                  <c:v>5501</c:v>
                </c:pt>
                <c:pt idx="53" formatCode="0">
                  <c:v>5751</c:v>
                </c:pt>
                <c:pt idx="54" formatCode="0">
                  <c:v>6001</c:v>
                </c:pt>
                <c:pt idx="55" formatCode="0">
                  <c:v>6501</c:v>
                </c:pt>
                <c:pt idx="56" formatCode="0">
                  <c:v>7001</c:v>
                </c:pt>
                <c:pt idx="57" formatCode="0">
                  <c:v>7501</c:v>
                </c:pt>
                <c:pt idx="58" formatCode="0">
                  <c:v>8001</c:v>
                </c:pt>
                <c:pt idx="59" formatCode="0">
                  <c:v>8501</c:v>
                </c:pt>
                <c:pt idx="60" formatCode="0">
                  <c:v>9001</c:v>
                </c:pt>
                <c:pt idx="61" formatCode="0">
                  <c:v>9501</c:v>
                </c:pt>
                <c:pt idx="62" formatCode="0">
                  <c:v>10001</c:v>
                </c:pt>
              </c:numCache>
            </c:numRef>
          </c:xVal>
          <c:yVal>
            <c:numRef>
              <c:f>'1 Vpp Current probe'!$J$2:$J$64</c:f>
              <c:numCache>
                <c:formatCode>General</c:formatCode>
                <c:ptCount val="63"/>
                <c:pt idx="0">
                  <c:v>28.467599999999997</c:v>
                </c:pt>
                <c:pt idx="1">
                  <c:v>28.531999999999996</c:v>
                </c:pt>
                <c:pt idx="2">
                  <c:v>28.621599999999997</c:v>
                </c:pt>
                <c:pt idx="3">
                  <c:v>28.775599999999997</c:v>
                </c:pt>
                <c:pt idx="4">
                  <c:v>28.898799999999998</c:v>
                </c:pt>
                <c:pt idx="5">
                  <c:v>29.089199999999995</c:v>
                </c:pt>
                <c:pt idx="6">
                  <c:v>29.282399999999999</c:v>
                </c:pt>
                <c:pt idx="7">
                  <c:v>29.511999999999997</c:v>
                </c:pt>
                <c:pt idx="8">
                  <c:v>29.749999999999996</c:v>
                </c:pt>
                <c:pt idx="9">
                  <c:v>30.021599999999996</c:v>
                </c:pt>
                <c:pt idx="10">
                  <c:v>30.242799999999999</c:v>
                </c:pt>
                <c:pt idx="11">
                  <c:v>30.469599999999996</c:v>
                </c:pt>
                <c:pt idx="12">
                  <c:v>30.634799999999998</c:v>
                </c:pt>
                <c:pt idx="13">
                  <c:v>30.7272</c:v>
                </c:pt>
                <c:pt idx="14">
                  <c:v>30.741199999999996</c:v>
                </c:pt>
                <c:pt idx="15">
                  <c:v>30.707599999999999</c:v>
                </c:pt>
                <c:pt idx="16">
                  <c:v>30.617999999999999</c:v>
                </c:pt>
                <c:pt idx="17">
                  <c:v>30.492000000000001</c:v>
                </c:pt>
                <c:pt idx="18">
                  <c:v>30.371599999999997</c:v>
                </c:pt>
                <c:pt idx="19">
                  <c:v>30.24</c:v>
                </c:pt>
                <c:pt idx="20">
                  <c:v>30.105599999999999</c:v>
                </c:pt>
                <c:pt idx="21">
                  <c:v>29.968399999999995</c:v>
                </c:pt>
                <c:pt idx="22">
                  <c:v>29.861999999999995</c:v>
                </c:pt>
                <c:pt idx="23">
                  <c:v>29.747199999999999</c:v>
                </c:pt>
                <c:pt idx="24">
                  <c:v>29.671599999999998</c:v>
                </c:pt>
                <c:pt idx="25">
                  <c:v>29.579199999999997</c:v>
                </c:pt>
                <c:pt idx="26">
                  <c:v>29.517599999999998</c:v>
                </c:pt>
                <c:pt idx="27">
                  <c:v>29.444799999999997</c:v>
                </c:pt>
                <c:pt idx="28">
                  <c:v>29.383199999999999</c:v>
                </c:pt>
                <c:pt idx="29">
                  <c:v>29.332799999999999</c:v>
                </c:pt>
                <c:pt idx="30">
                  <c:v>29.257199999999997</c:v>
                </c:pt>
                <c:pt idx="31">
                  <c:v>29.167599999999997</c:v>
                </c:pt>
                <c:pt idx="32">
                  <c:v>29.111599999999999</c:v>
                </c:pt>
                <c:pt idx="33">
                  <c:v>29.066799999999997</c:v>
                </c:pt>
                <c:pt idx="34">
                  <c:v>29.024799999999995</c:v>
                </c:pt>
                <c:pt idx="35">
                  <c:v>28.881999999999998</c:v>
                </c:pt>
                <c:pt idx="36">
                  <c:v>28.817599999999999</c:v>
                </c:pt>
                <c:pt idx="37">
                  <c:v>28.77</c:v>
                </c:pt>
                <c:pt idx="38">
                  <c:v>28.739199999999997</c:v>
                </c:pt>
                <c:pt idx="39">
                  <c:v>28.725199999999997</c:v>
                </c:pt>
                <c:pt idx="40">
                  <c:v>28.713999999999999</c:v>
                </c:pt>
                <c:pt idx="41">
                  <c:v>28.7</c:v>
                </c:pt>
                <c:pt idx="42">
                  <c:v>28.691599999999998</c:v>
                </c:pt>
                <c:pt idx="43">
                  <c:v>28.688800000000001</c:v>
                </c:pt>
                <c:pt idx="44">
                  <c:v>28.683199999999996</c:v>
                </c:pt>
                <c:pt idx="45">
                  <c:v>28.683199999999996</c:v>
                </c:pt>
                <c:pt idx="46">
                  <c:v>28.688800000000001</c:v>
                </c:pt>
                <c:pt idx="47">
                  <c:v>28.683199999999996</c:v>
                </c:pt>
                <c:pt idx="48">
                  <c:v>28.694399999999995</c:v>
                </c:pt>
                <c:pt idx="49">
                  <c:v>28.702799999999996</c:v>
                </c:pt>
                <c:pt idx="50">
                  <c:v>28.7056</c:v>
                </c:pt>
                <c:pt idx="51">
                  <c:v>28.725199999999997</c:v>
                </c:pt>
                <c:pt idx="52">
                  <c:v>28.742000000000001</c:v>
                </c:pt>
                <c:pt idx="53">
                  <c:v>28.747599999999995</c:v>
                </c:pt>
                <c:pt idx="54">
                  <c:v>28.758800000000001</c:v>
                </c:pt>
                <c:pt idx="55">
                  <c:v>28.781199999999998</c:v>
                </c:pt>
                <c:pt idx="56">
                  <c:v>28.800799999999995</c:v>
                </c:pt>
                <c:pt idx="57">
                  <c:v>28.817599999999999</c:v>
                </c:pt>
                <c:pt idx="58">
                  <c:v>28.8064</c:v>
                </c:pt>
                <c:pt idx="59">
                  <c:v>28.8064</c:v>
                </c:pt>
                <c:pt idx="60">
                  <c:v>28.778399999999998</c:v>
                </c:pt>
                <c:pt idx="61">
                  <c:v>28.77</c:v>
                </c:pt>
                <c:pt idx="62">
                  <c:v>28.733599999999999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probe'!$A$2:$A$64</c:f>
              <c:numCache>
                <c:formatCode>0.0</c:formatCode>
                <c:ptCount val="63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801</c:v>
                </c:pt>
                <c:pt idx="31" formatCode="0">
                  <c:v>851</c:v>
                </c:pt>
                <c:pt idx="32" formatCode="0">
                  <c:v>901</c:v>
                </c:pt>
                <c:pt idx="33" formatCode="0">
                  <c:v>951</c:v>
                </c:pt>
                <c:pt idx="34" formatCode="0">
                  <c:v>1001</c:v>
                </c:pt>
                <c:pt idx="35" formatCode="0">
                  <c:v>1251</c:v>
                </c:pt>
                <c:pt idx="36" formatCode="0">
                  <c:v>1501</c:v>
                </c:pt>
                <c:pt idx="37" formatCode="0">
                  <c:v>1751</c:v>
                </c:pt>
                <c:pt idx="38" formatCode="0">
                  <c:v>2001</c:v>
                </c:pt>
                <c:pt idx="39" formatCode="0">
                  <c:v>2251</c:v>
                </c:pt>
                <c:pt idx="40" formatCode="0">
                  <c:v>2501</c:v>
                </c:pt>
                <c:pt idx="41" formatCode="0">
                  <c:v>2751</c:v>
                </c:pt>
                <c:pt idx="42" formatCode="0">
                  <c:v>3001</c:v>
                </c:pt>
                <c:pt idx="43" formatCode="0">
                  <c:v>3251</c:v>
                </c:pt>
                <c:pt idx="44" formatCode="0">
                  <c:v>3501</c:v>
                </c:pt>
                <c:pt idx="45" formatCode="0">
                  <c:v>3751</c:v>
                </c:pt>
                <c:pt idx="46" formatCode="0">
                  <c:v>4001</c:v>
                </c:pt>
                <c:pt idx="47" formatCode="0">
                  <c:v>4251</c:v>
                </c:pt>
                <c:pt idx="48" formatCode="0">
                  <c:v>4501</c:v>
                </c:pt>
                <c:pt idx="49" formatCode="0">
                  <c:v>4751</c:v>
                </c:pt>
                <c:pt idx="50" formatCode="0">
                  <c:v>5001</c:v>
                </c:pt>
                <c:pt idx="51" formatCode="0">
                  <c:v>5251</c:v>
                </c:pt>
                <c:pt idx="52" formatCode="0">
                  <c:v>5501</c:v>
                </c:pt>
                <c:pt idx="53" formatCode="0">
                  <c:v>5751</c:v>
                </c:pt>
                <c:pt idx="54" formatCode="0">
                  <c:v>6001</c:v>
                </c:pt>
                <c:pt idx="55" formatCode="0">
                  <c:v>6501</c:v>
                </c:pt>
                <c:pt idx="56" formatCode="0">
                  <c:v>7001</c:v>
                </c:pt>
                <c:pt idx="57" formatCode="0">
                  <c:v>7501</c:v>
                </c:pt>
                <c:pt idx="58" formatCode="0">
                  <c:v>8001</c:v>
                </c:pt>
                <c:pt idx="59" formatCode="0">
                  <c:v>8501</c:v>
                </c:pt>
                <c:pt idx="60" formatCode="0">
                  <c:v>9001</c:v>
                </c:pt>
                <c:pt idx="61" formatCode="0">
                  <c:v>9501</c:v>
                </c:pt>
                <c:pt idx="62" formatCode="0">
                  <c:v>10001</c:v>
                </c:pt>
              </c:numCache>
            </c:numRef>
          </c:xVal>
          <c:yVal>
            <c:numRef>
              <c:f>'1 Vpp Current probe'!$B$2:$B$64</c:f>
              <c:numCache>
                <c:formatCode>0.0000</c:formatCode>
                <c:ptCount val="63"/>
                <c:pt idx="0">
                  <c:v>3.9590833087439756E-2</c:v>
                </c:pt>
                <c:pt idx="1">
                  <c:v>3.8602551521099121E-2</c:v>
                </c:pt>
                <c:pt idx="2">
                  <c:v>3.7198199960868719E-2</c:v>
                </c:pt>
                <c:pt idx="3">
                  <c:v>3.5368298141480979E-2</c:v>
                </c:pt>
                <c:pt idx="4">
                  <c:v>3.359170623001647E-2</c:v>
                </c:pt>
                <c:pt idx="5">
                  <c:v>3.1569929733371839E-2</c:v>
                </c:pt>
                <c:pt idx="6">
                  <c:v>2.9770510613884103E-2</c:v>
                </c:pt>
                <c:pt idx="7">
                  <c:v>2.7925996204933586E-2</c:v>
                </c:pt>
                <c:pt idx="8">
                  <c:v>2.6328470588235297E-2</c:v>
                </c:pt>
                <c:pt idx="9">
                  <c:v>2.4728595411303862E-2</c:v>
                </c:pt>
                <c:pt idx="10">
                  <c:v>2.3368206647532638E-2</c:v>
                </c:pt>
                <c:pt idx="11">
                  <c:v>2.2076824113214488E-2</c:v>
                </c:pt>
                <c:pt idx="12">
                  <c:v>2.0957864911799653E-2</c:v>
                </c:pt>
                <c:pt idx="13">
                  <c:v>1.9874248223072717E-2</c:v>
                </c:pt>
                <c:pt idx="14">
                  <c:v>1.894708079060024E-2</c:v>
                </c:pt>
                <c:pt idx="15">
                  <c:v>1.8056897966627152E-2</c:v>
                </c:pt>
                <c:pt idx="16">
                  <c:v>1.7296753543667123E-2</c:v>
                </c:pt>
                <c:pt idx="17">
                  <c:v>1.6552800734618914E-2</c:v>
                </c:pt>
                <c:pt idx="18">
                  <c:v>1.5941735041947083E-2</c:v>
                </c:pt>
                <c:pt idx="19">
                  <c:v>1.5315740740740739E-2</c:v>
                </c:pt>
                <c:pt idx="20">
                  <c:v>1.4769345238095238E-2</c:v>
                </c:pt>
                <c:pt idx="21">
                  <c:v>1.4243669999065683E-2</c:v>
                </c:pt>
                <c:pt idx="22">
                  <c:v>1.3794655414908581E-2</c:v>
                </c:pt>
                <c:pt idx="23">
                  <c:v>1.3352786144578313E-2</c:v>
                </c:pt>
                <c:pt idx="24">
                  <c:v>1.2975370387845618E-2</c:v>
                </c:pt>
                <c:pt idx="25">
                  <c:v>1.2570995834911022E-2</c:v>
                </c:pt>
                <c:pt idx="26">
                  <c:v>1.2250996015936256E-2</c:v>
                </c:pt>
                <c:pt idx="27">
                  <c:v>1.1942753898820845E-2</c:v>
                </c:pt>
                <c:pt idx="28">
                  <c:v>1.1654278635410712E-2</c:v>
                </c:pt>
                <c:pt idx="29">
                  <c:v>1.1381252386407026E-2</c:v>
                </c:pt>
                <c:pt idx="30">
                  <c:v>1.0881424059718635E-2</c:v>
                </c:pt>
                <c:pt idx="31">
                  <c:v>1.0479984640491505E-2</c:v>
                </c:pt>
                <c:pt idx="32">
                  <c:v>1.0089448879484467E-2</c:v>
                </c:pt>
                <c:pt idx="33">
                  <c:v>9.7639919082940004E-3</c:v>
                </c:pt>
                <c:pt idx="34">
                  <c:v>9.4727956781786617E-3</c:v>
                </c:pt>
                <c:pt idx="35">
                  <c:v>8.4280174503150746E-3</c:v>
                </c:pt>
                <c:pt idx="36">
                  <c:v>7.8633890400310932E-3</c:v>
                </c:pt>
                <c:pt idx="37">
                  <c:v>7.5576642335766419E-3</c:v>
                </c:pt>
                <c:pt idx="38">
                  <c:v>7.3704208885424791E-3</c:v>
                </c:pt>
                <c:pt idx="39">
                  <c:v>7.3369724144653472E-3</c:v>
                </c:pt>
                <c:pt idx="40">
                  <c:v>7.2837640175524125E-3</c:v>
                </c:pt>
                <c:pt idx="41">
                  <c:v>7.3312195121951213E-3</c:v>
                </c:pt>
                <c:pt idx="42">
                  <c:v>7.4007026446764905E-3</c:v>
                </c:pt>
                <c:pt idx="43">
                  <c:v>7.4756002342377505E-3</c:v>
                </c:pt>
                <c:pt idx="44">
                  <c:v>7.585415853182351E-3</c:v>
                </c:pt>
                <c:pt idx="45">
                  <c:v>7.7084146817649364E-3</c:v>
                </c:pt>
                <c:pt idx="46">
                  <c:v>7.8313488190513356E-3</c:v>
                </c:pt>
                <c:pt idx="47">
                  <c:v>7.9524599765716537E-3</c:v>
                </c:pt>
                <c:pt idx="48">
                  <c:v>8.0991412958626077E-3</c:v>
                </c:pt>
                <c:pt idx="49">
                  <c:v>8.2333430884791742E-3</c:v>
                </c:pt>
                <c:pt idx="50">
                  <c:v>8.390557939914162E-3</c:v>
                </c:pt>
                <c:pt idx="51">
                  <c:v>8.5305585339701725E-3</c:v>
                </c:pt>
                <c:pt idx="52">
                  <c:v>8.6687773989283963E-3</c:v>
                </c:pt>
                <c:pt idx="53">
                  <c:v>8.8346157592285972E-3</c:v>
                </c:pt>
                <c:pt idx="54">
                  <c:v>8.9918216337260236E-3</c:v>
                </c:pt>
                <c:pt idx="55">
                  <c:v>9.2990563284366182E-3</c:v>
                </c:pt>
                <c:pt idx="56">
                  <c:v>9.6495236243437695E-3</c:v>
                </c:pt>
                <c:pt idx="57">
                  <c:v>9.9723085891954902E-3</c:v>
                </c:pt>
                <c:pt idx="58">
                  <c:v>1.0309583981337479E-2</c:v>
                </c:pt>
                <c:pt idx="59">
                  <c:v>1.0659020217729392E-2</c:v>
                </c:pt>
                <c:pt idx="60">
                  <c:v>1.0997275734578713E-2</c:v>
                </c:pt>
                <c:pt idx="61">
                  <c:v>1.1341119221411193E-2</c:v>
                </c:pt>
                <c:pt idx="62">
                  <c:v>1.1709705710387838E-2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probe'!$A$2:$A$64</c:f>
              <c:numCache>
                <c:formatCode>0.0</c:formatCode>
                <c:ptCount val="63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801</c:v>
                </c:pt>
                <c:pt idx="31" formatCode="0">
                  <c:v>851</c:v>
                </c:pt>
                <c:pt idx="32" formatCode="0">
                  <c:v>901</c:v>
                </c:pt>
                <c:pt idx="33" formatCode="0">
                  <c:v>951</c:v>
                </c:pt>
                <c:pt idx="34" formatCode="0">
                  <c:v>1001</c:v>
                </c:pt>
                <c:pt idx="35" formatCode="0">
                  <c:v>1251</c:v>
                </c:pt>
                <c:pt idx="36" formatCode="0">
                  <c:v>1501</c:v>
                </c:pt>
                <c:pt idx="37" formatCode="0">
                  <c:v>1751</c:v>
                </c:pt>
                <c:pt idx="38" formatCode="0">
                  <c:v>2001</c:v>
                </c:pt>
                <c:pt idx="39" formatCode="0">
                  <c:v>2251</c:v>
                </c:pt>
                <c:pt idx="40" formatCode="0">
                  <c:v>2501</c:v>
                </c:pt>
                <c:pt idx="41" formatCode="0">
                  <c:v>2751</c:v>
                </c:pt>
                <c:pt idx="42" formatCode="0">
                  <c:v>3001</c:v>
                </c:pt>
                <c:pt idx="43" formatCode="0">
                  <c:v>3251</c:v>
                </c:pt>
                <c:pt idx="44" formatCode="0">
                  <c:v>3501</c:v>
                </c:pt>
                <c:pt idx="45" formatCode="0">
                  <c:v>3751</c:v>
                </c:pt>
                <c:pt idx="46" formatCode="0">
                  <c:v>4001</c:v>
                </c:pt>
                <c:pt idx="47" formatCode="0">
                  <c:v>4251</c:v>
                </c:pt>
                <c:pt idx="48" formatCode="0">
                  <c:v>4501</c:v>
                </c:pt>
                <c:pt idx="49" formatCode="0">
                  <c:v>4751</c:v>
                </c:pt>
                <c:pt idx="50" formatCode="0">
                  <c:v>5001</c:v>
                </c:pt>
                <c:pt idx="51" formatCode="0">
                  <c:v>5251</c:v>
                </c:pt>
                <c:pt idx="52" formatCode="0">
                  <c:v>5501</c:v>
                </c:pt>
                <c:pt idx="53" formatCode="0">
                  <c:v>5751</c:v>
                </c:pt>
                <c:pt idx="54" formatCode="0">
                  <c:v>6001</c:v>
                </c:pt>
                <c:pt idx="55" formatCode="0">
                  <c:v>6501</c:v>
                </c:pt>
                <c:pt idx="56" formatCode="0">
                  <c:v>7001</c:v>
                </c:pt>
                <c:pt idx="57" formatCode="0">
                  <c:v>7501</c:v>
                </c:pt>
                <c:pt idx="58" formatCode="0">
                  <c:v>8001</c:v>
                </c:pt>
                <c:pt idx="59" formatCode="0">
                  <c:v>8501</c:v>
                </c:pt>
                <c:pt idx="60" formatCode="0">
                  <c:v>9001</c:v>
                </c:pt>
                <c:pt idx="61" formatCode="0">
                  <c:v>9501</c:v>
                </c:pt>
                <c:pt idx="62" formatCode="0">
                  <c:v>10001</c:v>
                </c:pt>
              </c:numCache>
            </c:numRef>
          </c:xVal>
          <c:yVal>
            <c:numRef>
              <c:f>'1 Vpp Current probe'!$C$2:$C$64</c:f>
              <c:numCache>
                <c:formatCode>0.00</c:formatCode>
                <c:ptCount val="63"/>
                <c:pt idx="0">
                  <c:v>-6.14</c:v>
                </c:pt>
                <c:pt idx="1">
                  <c:v>-12.370000000000001</c:v>
                </c:pt>
                <c:pt idx="2">
                  <c:v>-17.52</c:v>
                </c:pt>
                <c:pt idx="3">
                  <c:v>-22.51</c:v>
                </c:pt>
                <c:pt idx="4">
                  <c:v>-26.64</c:v>
                </c:pt>
                <c:pt idx="5">
                  <c:v>-30.42</c:v>
                </c:pt>
                <c:pt idx="6">
                  <c:v>-33.32</c:v>
                </c:pt>
                <c:pt idx="7">
                  <c:v>-35.94</c:v>
                </c:pt>
                <c:pt idx="8">
                  <c:v>-37.93</c:v>
                </c:pt>
                <c:pt idx="9">
                  <c:v>-39.630000000000003</c:v>
                </c:pt>
                <c:pt idx="10">
                  <c:v>-40.909999999999997</c:v>
                </c:pt>
                <c:pt idx="11">
                  <c:v>-42.04</c:v>
                </c:pt>
                <c:pt idx="12">
                  <c:v>-42.870000000000005</c:v>
                </c:pt>
                <c:pt idx="13">
                  <c:v>-43.48</c:v>
                </c:pt>
                <c:pt idx="14">
                  <c:v>-43.790000000000006</c:v>
                </c:pt>
                <c:pt idx="15">
                  <c:v>-44.11</c:v>
                </c:pt>
                <c:pt idx="16">
                  <c:v>-44.21</c:v>
                </c:pt>
                <c:pt idx="17">
                  <c:v>-44.05</c:v>
                </c:pt>
                <c:pt idx="18">
                  <c:v>-44.199999999999996</c:v>
                </c:pt>
                <c:pt idx="19">
                  <c:v>-43.9</c:v>
                </c:pt>
                <c:pt idx="20">
                  <c:v>-43.65</c:v>
                </c:pt>
                <c:pt idx="21">
                  <c:v>-43.180000000000007</c:v>
                </c:pt>
                <c:pt idx="22">
                  <c:v>-43.02</c:v>
                </c:pt>
                <c:pt idx="23">
                  <c:v>-42.6</c:v>
                </c:pt>
                <c:pt idx="24">
                  <c:v>-42.14</c:v>
                </c:pt>
                <c:pt idx="25">
                  <c:v>-41.550000000000004</c:v>
                </c:pt>
                <c:pt idx="26">
                  <c:v>-41.059999999999995</c:v>
                </c:pt>
                <c:pt idx="27">
                  <c:v>-40.5</c:v>
                </c:pt>
                <c:pt idx="28">
                  <c:v>-39.83</c:v>
                </c:pt>
                <c:pt idx="29">
                  <c:v>-39.269999999999996</c:v>
                </c:pt>
                <c:pt idx="30">
                  <c:v>-37.900000000000006</c:v>
                </c:pt>
                <c:pt idx="31">
                  <c:v>-36.569999999999993</c:v>
                </c:pt>
                <c:pt idx="32">
                  <c:v>-35.229999999999997</c:v>
                </c:pt>
                <c:pt idx="33">
                  <c:v>-33.940000000000005</c:v>
                </c:pt>
                <c:pt idx="34">
                  <c:v>-32.510000000000005</c:v>
                </c:pt>
                <c:pt idx="35">
                  <c:v>-25.63</c:v>
                </c:pt>
                <c:pt idx="36">
                  <c:v>-19.100000000000001</c:v>
                </c:pt>
                <c:pt idx="37">
                  <c:v>-13.420000000000002</c:v>
                </c:pt>
                <c:pt idx="38">
                  <c:v>-8.35</c:v>
                </c:pt>
                <c:pt idx="39">
                  <c:v>-3.9599999999999995</c:v>
                </c:pt>
                <c:pt idx="40">
                  <c:v>0.14999999999999991</c:v>
                </c:pt>
                <c:pt idx="41">
                  <c:v>3.81</c:v>
                </c:pt>
                <c:pt idx="42">
                  <c:v>6.9</c:v>
                </c:pt>
                <c:pt idx="43">
                  <c:v>9.9499999999999993</c:v>
                </c:pt>
                <c:pt idx="44">
                  <c:v>12.56</c:v>
                </c:pt>
                <c:pt idx="45">
                  <c:v>14.940000000000001</c:v>
                </c:pt>
                <c:pt idx="46">
                  <c:v>17.22</c:v>
                </c:pt>
                <c:pt idx="47">
                  <c:v>19.22</c:v>
                </c:pt>
                <c:pt idx="48">
                  <c:v>21.3</c:v>
                </c:pt>
                <c:pt idx="49">
                  <c:v>22.94</c:v>
                </c:pt>
                <c:pt idx="50">
                  <c:v>24.560000000000002</c:v>
                </c:pt>
                <c:pt idx="51">
                  <c:v>26.259999999999998</c:v>
                </c:pt>
                <c:pt idx="52">
                  <c:v>27.75</c:v>
                </c:pt>
                <c:pt idx="53">
                  <c:v>28.95</c:v>
                </c:pt>
                <c:pt idx="54">
                  <c:v>30.259999999999998</c:v>
                </c:pt>
                <c:pt idx="55">
                  <c:v>32.69</c:v>
                </c:pt>
                <c:pt idx="56">
                  <c:v>34.99</c:v>
                </c:pt>
                <c:pt idx="57">
                  <c:v>36.83</c:v>
                </c:pt>
                <c:pt idx="58">
                  <c:v>38.71</c:v>
                </c:pt>
                <c:pt idx="59">
                  <c:v>40.33</c:v>
                </c:pt>
                <c:pt idx="60">
                  <c:v>41.650000000000006</c:v>
                </c:pt>
                <c:pt idx="61">
                  <c:v>43.1</c:v>
                </c:pt>
                <c:pt idx="62">
                  <c:v>44.4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9</xdr:row>
      <xdr:rowOff>4482</xdr:rowOff>
    </xdr:from>
    <xdr:to>
      <xdr:col>7</xdr:col>
      <xdr:colOff>2420470</xdr:colOff>
      <xdr:row>24</xdr:row>
      <xdr:rowOff>58270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25</xdr:row>
      <xdr:rowOff>17930</xdr:rowOff>
    </xdr:from>
    <xdr:to>
      <xdr:col>7</xdr:col>
      <xdr:colOff>2393576</xdr:colOff>
      <xdr:row>40</xdr:row>
      <xdr:rowOff>71718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42</xdr:row>
      <xdr:rowOff>22411</xdr:rowOff>
    </xdr:from>
    <xdr:to>
      <xdr:col>7</xdr:col>
      <xdr:colOff>2474258</xdr:colOff>
      <xdr:row>57</xdr:row>
      <xdr:rowOff>76199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4"/>
  <sheetViews>
    <sheetView tabSelected="1" topLeftCell="A49" zoomScale="85" zoomScaleNormal="85" workbookViewId="0">
      <selection activeCell="E63" sqref="E63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64" si="0">K2</f>
        <v>25</v>
      </c>
      <c r="B2" s="7">
        <f t="shared" ref="B2:B33" si="1">I2/J2</f>
        <v>3.9590833087439756E-2</v>
      </c>
      <c r="C2" s="1">
        <f t="shared" ref="C2:C33" si="2">S2-U2</f>
        <v>-6.14</v>
      </c>
      <c r="F2" s="4"/>
      <c r="G2" s="2">
        <v>13.085000000000001</v>
      </c>
      <c r="H2" s="1" t="s">
        <v>13</v>
      </c>
      <c r="I2" s="8">
        <f>O2*2.8/1000</f>
        <v>1.1270559999999998</v>
      </c>
      <c r="J2" s="8">
        <f>Q2*2.8/1</f>
        <v>28.467599999999997</v>
      </c>
      <c r="K2">
        <v>25</v>
      </c>
      <c r="L2">
        <v>1E-3</v>
      </c>
      <c r="M2">
        <v>0</v>
      </c>
      <c r="N2">
        <v>0</v>
      </c>
      <c r="O2">
        <v>402.52</v>
      </c>
      <c r="P2">
        <v>0</v>
      </c>
      <c r="Q2">
        <v>10.167</v>
      </c>
      <c r="R2">
        <v>0</v>
      </c>
      <c r="S2">
        <v>-5.52</v>
      </c>
      <c r="T2">
        <v>0</v>
      </c>
      <c r="U2">
        <v>0.62</v>
      </c>
    </row>
    <row r="3" spans="1:21" x14ac:dyDescent="0.3">
      <c r="A3" s="2">
        <f t="shared" si="0"/>
        <v>51</v>
      </c>
      <c r="B3" s="7">
        <f t="shared" si="1"/>
        <v>3.8602551521099121E-2</v>
      </c>
      <c r="C3" s="1">
        <f t="shared" si="2"/>
        <v>-12.370000000000001</v>
      </c>
      <c r="F3" s="4"/>
      <c r="G3" s="3"/>
      <c r="H3" s="3"/>
      <c r="I3" s="8">
        <f t="shared" ref="I3:I64" si="3">O3*2.8/1000</f>
        <v>1.1014079999999999</v>
      </c>
      <c r="J3" s="8">
        <f t="shared" ref="J3:J64" si="4">Q3*2.8/1</f>
        <v>28.531999999999996</v>
      </c>
      <c r="K3">
        <v>51</v>
      </c>
      <c r="L3">
        <v>1E-3</v>
      </c>
      <c r="M3">
        <v>0</v>
      </c>
      <c r="N3">
        <v>1</v>
      </c>
      <c r="O3">
        <v>393.36</v>
      </c>
      <c r="P3">
        <v>1</v>
      </c>
      <c r="Q3">
        <v>10.19</v>
      </c>
      <c r="R3">
        <v>1</v>
      </c>
      <c r="S3">
        <v>-11.82</v>
      </c>
      <c r="T3">
        <v>1</v>
      </c>
      <c r="U3">
        <v>0.55000000000000004</v>
      </c>
    </row>
    <row r="4" spans="1:21" x14ac:dyDescent="0.3">
      <c r="A4" s="2">
        <f t="shared" si="0"/>
        <v>75</v>
      </c>
      <c r="B4" s="7">
        <f t="shared" si="1"/>
        <v>3.7198199960868719E-2</v>
      </c>
      <c r="C4" s="1">
        <f t="shared" si="2"/>
        <v>-17.52</v>
      </c>
      <c r="F4" s="4"/>
      <c r="G4" s="6" t="s">
        <v>2</v>
      </c>
      <c r="I4" s="8">
        <f t="shared" si="3"/>
        <v>1.0646720000000001</v>
      </c>
      <c r="J4" s="8">
        <f t="shared" si="4"/>
        <v>28.621599999999997</v>
      </c>
      <c r="K4">
        <v>75</v>
      </c>
      <c r="L4">
        <v>1E-3</v>
      </c>
      <c r="M4">
        <v>0</v>
      </c>
      <c r="N4">
        <v>2</v>
      </c>
      <c r="O4">
        <v>380.24</v>
      </c>
      <c r="P4">
        <v>2</v>
      </c>
      <c r="Q4">
        <v>10.222</v>
      </c>
      <c r="R4">
        <v>2</v>
      </c>
      <c r="S4">
        <v>-16.75</v>
      </c>
      <c r="T4">
        <v>2</v>
      </c>
      <c r="U4">
        <v>0.77</v>
      </c>
    </row>
    <row r="5" spans="1:21" x14ac:dyDescent="0.3">
      <c r="A5" s="2">
        <f t="shared" si="0"/>
        <v>101</v>
      </c>
      <c r="B5" s="7">
        <f t="shared" si="1"/>
        <v>3.5368298141480979E-2</v>
      </c>
      <c r="C5" s="1">
        <f t="shared" si="2"/>
        <v>-22.51</v>
      </c>
      <c r="F5" s="4"/>
      <c r="G5" s="1">
        <f>O2*2.319</f>
        <v>933.44387999999992</v>
      </c>
      <c r="H5" s="1" t="s">
        <v>3</v>
      </c>
      <c r="I5" s="8">
        <f t="shared" si="3"/>
        <v>1.017744</v>
      </c>
      <c r="J5" s="8">
        <f t="shared" si="4"/>
        <v>28.775599999999997</v>
      </c>
      <c r="K5">
        <v>101</v>
      </c>
      <c r="L5">
        <v>1E-3</v>
      </c>
      <c r="M5">
        <v>0</v>
      </c>
      <c r="N5">
        <v>3</v>
      </c>
      <c r="O5">
        <v>363.48</v>
      </c>
      <c r="P5">
        <v>3</v>
      </c>
      <c r="Q5">
        <v>10.276999999999999</v>
      </c>
      <c r="R5">
        <v>3</v>
      </c>
      <c r="S5">
        <v>-21.59</v>
      </c>
      <c r="T5">
        <v>3</v>
      </c>
      <c r="U5">
        <v>0.92</v>
      </c>
    </row>
    <row r="6" spans="1:21" x14ac:dyDescent="0.3">
      <c r="A6" s="2">
        <f t="shared" si="0"/>
        <v>125</v>
      </c>
      <c r="B6" s="7">
        <f t="shared" si="1"/>
        <v>3.359170623001647E-2</v>
      </c>
      <c r="C6" s="1">
        <f t="shared" si="2"/>
        <v>-26.64</v>
      </c>
      <c r="F6" s="4"/>
      <c r="G6" s="3"/>
      <c r="H6" s="3"/>
      <c r="I6" s="8">
        <f t="shared" si="3"/>
        <v>0.97075999999999985</v>
      </c>
      <c r="J6" s="8">
        <f t="shared" si="4"/>
        <v>28.898799999999998</v>
      </c>
      <c r="K6">
        <v>125</v>
      </c>
      <c r="L6">
        <v>1E-3</v>
      </c>
      <c r="M6">
        <v>0</v>
      </c>
      <c r="N6">
        <v>4</v>
      </c>
      <c r="O6">
        <v>346.7</v>
      </c>
      <c r="P6">
        <v>4</v>
      </c>
      <c r="Q6">
        <v>10.321</v>
      </c>
      <c r="R6">
        <v>4</v>
      </c>
      <c r="S6">
        <v>-25.44</v>
      </c>
      <c r="T6">
        <v>4</v>
      </c>
      <c r="U6">
        <v>1.2</v>
      </c>
    </row>
    <row r="7" spans="1:21" x14ac:dyDescent="0.3">
      <c r="A7" s="2">
        <f t="shared" si="0"/>
        <v>151</v>
      </c>
      <c r="B7" s="7">
        <f t="shared" si="1"/>
        <v>3.1569929733371839E-2</v>
      </c>
      <c r="C7" s="1">
        <f t="shared" si="2"/>
        <v>-30.42</v>
      </c>
      <c r="F7" s="4"/>
      <c r="G7" s="6" t="s">
        <v>5</v>
      </c>
      <c r="H7" s="3"/>
      <c r="I7" s="8">
        <f t="shared" si="3"/>
        <v>0.91834399999999994</v>
      </c>
      <c r="J7" s="8">
        <f t="shared" si="4"/>
        <v>29.089199999999995</v>
      </c>
      <c r="K7">
        <v>151</v>
      </c>
      <c r="L7">
        <v>1E-3</v>
      </c>
      <c r="M7">
        <v>0</v>
      </c>
      <c r="N7">
        <v>5</v>
      </c>
      <c r="O7">
        <v>327.98</v>
      </c>
      <c r="P7">
        <v>5</v>
      </c>
      <c r="Q7">
        <v>10.388999999999999</v>
      </c>
      <c r="R7">
        <v>5</v>
      </c>
      <c r="S7">
        <v>-29.09</v>
      </c>
      <c r="T7">
        <v>5</v>
      </c>
      <c r="U7">
        <v>1.33</v>
      </c>
    </row>
    <row r="8" spans="1:21" x14ac:dyDescent="0.3">
      <c r="A8" s="2">
        <f t="shared" si="0"/>
        <v>175</v>
      </c>
      <c r="B8" s="7">
        <f t="shared" si="1"/>
        <v>2.9770510613884103E-2</v>
      </c>
      <c r="C8" s="1">
        <f t="shared" si="2"/>
        <v>-33.32</v>
      </c>
      <c r="G8" s="7">
        <v>0</v>
      </c>
      <c r="H8" s="3"/>
      <c r="I8" s="8">
        <f t="shared" si="3"/>
        <v>0.87175199999999986</v>
      </c>
      <c r="J8" s="8">
        <f t="shared" si="4"/>
        <v>29.282399999999999</v>
      </c>
      <c r="K8">
        <v>175</v>
      </c>
      <c r="L8">
        <v>1E-3</v>
      </c>
      <c r="M8">
        <v>0</v>
      </c>
      <c r="N8">
        <v>6</v>
      </c>
      <c r="O8">
        <v>311.33999999999997</v>
      </c>
      <c r="P8">
        <v>6</v>
      </c>
      <c r="Q8">
        <v>10.458</v>
      </c>
      <c r="R8">
        <v>6</v>
      </c>
      <c r="S8">
        <v>-31.83</v>
      </c>
      <c r="T8">
        <v>6</v>
      </c>
      <c r="U8">
        <v>1.49</v>
      </c>
    </row>
    <row r="9" spans="1:21" x14ac:dyDescent="0.3">
      <c r="A9" s="2">
        <f t="shared" si="0"/>
        <v>201</v>
      </c>
      <c r="B9" s="7">
        <f t="shared" si="1"/>
        <v>2.7925996204933586E-2</v>
      </c>
      <c r="C9" s="1">
        <f t="shared" si="2"/>
        <v>-35.94</v>
      </c>
      <c r="H9" s="3"/>
      <c r="I9" s="8">
        <f t="shared" si="3"/>
        <v>0.82415199999999988</v>
      </c>
      <c r="J9" s="8">
        <f t="shared" si="4"/>
        <v>29.511999999999997</v>
      </c>
      <c r="K9">
        <v>201</v>
      </c>
      <c r="L9">
        <v>1E-3</v>
      </c>
      <c r="M9">
        <v>0</v>
      </c>
      <c r="N9">
        <v>7</v>
      </c>
      <c r="O9">
        <v>294.33999999999997</v>
      </c>
      <c r="P9">
        <v>7</v>
      </c>
      <c r="Q9">
        <v>10.54</v>
      </c>
      <c r="R9">
        <v>7</v>
      </c>
      <c r="S9">
        <v>-34.43</v>
      </c>
      <c r="T9">
        <v>7</v>
      </c>
      <c r="U9">
        <v>1.51</v>
      </c>
    </row>
    <row r="10" spans="1:21" x14ac:dyDescent="0.3">
      <c r="A10" s="2">
        <f t="shared" si="0"/>
        <v>225</v>
      </c>
      <c r="B10" s="7">
        <f t="shared" si="1"/>
        <v>2.6328470588235297E-2</v>
      </c>
      <c r="C10" s="1">
        <f t="shared" si="2"/>
        <v>-37.93</v>
      </c>
      <c r="I10" s="8">
        <f t="shared" si="3"/>
        <v>0.78327199999999997</v>
      </c>
      <c r="J10" s="8">
        <f t="shared" si="4"/>
        <v>29.749999999999996</v>
      </c>
      <c r="K10">
        <v>225</v>
      </c>
      <c r="L10">
        <v>1E-3</v>
      </c>
      <c r="M10">
        <v>0</v>
      </c>
      <c r="N10">
        <v>8</v>
      </c>
      <c r="O10">
        <v>279.74</v>
      </c>
      <c r="P10">
        <v>8</v>
      </c>
      <c r="Q10">
        <v>10.625</v>
      </c>
      <c r="R10">
        <v>8</v>
      </c>
      <c r="S10">
        <v>-36.43</v>
      </c>
      <c r="T10">
        <v>8</v>
      </c>
      <c r="U10">
        <v>1.5</v>
      </c>
    </row>
    <row r="11" spans="1:21" x14ac:dyDescent="0.3">
      <c r="A11" s="2">
        <f t="shared" si="0"/>
        <v>251</v>
      </c>
      <c r="B11" s="7">
        <f t="shared" si="1"/>
        <v>2.4728595411303862E-2</v>
      </c>
      <c r="C11" s="1">
        <f t="shared" si="2"/>
        <v>-39.630000000000003</v>
      </c>
      <c r="I11" s="8">
        <f t="shared" si="3"/>
        <v>0.74239199999999994</v>
      </c>
      <c r="J11" s="8">
        <f t="shared" si="4"/>
        <v>30.021599999999996</v>
      </c>
      <c r="K11">
        <v>251</v>
      </c>
      <c r="L11">
        <v>1E-3</v>
      </c>
      <c r="M11">
        <v>0</v>
      </c>
      <c r="N11">
        <v>9</v>
      </c>
      <c r="O11">
        <v>265.14</v>
      </c>
      <c r="P11">
        <v>9</v>
      </c>
      <c r="Q11">
        <v>10.722</v>
      </c>
      <c r="R11">
        <v>9</v>
      </c>
      <c r="S11">
        <v>-38.32</v>
      </c>
      <c r="T11">
        <v>9</v>
      </c>
      <c r="U11">
        <v>1.31</v>
      </c>
    </row>
    <row r="12" spans="1:21" x14ac:dyDescent="0.3">
      <c r="A12" s="2">
        <f t="shared" si="0"/>
        <v>275</v>
      </c>
      <c r="B12" s="7">
        <f t="shared" si="1"/>
        <v>2.3368206647532638E-2</v>
      </c>
      <c r="C12" s="1">
        <f t="shared" si="2"/>
        <v>-40.909999999999997</v>
      </c>
      <c r="I12" s="8">
        <f t="shared" si="3"/>
        <v>0.70672000000000001</v>
      </c>
      <c r="J12" s="8">
        <f t="shared" si="4"/>
        <v>30.242799999999999</v>
      </c>
      <c r="K12">
        <v>275</v>
      </c>
      <c r="L12">
        <v>1E-3</v>
      </c>
      <c r="M12">
        <v>0</v>
      </c>
      <c r="N12">
        <v>10</v>
      </c>
      <c r="O12">
        <v>252.4</v>
      </c>
      <c r="P12">
        <v>10</v>
      </c>
      <c r="Q12">
        <v>10.801</v>
      </c>
      <c r="R12">
        <v>10</v>
      </c>
      <c r="S12">
        <v>-39.83</v>
      </c>
      <c r="T12">
        <v>10</v>
      </c>
      <c r="U12">
        <v>1.08</v>
      </c>
    </row>
    <row r="13" spans="1:21" x14ac:dyDescent="0.3">
      <c r="A13" s="5">
        <f t="shared" si="0"/>
        <v>301</v>
      </c>
      <c r="B13" s="7">
        <f t="shared" si="1"/>
        <v>2.2076824113214488E-2</v>
      </c>
      <c r="C13" s="1">
        <f t="shared" si="2"/>
        <v>-42.04</v>
      </c>
      <c r="I13" s="8">
        <f t="shared" si="3"/>
        <v>0.67267200000000005</v>
      </c>
      <c r="J13" s="8">
        <f t="shared" si="4"/>
        <v>30.469599999999996</v>
      </c>
      <c r="K13">
        <v>301</v>
      </c>
      <c r="L13">
        <v>1E-3</v>
      </c>
      <c r="M13">
        <v>0</v>
      </c>
      <c r="N13">
        <v>11</v>
      </c>
      <c r="O13">
        <v>240.24</v>
      </c>
      <c r="P13">
        <v>11</v>
      </c>
      <c r="Q13">
        <v>10.882</v>
      </c>
      <c r="R13">
        <v>11</v>
      </c>
      <c r="S13">
        <v>-41.38</v>
      </c>
      <c r="T13">
        <v>11</v>
      </c>
      <c r="U13">
        <v>0.66</v>
      </c>
    </row>
    <row r="14" spans="1:21" x14ac:dyDescent="0.3">
      <c r="A14" s="5">
        <f t="shared" si="0"/>
        <v>325</v>
      </c>
      <c r="B14" s="7">
        <f t="shared" si="1"/>
        <v>2.0957864911799653E-2</v>
      </c>
      <c r="C14" s="1">
        <f t="shared" si="2"/>
        <v>-42.870000000000005</v>
      </c>
      <c r="I14" s="8">
        <f t="shared" si="3"/>
        <v>0.64203999999999994</v>
      </c>
      <c r="J14" s="8">
        <f t="shared" si="4"/>
        <v>30.634799999999998</v>
      </c>
      <c r="K14">
        <v>325</v>
      </c>
      <c r="L14">
        <v>1E-3</v>
      </c>
      <c r="M14">
        <v>0</v>
      </c>
      <c r="N14">
        <v>12</v>
      </c>
      <c r="O14">
        <v>229.3</v>
      </c>
      <c r="P14">
        <v>12</v>
      </c>
      <c r="Q14">
        <v>10.941000000000001</v>
      </c>
      <c r="R14">
        <v>12</v>
      </c>
      <c r="S14">
        <v>-42.63</v>
      </c>
      <c r="T14">
        <v>12</v>
      </c>
      <c r="U14">
        <v>0.24</v>
      </c>
    </row>
    <row r="15" spans="1:21" x14ac:dyDescent="0.3">
      <c r="A15" s="5">
        <f t="shared" si="0"/>
        <v>351</v>
      </c>
      <c r="B15" s="7">
        <f t="shared" si="1"/>
        <v>1.9874248223072717E-2</v>
      </c>
      <c r="C15" s="1">
        <f t="shared" si="2"/>
        <v>-43.48</v>
      </c>
      <c r="I15" s="8">
        <f t="shared" si="3"/>
        <v>0.61068</v>
      </c>
      <c r="J15" s="8">
        <f t="shared" si="4"/>
        <v>30.7272</v>
      </c>
      <c r="K15">
        <v>351</v>
      </c>
      <c r="L15">
        <v>1E-3</v>
      </c>
      <c r="M15">
        <v>0</v>
      </c>
      <c r="N15">
        <v>13</v>
      </c>
      <c r="O15">
        <v>218.1</v>
      </c>
      <c r="P15">
        <v>13</v>
      </c>
      <c r="Q15">
        <v>10.974</v>
      </c>
      <c r="R15">
        <v>13</v>
      </c>
      <c r="S15">
        <v>-43.82</v>
      </c>
      <c r="T15">
        <v>13</v>
      </c>
      <c r="U15">
        <v>-0.34</v>
      </c>
    </row>
    <row r="16" spans="1:21" x14ac:dyDescent="0.3">
      <c r="A16" s="5">
        <f t="shared" si="0"/>
        <v>375</v>
      </c>
      <c r="B16" s="7">
        <f t="shared" si="1"/>
        <v>1.894708079060024E-2</v>
      </c>
      <c r="C16" s="1">
        <f t="shared" si="2"/>
        <v>-43.790000000000006</v>
      </c>
      <c r="I16" s="8">
        <f t="shared" si="3"/>
        <v>0.58245599999999997</v>
      </c>
      <c r="J16" s="8">
        <f t="shared" si="4"/>
        <v>30.741199999999996</v>
      </c>
      <c r="K16">
        <v>375</v>
      </c>
      <c r="L16">
        <v>1E-3</v>
      </c>
      <c r="M16">
        <v>0</v>
      </c>
      <c r="N16">
        <v>14</v>
      </c>
      <c r="O16">
        <v>208.02</v>
      </c>
      <c r="P16">
        <v>14</v>
      </c>
      <c r="Q16">
        <v>10.978999999999999</v>
      </c>
      <c r="R16">
        <v>14</v>
      </c>
      <c r="S16">
        <v>-44.59</v>
      </c>
      <c r="T16">
        <v>14</v>
      </c>
      <c r="U16">
        <v>-0.8</v>
      </c>
    </row>
    <row r="17" spans="1:21" x14ac:dyDescent="0.3">
      <c r="A17" s="5">
        <f t="shared" si="0"/>
        <v>401</v>
      </c>
      <c r="B17" s="7">
        <f t="shared" si="1"/>
        <v>1.8056897966627152E-2</v>
      </c>
      <c r="C17" s="1">
        <f t="shared" si="2"/>
        <v>-44.11</v>
      </c>
      <c r="I17" s="8">
        <f t="shared" si="3"/>
        <v>0.55448399999999998</v>
      </c>
      <c r="J17" s="8">
        <f t="shared" si="4"/>
        <v>30.707599999999999</v>
      </c>
      <c r="K17">
        <v>401</v>
      </c>
      <c r="L17">
        <v>1E-3</v>
      </c>
      <c r="M17">
        <v>0</v>
      </c>
      <c r="N17">
        <v>15</v>
      </c>
      <c r="O17">
        <v>198.03</v>
      </c>
      <c r="P17">
        <v>15</v>
      </c>
      <c r="Q17">
        <v>10.967000000000001</v>
      </c>
      <c r="R17">
        <v>15</v>
      </c>
      <c r="S17">
        <v>-45.47</v>
      </c>
      <c r="T17">
        <v>15</v>
      </c>
      <c r="U17">
        <v>-1.36</v>
      </c>
    </row>
    <row r="18" spans="1:21" x14ac:dyDescent="0.3">
      <c r="A18" s="5">
        <f t="shared" si="0"/>
        <v>425</v>
      </c>
      <c r="B18" s="7">
        <f t="shared" si="1"/>
        <v>1.7296753543667123E-2</v>
      </c>
      <c r="C18" s="1">
        <f t="shared" si="2"/>
        <v>-44.21</v>
      </c>
      <c r="I18" s="8">
        <f t="shared" si="3"/>
        <v>0.52959199999999995</v>
      </c>
      <c r="J18" s="8">
        <f t="shared" si="4"/>
        <v>30.617999999999999</v>
      </c>
      <c r="K18">
        <v>425</v>
      </c>
      <c r="L18">
        <v>1E-3</v>
      </c>
      <c r="M18">
        <v>0</v>
      </c>
      <c r="N18">
        <v>16</v>
      </c>
      <c r="O18">
        <v>189.14</v>
      </c>
      <c r="P18">
        <v>16</v>
      </c>
      <c r="Q18">
        <v>10.935</v>
      </c>
      <c r="R18">
        <v>16</v>
      </c>
      <c r="S18">
        <v>-45.92</v>
      </c>
      <c r="T18">
        <v>16</v>
      </c>
      <c r="U18">
        <v>-1.71</v>
      </c>
    </row>
    <row r="19" spans="1:21" x14ac:dyDescent="0.3">
      <c r="A19" s="5">
        <f t="shared" si="0"/>
        <v>451</v>
      </c>
      <c r="B19" s="7">
        <f t="shared" si="1"/>
        <v>1.6552800734618914E-2</v>
      </c>
      <c r="C19" s="1">
        <f t="shared" si="2"/>
        <v>-44.05</v>
      </c>
      <c r="I19" s="8">
        <f t="shared" si="3"/>
        <v>0.50472799999999995</v>
      </c>
      <c r="J19" s="8">
        <f t="shared" si="4"/>
        <v>30.492000000000001</v>
      </c>
      <c r="K19">
        <v>451</v>
      </c>
      <c r="L19">
        <v>1E-3</v>
      </c>
      <c r="M19">
        <v>0</v>
      </c>
      <c r="N19">
        <v>17</v>
      </c>
      <c r="O19">
        <v>180.26</v>
      </c>
      <c r="P19">
        <v>17</v>
      </c>
      <c r="Q19">
        <v>10.89</v>
      </c>
      <c r="R19">
        <v>17</v>
      </c>
      <c r="S19">
        <v>-46.19</v>
      </c>
      <c r="T19">
        <v>17</v>
      </c>
      <c r="U19">
        <v>-2.14</v>
      </c>
    </row>
    <row r="20" spans="1:21" x14ac:dyDescent="0.3">
      <c r="A20" s="5">
        <f t="shared" si="0"/>
        <v>475</v>
      </c>
      <c r="B20" s="7">
        <f t="shared" si="1"/>
        <v>1.5941735041947083E-2</v>
      </c>
      <c r="C20" s="1">
        <f t="shared" si="2"/>
        <v>-44.199999999999996</v>
      </c>
      <c r="I20" s="8">
        <f t="shared" si="3"/>
        <v>0.48417599999999994</v>
      </c>
      <c r="J20" s="8">
        <f t="shared" si="4"/>
        <v>30.371599999999997</v>
      </c>
      <c r="K20">
        <v>475</v>
      </c>
      <c r="L20">
        <v>1E-3</v>
      </c>
      <c r="M20">
        <v>0</v>
      </c>
      <c r="N20">
        <v>18</v>
      </c>
      <c r="O20">
        <v>172.92</v>
      </c>
      <c r="P20">
        <v>18</v>
      </c>
      <c r="Q20">
        <v>10.847</v>
      </c>
      <c r="R20">
        <v>18</v>
      </c>
      <c r="S20">
        <v>-46.44</v>
      </c>
      <c r="T20">
        <v>18</v>
      </c>
      <c r="U20">
        <v>-2.2400000000000002</v>
      </c>
    </row>
    <row r="21" spans="1:21" x14ac:dyDescent="0.3">
      <c r="A21" s="5">
        <f t="shared" si="0"/>
        <v>501</v>
      </c>
      <c r="B21" s="7">
        <f t="shared" si="1"/>
        <v>1.5315740740740739E-2</v>
      </c>
      <c r="C21" s="1">
        <f t="shared" si="2"/>
        <v>-43.9</v>
      </c>
      <c r="I21" s="8">
        <f t="shared" si="3"/>
        <v>0.46314799999999995</v>
      </c>
      <c r="J21" s="8">
        <f t="shared" si="4"/>
        <v>30.24</v>
      </c>
      <c r="K21">
        <v>501</v>
      </c>
      <c r="L21">
        <v>1E-3</v>
      </c>
      <c r="M21">
        <v>0</v>
      </c>
      <c r="N21">
        <v>19</v>
      </c>
      <c r="O21">
        <v>165.41</v>
      </c>
      <c r="P21">
        <v>19</v>
      </c>
      <c r="Q21">
        <v>10.8</v>
      </c>
      <c r="R21">
        <v>19</v>
      </c>
      <c r="S21">
        <v>-46.51</v>
      </c>
      <c r="T21">
        <v>19</v>
      </c>
      <c r="U21">
        <v>-2.61</v>
      </c>
    </row>
    <row r="22" spans="1:21" x14ac:dyDescent="0.3">
      <c r="A22" s="5">
        <f t="shared" si="0"/>
        <v>525</v>
      </c>
      <c r="B22" s="7">
        <f t="shared" si="1"/>
        <v>1.4769345238095238E-2</v>
      </c>
      <c r="C22" s="1">
        <f t="shared" si="2"/>
        <v>-43.65</v>
      </c>
      <c r="I22" s="8">
        <f t="shared" si="3"/>
        <v>0.44463999999999998</v>
      </c>
      <c r="J22" s="8">
        <f t="shared" si="4"/>
        <v>30.105599999999999</v>
      </c>
      <c r="K22">
        <v>525</v>
      </c>
      <c r="L22">
        <v>1E-3</v>
      </c>
      <c r="M22">
        <v>0</v>
      </c>
      <c r="N22">
        <v>20</v>
      </c>
      <c r="O22">
        <v>158.80000000000001</v>
      </c>
      <c r="P22">
        <v>20</v>
      </c>
      <c r="Q22">
        <v>10.752000000000001</v>
      </c>
      <c r="R22">
        <v>20</v>
      </c>
      <c r="S22">
        <v>-46.29</v>
      </c>
      <c r="T22">
        <v>20</v>
      </c>
      <c r="U22">
        <v>-2.64</v>
      </c>
    </row>
    <row r="23" spans="1:21" x14ac:dyDescent="0.3">
      <c r="A23" s="5">
        <f t="shared" si="0"/>
        <v>551</v>
      </c>
      <c r="B23" s="7">
        <f t="shared" si="1"/>
        <v>1.4243669999065683E-2</v>
      </c>
      <c r="C23" s="1">
        <f t="shared" si="2"/>
        <v>-43.180000000000007</v>
      </c>
      <c r="I23" s="8">
        <f t="shared" si="3"/>
        <v>0.42685999999999996</v>
      </c>
      <c r="J23" s="8">
        <f t="shared" si="4"/>
        <v>29.968399999999995</v>
      </c>
      <c r="K23">
        <v>551</v>
      </c>
      <c r="L23">
        <v>1E-3</v>
      </c>
      <c r="M23">
        <v>0</v>
      </c>
      <c r="N23">
        <v>21</v>
      </c>
      <c r="O23">
        <v>152.44999999999999</v>
      </c>
      <c r="P23">
        <v>21</v>
      </c>
      <c r="Q23">
        <v>10.702999999999999</v>
      </c>
      <c r="R23">
        <v>21</v>
      </c>
      <c r="S23">
        <v>-46.02</v>
      </c>
      <c r="T23">
        <v>21</v>
      </c>
      <c r="U23">
        <v>-2.84</v>
      </c>
    </row>
    <row r="24" spans="1:21" x14ac:dyDescent="0.3">
      <c r="A24" s="5">
        <f t="shared" si="0"/>
        <v>575</v>
      </c>
      <c r="B24" s="7">
        <f t="shared" si="1"/>
        <v>1.3794655414908581E-2</v>
      </c>
      <c r="C24" s="1">
        <f t="shared" si="2"/>
        <v>-43.02</v>
      </c>
      <c r="I24" s="8">
        <f t="shared" si="3"/>
        <v>0.41193599999999997</v>
      </c>
      <c r="J24" s="8">
        <f t="shared" si="4"/>
        <v>29.861999999999995</v>
      </c>
      <c r="K24">
        <v>575</v>
      </c>
      <c r="L24">
        <v>1E-3</v>
      </c>
      <c r="M24">
        <v>0</v>
      </c>
      <c r="N24">
        <v>22</v>
      </c>
      <c r="O24">
        <v>147.12</v>
      </c>
      <c r="P24">
        <v>22</v>
      </c>
      <c r="Q24">
        <v>10.664999999999999</v>
      </c>
      <c r="R24">
        <v>22</v>
      </c>
      <c r="S24">
        <v>-45.92</v>
      </c>
      <c r="T24">
        <v>22</v>
      </c>
      <c r="U24">
        <v>-2.9</v>
      </c>
    </row>
    <row r="25" spans="1:21" x14ac:dyDescent="0.3">
      <c r="A25" s="5">
        <f t="shared" si="0"/>
        <v>601</v>
      </c>
      <c r="B25" s="7">
        <f t="shared" si="1"/>
        <v>1.3352786144578313E-2</v>
      </c>
      <c r="C25" s="1">
        <f t="shared" si="2"/>
        <v>-42.6</v>
      </c>
      <c r="I25" s="8">
        <f t="shared" si="3"/>
        <v>0.39720800000000001</v>
      </c>
      <c r="J25" s="8">
        <f t="shared" si="4"/>
        <v>29.747199999999999</v>
      </c>
      <c r="K25">
        <v>601</v>
      </c>
      <c r="L25">
        <v>1E-3</v>
      </c>
      <c r="M25">
        <v>0</v>
      </c>
      <c r="N25">
        <v>23</v>
      </c>
      <c r="O25">
        <v>141.86000000000001</v>
      </c>
      <c r="P25">
        <v>23</v>
      </c>
      <c r="Q25">
        <v>10.624000000000001</v>
      </c>
      <c r="R25">
        <v>23</v>
      </c>
      <c r="S25">
        <v>-45.58</v>
      </c>
      <c r="T25">
        <v>23</v>
      </c>
      <c r="U25">
        <v>-2.98</v>
      </c>
    </row>
    <row r="26" spans="1:21" x14ac:dyDescent="0.3">
      <c r="A26" s="5">
        <f t="shared" si="0"/>
        <v>625</v>
      </c>
      <c r="B26" s="7">
        <f t="shared" si="1"/>
        <v>1.2975370387845618E-2</v>
      </c>
      <c r="C26" s="1">
        <f t="shared" si="2"/>
        <v>-42.14</v>
      </c>
      <c r="I26" s="8">
        <f t="shared" si="3"/>
        <v>0.38500000000000001</v>
      </c>
      <c r="J26" s="8">
        <f t="shared" si="4"/>
        <v>29.671599999999998</v>
      </c>
      <c r="K26">
        <v>625</v>
      </c>
      <c r="L26">
        <v>1E-3</v>
      </c>
      <c r="M26">
        <v>0</v>
      </c>
      <c r="N26">
        <v>24</v>
      </c>
      <c r="O26">
        <v>137.5</v>
      </c>
      <c r="P26">
        <v>24</v>
      </c>
      <c r="Q26">
        <v>10.597</v>
      </c>
      <c r="R26">
        <v>24</v>
      </c>
      <c r="S26">
        <v>-45.07</v>
      </c>
      <c r="T26">
        <v>24</v>
      </c>
      <c r="U26">
        <v>-2.93</v>
      </c>
    </row>
    <row r="27" spans="1:21" x14ac:dyDescent="0.3">
      <c r="A27" s="5">
        <f t="shared" si="0"/>
        <v>651</v>
      </c>
      <c r="B27" s="7">
        <f t="shared" si="1"/>
        <v>1.2570995834911022E-2</v>
      </c>
      <c r="C27" s="1">
        <f t="shared" si="2"/>
        <v>-41.550000000000004</v>
      </c>
      <c r="I27" s="8">
        <f t="shared" si="3"/>
        <v>0.37184000000000006</v>
      </c>
      <c r="J27" s="8">
        <f t="shared" si="4"/>
        <v>29.579199999999997</v>
      </c>
      <c r="K27">
        <v>651</v>
      </c>
      <c r="L27">
        <v>1E-3</v>
      </c>
      <c r="M27">
        <v>0</v>
      </c>
      <c r="N27">
        <v>25</v>
      </c>
      <c r="O27">
        <v>132.80000000000001</v>
      </c>
      <c r="P27">
        <v>25</v>
      </c>
      <c r="Q27">
        <v>10.564</v>
      </c>
      <c r="R27">
        <v>25</v>
      </c>
      <c r="S27">
        <v>-44.53</v>
      </c>
      <c r="T27">
        <v>25</v>
      </c>
      <c r="U27">
        <v>-2.98</v>
      </c>
    </row>
    <row r="28" spans="1:21" x14ac:dyDescent="0.3">
      <c r="A28" s="5">
        <f t="shared" si="0"/>
        <v>675</v>
      </c>
      <c r="B28" s="7">
        <f t="shared" si="1"/>
        <v>1.2250996015936256E-2</v>
      </c>
      <c r="C28" s="1">
        <f t="shared" si="2"/>
        <v>-41.059999999999995</v>
      </c>
      <c r="I28" s="8">
        <f t="shared" si="3"/>
        <v>0.36162</v>
      </c>
      <c r="J28" s="8">
        <f t="shared" si="4"/>
        <v>29.517599999999998</v>
      </c>
      <c r="K28">
        <v>675</v>
      </c>
      <c r="L28">
        <v>1E-3</v>
      </c>
      <c r="M28">
        <v>0</v>
      </c>
      <c r="N28">
        <v>26</v>
      </c>
      <c r="O28">
        <v>129.15</v>
      </c>
      <c r="P28">
        <v>26</v>
      </c>
      <c r="Q28">
        <v>10.542</v>
      </c>
      <c r="R28">
        <v>26</v>
      </c>
      <c r="S28">
        <v>-44.01</v>
      </c>
      <c r="T28">
        <v>26</v>
      </c>
      <c r="U28">
        <v>-2.95</v>
      </c>
    </row>
    <row r="29" spans="1:21" x14ac:dyDescent="0.3">
      <c r="A29" s="5">
        <f t="shared" si="0"/>
        <v>701</v>
      </c>
      <c r="B29" s="7">
        <f t="shared" si="1"/>
        <v>1.1942753898820845E-2</v>
      </c>
      <c r="C29" s="1">
        <f t="shared" si="2"/>
        <v>-40.5</v>
      </c>
      <c r="I29" s="8">
        <f t="shared" si="3"/>
        <v>0.35165199999999996</v>
      </c>
      <c r="J29" s="8">
        <f t="shared" si="4"/>
        <v>29.444799999999997</v>
      </c>
      <c r="K29">
        <v>701</v>
      </c>
      <c r="L29">
        <v>1E-3</v>
      </c>
      <c r="M29">
        <v>0</v>
      </c>
      <c r="N29">
        <v>27</v>
      </c>
      <c r="O29">
        <v>125.59</v>
      </c>
      <c r="P29">
        <v>27</v>
      </c>
      <c r="Q29">
        <v>10.516</v>
      </c>
      <c r="R29">
        <v>27</v>
      </c>
      <c r="S29">
        <v>-43.48</v>
      </c>
      <c r="T29">
        <v>27</v>
      </c>
      <c r="U29">
        <v>-2.98</v>
      </c>
    </row>
    <row r="30" spans="1:21" x14ac:dyDescent="0.3">
      <c r="A30" s="5">
        <f t="shared" si="0"/>
        <v>725</v>
      </c>
      <c r="B30" s="7">
        <f t="shared" si="1"/>
        <v>1.1654278635410712E-2</v>
      </c>
      <c r="C30" s="1">
        <f t="shared" si="2"/>
        <v>-39.83</v>
      </c>
      <c r="I30" s="8">
        <f t="shared" si="3"/>
        <v>0.34244000000000002</v>
      </c>
      <c r="J30" s="8">
        <f t="shared" si="4"/>
        <v>29.383199999999999</v>
      </c>
      <c r="K30">
        <v>725</v>
      </c>
      <c r="L30">
        <v>1E-3</v>
      </c>
      <c r="M30">
        <v>0</v>
      </c>
      <c r="N30">
        <v>28</v>
      </c>
      <c r="O30">
        <v>122.3</v>
      </c>
      <c r="P30">
        <v>28</v>
      </c>
      <c r="Q30">
        <v>10.494</v>
      </c>
      <c r="R30">
        <v>28</v>
      </c>
      <c r="S30">
        <v>-42.75</v>
      </c>
      <c r="T30">
        <v>28</v>
      </c>
      <c r="U30">
        <v>-2.92</v>
      </c>
    </row>
    <row r="31" spans="1:21" x14ac:dyDescent="0.3">
      <c r="A31" s="5">
        <f t="shared" si="0"/>
        <v>751</v>
      </c>
      <c r="B31" s="7">
        <f t="shared" si="1"/>
        <v>1.1381252386407026E-2</v>
      </c>
      <c r="C31" s="1">
        <f t="shared" si="2"/>
        <v>-39.269999999999996</v>
      </c>
      <c r="I31" s="8">
        <f t="shared" si="3"/>
        <v>0.33384399999999997</v>
      </c>
      <c r="J31" s="8">
        <f t="shared" si="4"/>
        <v>29.332799999999999</v>
      </c>
      <c r="K31">
        <v>751</v>
      </c>
      <c r="L31">
        <v>1E-3</v>
      </c>
      <c r="M31">
        <v>0</v>
      </c>
      <c r="N31">
        <v>29</v>
      </c>
      <c r="O31">
        <v>119.23</v>
      </c>
      <c r="P31">
        <v>29</v>
      </c>
      <c r="Q31">
        <v>10.476000000000001</v>
      </c>
      <c r="R31">
        <v>29</v>
      </c>
      <c r="S31">
        <v>-42.23</v>
      </c>
      <c r="T31">
        <v>29</v>
      </c>
      <c r="U31">
        <v>-2.96</v>
      </c>
    </row>
    <row r="32" spans="1:21" x14ac:dyDescent="0.3">
      <c r="A32" s="5">
        <f t="shared" si="0"/>
        <v>801</v>
      </c>
      <c r="B32" s="7">
        <f t="shared" si="1"/>
        <v>1.0881424059718635E-2</v>
      </c>
      <c r="C32" s="1">
        <f t="shared" si="2"/>
        <v>-37.900000000000006</v>
      </c>
      <c r="I32" s="8">
        <f t="shared" si="3"/>
        <v>0.31836000000000003</v>
      </c>
      <c r="J32" s="8">
        <f t="shared" si="4"/>
        <v>29.257199999999997</v>
      </c>
      <c r="K32">
        <v>801</v>
      </c>
      <c r="L32">
        <v>1E-3</v>
      </c>
      <c r="M32">
        <v>0</v>
      </c>
      <c r="N32">
        <v>30</v>
      </c>
      <c r="O32">
        <v>113.7</v>
      </c>
      <c r="P32">
        <v>30</v>
      </c>
      <c r="Q32">
        <v>10.449</v>
      </c>
      <c r="R32">
        <v>30</v>
      </c>
      <c r="S32">
        <v>-40.840000000000003</v>
      </c>
      <c r="T32">
        <v>30</v>
      </c>
      <c r="U32">
        <v>-2.94</v>
      </c>
    </row>
    <row r="33" spans="1:21" x14ac:dyDescent="0.3">
      <c r="A33" s="5">
        <f t="shared" si="0"/>
        <v>851</v>
      </c>
      <c r="B33" s="7">
        <f t="shared" si="1"/>
        <v>1.0479984640491505E-2</v>
      </c>
      <c r="C33" s="1">
        <f t="shared" si="2"/>
        <v>-36.569999999999993</v>
      </c>
      <c r="I33" s="8">
        <f t="shared" si="3"/>
        <v>0.305676</v>
      </c>
      <c r="J33" s="8">
        <f t="shared" si="4"/>
        <v>29.167599999999997</v>
      </c>
      <c r="K33">
        <v>851</v>
      </c>
      <c r="L33">
        <v>1E-3</v>
      </c>
      <c r="M33">
        <v>0</v>
      </c>
      <c r="N33">
        <v>31</v>
      </c>
      <c r="O33">
        <v>109.17</v>
      </c>
      <c r="P33">
        <v>31</v>
      </c>
      <c r="Q33">
        <v>10.417</v>
      </c>
      <c r="R33">
        <v>31</v>
      </c>
      <c r="S33">
        <v>-39.479999999999997</v>
      </c>
      <c r="T33">
        <v>31</v>
      </c>
      <c r="U33">
        <v>-2.91</v>
      </c>
    </row>
    <row r="34" spans="1:21" x14ac:dyDescent="0.3">
      <c r="A34" s="5">
        <f t="shared" si="0"/>
        <v>901</v>
      </c>
      <c r="B34" s="7">
        <f t="shared" ref="B34:B64" si="5">I34/J34</f>
        <v>1.0089448879484467E-2</v>
      </c>
      <c r="C34" s="1">
        <f t="shared" ref="C34:C64" si="6">S34-U34</f>
        <v>-35.229999999999997</v>
      </c>
      <c r="I34" s="8">
        <f t="shared" si="3"/>
        <v>0.29371999999999998</v>
      </c>
      <c r="J34" s="8">
        <f t="shared" si="4"/>
        <v>29.111599999999999</v>
      </c>
      <c r="K34">
        <v>901</v>
      </c>
      <c r="L34">
        <v>1E-3</v>
      </c>
      <c r="M34">
        <v>0</v>
      </c>
      <c r="N34">
        <v>32</v>
      </c>
      <c r="O34">
        <v>104.9</v>
      </c>
      <c r="P34">
        <v>32</v>
      </c>
      <c r="Q34">
        <v>10.397</v>
      </c>
      <c r="R34">
        <v>32</v>
      </c>
      <c r="S34">
        <v>-38.049999999999997</v>
      </c>
      <c r="T34">
        <v>32</v>
      </c>
      <c r="U34">
        <v>-2.82</v>
      </c>
    </row>
    <row r="35" spans="1:21" x14ac:dyDescent="0.3">
      <c r="A35" s="5">
        <f t="shared" si="0"/>
        <v>951</v>
      </c>
      <c r="B35" s="7">
        <f t="shared" si="5"/>
        <v>9.7639919082940004E-3</v>
      </c>
      <c r="C35" s="1">
        <f t="shared" si="6"/>
        <v>-33.940000000000005</v>
      </c>
      <c r="I35" s="8">
        <f t="shared" si="3"/>
        <v>0.283808</v>
      </c>
      <c r="J35" s="8">
        <f t="shared" si="4"/>
        <v>29.066799999999997</v>
      </c>
      <c r="K35">
        <v>951</v>
      </c>
      <c r="L35">
        <v>1E-3</v>
      </c>
      <c r="M35">
        <v>0</v>
      </c>
      <c r="N35">
        <v>33</v>
      </c>
      <c r="O35">
        <v>101.36</v>
      </c>
      <c r="P35">
        <v>33</v>
      </c>
      <c r="Q35">
        <v>10.381</v>
      </c>
      <c r="R35">
        <v>33</v>
      </c>
      <c r="S35">
        <v>-36.840000000000003</v>
      </c>
      <c r="T35">
        <v>33</v>
      </c>
      <c r="U35">
        <v>-2.9</v>
      </c>
    </row>
    <row r="36" spans="1:21" x14ac:dyDescent="0.3">
      <c r="A36" s="5">
        <f t="shared" si="0"/>
        <v>1001</v>
      </c>
      <c r="B36" s="7">
        <f t="shared" si="5"/>
        <v>9.4727956781786617E-3</v>
      </c>
      <c r="C36" s="1">
        <f t="shared" si="6"/>
        <v>-32.510000000000005</v>
      </c>
      <c r="I36" s="8">
        <f t="shared" si="3"/>
        <v>0.27494599999999997</v>
      </c>
      <c r="J36" s="8">
        <f t="shared" si="4"/>
        <v>29.024799999999995</v>
      </c>
      <c r="K36">
        <v>1001</v>
      </c>
      <c r="L36">
        <v>1E-3</v>
      </c>
      <c r="M36">
        <v>0</v>
      </c>
      <c r="N36">
        <v>34</v>
      </c>
      <c r="O36">
        <v>98.194999999999993</v>
      </c>
      <c r="P36">
        <v>34</v>
      </c>
      <c r="Q36">
        <v>10.366</v>
      </c>
      <c r="R36">
        <v>34</v>
      </c>
      <c r="S36">
        <v>-35.35</v>
      </c>
      <c r="T36">
        <v>34</v>
      </c>
      <c r="U36">
        <v>-2.84</v>
      </c>
    </row>
    <row r="37" spans="1:21" x14ac:dyDescent="0.3">
      <c r="A37" s="5">
        <f t="shared" si="0"/>
        <v>1251</v>
      </c>
      <c r="B37" s="7">
        <f t="shared" si="5"/>
        <v>8.4280174503150746E-3</v>
      </c>
      <c r="C37" s="1">
        <f t="shared" si="6"/>
        <v>-25.63</v>
      </c>
      <c r="I37" s="8">
        <f t="shared" si="3"/>
        <v>0.24341799999999997</v>
      </c>
      <c r="J37" s="8">
        <f t="shared" si="4"/>
        <v>28.881999999999998</v>
      </c>
      <c r="K37">
        <v>1251</v>
      </c>
      <c r="L37">
        <v>1E-3</v>
      </c>
      <c r="M37">
        <v>0</v>
      </c>
      <c r="N37">
        <v>35</v>
      </c>
      <c r="O37">
        <v>86.935000000000002</v>
      </c>
      <c r="P37">
        <v>35</v>
      </c>
      <c r="Q37">
        <v>10.315</v>
      </c>
      <c r="R37">
        <v>35</v>
      </c>
      <c r="S37">
        <v>-28.4</v>
      </c>
      <c r="T37">
        <v>35</v>
      </c>
      <c r="U37">
        <v>-2.77</v>
      </c>
    </row>
    <row r="38" spans="1:21" x14ac:dyDescent="0.3">
      <c r="A38" s="5">
        <f t="shared" si="0"/>
        <v>1501</v>
      </c>
      <c r="B38" s="7">
        <f t="shared" si="5"/>
        <v>7.8633890400310932E-3</v>
      </c>
      <c r="C38" s="1">
        <f t="shared" si="6"/>
        <v>-19.100000000000001</v>
      </c>
      <c r="I38" s="8">
        <f t="shared" si="3"/>
        <v>0.226604</v>
      </c>
      <c r="J38" s="8">
        <f t="shared" si="4"/>
        <v>28.817599999999999</v>
      </c>
      <c r="K38">
        <v>1501</v>
      </c>
      <c r="L38">
        <v>1E-3</v>
      </c>
      <c r="M38">
        <v>0</v>
      </c>
      <c r="N38">
        <v>36</v>
      </c>
      <c r="O38">
        <v>80.930000000000007</v>
      </c>
      <c r="P38">
        <v>36</v>
      </c>
      <c r="Q38">
        <v>10.292</v>
      </c>
      <c r="R38">
        <v>36</v>
      </c>
      <c r="S38">
        <v>-21.85</v>
      </c>
      <c r="T38">
        <v>36</v>
      </c>
      <c r="U38">
        <v>-2.75</v>
      </c>
    </row>
    <row r="39" spans="1:21" x14ac:dyDescent="0.3">
      <c r="A39" s="5">
        <f t="shared" si="0"/>
        <v>1751</v>
      </c>
      <c r="B39" s="7">
        <f t="shared" si="5"/>
        <v>7.5576642335766419E-3</v>
      </c>
      <c r="C39" s="1">
        <f t="shared" si="6"/>
        <v>-13.420000000000002</v>
      </c>
      <c r="I39" s="8">
        <f t="shared" si="3"/>
        <v>0.21743399999999999</v>
      </c>
      <c r="J39" s="8">
        <f t="shared" si="4"/>
        <v>28.77</v>
      </c>
      <c r="K39">
        <v>1751</v>
      </c>
      <c r="L39">
        <v>1E-3</v>
      </c>
      <c r="M39">
        <v>0</v>
      </c>
      <c r="N39">
        <v>37</v>
      </c>
      <c r="O39">
        <v>77.655000000000001</v>
      </c>
      <c r="P39">
        <v>37</v>
      </c>
      <c r="Q39">
        <v>10.275</v>
      </c>
      <c r="R39">
        <v>37</v>
      </c>
      <c r="S39">
        <v>-16.190000000000001</v>
      </c>
      <c r="T39">
        <v>37</v>
      </c>
      <c r="U39">
        <v>-2.77</v>
      </c>
    </row>
    <row r="40" spans="1:21" x14ac:dyDescent="0.3">
      <c r="A40" s="5">
        <f t="shared" si="0"/>
        <v>2001</v>
      </c>
      <c r="B40" s="7">
        <f t="shared" si="5"/>
        <v>7.3704208885424791E-3</v>
      </c>
      <c r="C40" s="1">
        <f t="shared" si="6"/>
        <v>-8.35</v>
      </c>
      <c r="I40" s="8">
        <f t="shared" si="3"/>
        <v>0.21181999999999998</v>
      </c>
      <c r="J40" s="8">
        <f t="shared" si="4"/>
        <v>28.739199999999997</v>
      </c>
      <c r="K40">
        <v>2001</v>
      </c>
      <c r="L40">
        <v>1E-3</v>
      </c>
      <c r="M40">
        <v>0</v>
      </c>
      <c r="N40">
        <v>38</v>
      </c>
      <c r="O40">
        <v>75.650000000000006</v>
      </c>
      <c r="P40">
        <v>38</v>
      </c>
      <c r="Q40">
        <v>10.263999999999999</v>
      </c>
      <c r="R40">
        <v>38</v>
      </c>
      <c r="S40">
        <v>-11.2</v>
      </c>
      <c r="T40">
        <v>38</v>
      </c>
      <c r="U40">
        <v>-2.85</v>
      </c>
    </row>
    <row r="41" spans="1:21" x14ac:dyDescent="0.3">
      <c r="A41" s="5">
        <f t="shared" si="0"/>
        <v>2251</v>
      </c>
      <c r="B41" s="7">
        <f t="shared" si="5"/>
        <v>7.3369724144653472E-3</v>
      </c>
      <c r="C41" s="1">
        <f t="shared" si="6"/>
        <v>-3.9599999999999995</v>
      </c>
      <c r="I41" s="8">
        <f t="shared" si="3"/>
        <v>0.21075599999999997</v>
      </c>
      <c r="J41" s="8">
        <f t="shared" si="4"/>
        <v>28.725199999999997</v>
      </c>
      <c r="K41">
        <v>2251</v>
      </c>
      <c r="L41">
        <v>1E-3</v>
      </c>
      <c r="M41">
        <v>0</v>
      </c>
      <c r="N41">
        <v>39</v>
      </c>
      <c r="O41">
        <v>75.27</v>
      </c>
      <c r="P41">
        <v>39</v>
      </c>
      <c r="Q41">
        <v>10.259</v>
      </c>
      <c r="R41">
        <v>39</v>
      </c>
      <c r="S41">
        <v>-6.77</v>
      </c>
      <c r="T41">
        <v>39</v>
      </c>
      <c r="U41">
        <v>-2.81</v>
      </c>
    </row>
    <row r="42" spans="1:21" x14ac:dyDescent="0.3">
      <c r="A42" s="5">
        <f t="shared" si="0"/>
        <v>2501</v>
      </c>
      <c r="B42" s="7">
        <f t="shared" si="5"/>
        <v>7.2837640175524125E-3</v>
      </c>
      <c r="C42" s="1">
        <f t="shared" si="6"/>
        <v>0.14999999999999991</v>
      </c>
      <c r="I42" s="8">
        <f t="shared" si="3"/>
        <v>0.20914599999999997</v>
      </c>
      <c r="J42" s="8">
        <f t="shared" si="4"/>
        <v>28.713999999999999</v>
      </c>
      <c r="K42">
        <v>2501</v>
      </c>
      <c r="L42">
        <v>1E-3</v>
      </c>
      <c r="M42">
        <v>0</v>
      </c>
      <c r="N42">
        <v>40</v>
      </c>
      <c r="O42">
        <v>74.694999999999993</v>
      </c>
      <c r="P42">
        <v>40</v>
      </c>
      <c r="Q42">
        <v>10.255000000000001</v>
      </c>
      <c r="R42">
        <v>40</v>
      </c>
      <c r="S42">
        <v>-2.91</v>
      </c>
      <c r="T42">
        <v>40</v>
      </c>
      <c r="U42">
        <v>-3.06</v>
      </c>
    </row>
    <row r="43" spans="1:21" x14ac:dyDescent="0.3">
      <c r="A43" s="5">
        <f t="shared" si="0"/>
        <v>2751</v>
      </c>
      <c r="B43" s="7">
        <f t="shared" si="5"/>
        <v>7.3312195121951213E-3</v>
      </c>
      <c r="C43" s="1">
        <f t="shared" si="6"/>
        <v>3.81</v>
      </c>
      <c r="I43" s="8">
        <f t="shared" si="3"/>
        <v>0.21040599999999998</v>
      </c>
      <c r="J43" s="8">
        <f t="shared" si="4"/>
        <v>28.7</v>
      </c>
      <c r="K43">
        <v>2751</v>
      </c>
      <c r="L43">
        <v>1E-3</v>
      </c>
      <c r="M43">
        <v>0</v>
      </c>
      <c r="N43">
        <v>41</v>
      </c>
      <c r="O43">
        <v>75.144999999999996</v>
      </c>
      <c r="P43">
        <v>41</v>
      </c>
      <c r="Q43">
        <v>10.25</v>
      </c>
      <c r="R43">
        <v>41</v>
      </c>
      <c r="S43">
        <v>0.65</v>
      </c>
      <c r="T43">
        <v>41</v>
      </c>
      <c r="U43">
        <v>-3.16</v>
      </c>
    </row>
    <row r="44" spans="1:21" x14ac:dyDescent="0.3">
      <c r="A44" s="5">
        <f t="shared" si="0"/>
        <v>3001</v>
      </c>
      <c r="B44" s="7">
        <f t="shared" si="5"/>
        <v>7.4007026446764905E-3</v>
      </c>
      <c r="C44" s="1">
        <f t="shared" si="6"/>
        <v>6.9</v>
      </c>
      <c r="I44" s="8">
        <f t="shared" si="3"/>
        <v>0.21233799999999997</v>
      </c>
      <c r="J44" s="8">
        <f t="shared" si="4"/>
        <v>28.691599999999998</v>
      </c>
      <c r="K44">
        <v>3001</v>
      </c>
      <c r="L44">
        <v>1E-3</v>
      </c>
      <c r="M44">
        <v>0</v>
      </c>
      <c r="N44">
        <v>42</v>
      </c>
      <c r="O44">
        <v>75.834999999999994</v>
      </c>
      <c r="P44">
        <v>42</v>
      </c>
      <c r="Q44">
        <v>10.247</v>
      </c>
      <c r="R44">
        <v>42</v>
      </c>
      <c r="S44">
        <v>3.6</v>
      </c>
      <c r="T44">
        <v>42</v>
      </c>
      <c r="U44">
        <v>-3.3</v>
      </c>
    </row>
    <row r="45" spans="1:21" x14ac:dyDescent="0.3">
      <c r="A45" s="5">
        <f t="shared" si="0"/>
        <v>3251</v>
      </c>
      <c r="B45" s="7">
        <f t="shared" si="5"/>
        <v>7.4756002342377505E-3</v>
      </c>
      <c r="C45" s="1">
        <f t="shared" si="6"/>
        <v>9.9499999999999993</v>
      </c>
      <c r="I45" s="8">
        <f t="shared" si="3"/>
        <v>0.21446599999999999</v>
      </c>
      <c r="J45" s="8">
        <f t="shared" si="4"/>
        <v>28.688800000000001</v>
      </c>
      <c r="K45">
        <v>3251</v>
      </c>
      <c r="L45">
        <v>1E-3</v>
      </c>
      <c r="M45">
        <v>0</v>
      </c>
      <c r="N45">
        <v>43</v>
      </c>
      <c r="O45">
        <v>76.594999999999999</v>
      </c>
      <c r="P45">
        <v>43</v>
      </c>
      <c r="Q45">
        <v>10.246</v>
      </c>
      <c r="R45">
        <v>43</v>
      </c>
      <c r="S45">
        <v>6.54</v>
      </c>
      <c r="T45">
        <v>43</v>
      </c>
      <c r="U45">
        <v>-3.41</v>
      </c>
    </row>
    <row r="46" spans="1:21" x14ac:dyDescent="0.3">
      <c r="A46" s="5">
        <f t="shared" si="0"/>
        <v>3501</v>
      </c>
      <c r="B46" s="7">
        <f t="shared" si="5"/>
        <v>7.585415853182351E-3</v>
      </c>
      <c r="C46" s="1">
        <f t="shared" si="6"/>
        <v>12.56</v>
      </c>
      <c r="I46" s="8">
        <f t="shared" si="3"/>
        <v>0.21757399999999999</v>
      </c>
      <c r="J46" s="8">
        <f t="shared" si="4"/>
        <v>28.683199999999996</v>
      </c>
      <c r="K46">
        <v>3501</v>
      </c>
      <c r="L46">
        <v>1E-3</v>
      </c>
      <c r="M46">
        <v>0</v>
      </c>
      <c r="N46">
        <v>44</v>
      </c>
      <c r="O46">
        <v>77.704999999999998</v>
      </c>
      <c r="P46">
        <v>44</v>
      </c>
      <c r="Q46">
        <v>10.244</v>
      </c>
      <c r="R46">
        <v>44</v>
      </c>
      <c r="S46">
        <v>8.9700000000000006</v>
      </c>
      <c r="T46">
        <v>44</v>
      </c>
      <c r="U46">
        <v>-3.59</v>
      </c>
    </row>
    <row r="47" spans="1:21" x14ac:dyDescent="0.3">
      <c r="A47" s="5">
        <f t="shared" si="0"/>
        <v>3751</v>
      </c>
      <c r="B47" s="7">
        <f t="shared" si="5"/>
        <v>7.7084146817649364E-3</v>
      </c>
      <c r="C47" s="1">
        <f t="shared" si="6"/>
        <v>14.940000000000001</v>
      </c>
      <c r="I47" s="8">
        <f t="shared" si="3"/>
        <v>0.22110199999999999</v>
      </c>
      <c r="J47" s="8">
        <f t="shared" si="4"/>
        <v>28.683199999999996</v>
      </c>
      <c r="K47">
        <v>3751</v>
      </c>
      <c r="L47">
        <v>1E-3</v>
      </c>
      <c r="M47">
        <v>0</v>
      </c>
      <c r="N47">
        <v>45</v>
      </c>
      <c r="O47">
        <v>78.965000000000003</v>
      </c>
      <c r="P47">
        <v>45</v>
      </c>
      <c r="Q47">
        <v>10.244</v>
      </c>
      <c r="R47">
        <v>45</v>
      </c>
      <c r="S47">
        <v>11.24</v>
      </c>
      <c r="T47">
        <v>45</v>
      </c>
      <c r="U47">
        <v>-3.7</v>
      </c>
    </row>
    <row r="48" spans="1:21" x14ac:dyDescent="0.3">
      <c r="A48" s="5">
        <f t="shared" si="0"/>
        <v>4001</v>
      </c>
      <c r="B48" s="7">
        <f t="shared" si="5"/>
        <v>7.8313488190513356E-3</v>
      </c>
      <c r="C48" s="1">
        <f t="shared" si="6"/>
        <v>17.22</v>
      </c>
      <c r="I48" s="8">
        <f t="shared" si="3"/>
        <v>0.22467199999999996</v>
      </c>
      <c r="J48" s="8">
        <f t="shared" si="4"/>
        <v>28.688800000000001</v>
      </c>
      <c r="K48">
        <v>4001</v>
      </c>
      <c r="L48">
        <v>2E-3</v>
      </c>
      <c r="M48">
        <v>0</v>
      </c>
      <c r="N48">
        <v>46</v>
      </c>
      <c r="O48">
        <v>80.239999999999995</v>
      </c>
      <c r="P48">
        <v>46</v>
      </c>
      <c r="Q48">
        <v>10.246</v>
      </c>
      <c r="R48">
        <v>46</v>
      </c>
      <c r="S48">
        <v>13.34</v>
      </c>
      <c r="T48">
        <v>46</v>
      </c>
      <c r="U48">
        <v>-3.88</v>
      </c>
    </row>
    <row r="49" spans="1:21" x14ac:dyDescent="0.3">
      <c r="A49" s="5">
        <f t="shared" si="0"/>
        <v>4251</v>
      </c>
      <c r="B49" s="7">
        <f t="shared" si="5"/>
        <v>7.9524599765716537E-3</v>
      </c>
      <c r="C49" s="1">
        <f t="shared" si="6"/>
        <v>19.22</v>
      </c>
      <c r="I49" s="8">
        <f t="shared" si="3"/>
        <v>0.228102</v>
      </c>
      <c r="J49" s="8">
        <f t="shared" si="4"/>
        <v>28.683199999999996</v>
      </c>
      <c r="K49">
        <v>4251</v>
      </c>
      <c r="L49">
        <v>2E-3</v>
      </c>
      <c r="M49">
        <v>0</v>
      </c>
      <c r="N49">
        <v>47</v>
      </c>
      <c r="O49">
        <v>81.465000000000003</v>
      </c>
      <c r="P49">
        <v>47</v>
      </c>
      <c r="Q49">
        <v>10.244</v>
      </c>
      <c r="R49">
        <v>47</v>
      </c>
      <c r="S49">
        <v>15.25</v>
      </c>
      <c r="T49">
        <v>47</v>
      </c>
      <c r="U49">
        <v>-3.97</v>
      </c>
    </row>
    <row r="50" spans="1:21" x14ac:dyDescent="0.3">
      <c r="A50" s="5">
        <f t="shared" si="0"/>
        <v>4501</v>
      </c>
      <c r="B50" s="7">
        <f t="shared" si="5"/>
        <v>8.0991412958626077E-3</v>
      </c>
      <c r="C50" s="1">
        <f t="shared" si="6"/>
        <v>21.3</v>
      </c>
      <c r="I50" s="8">
        <f t="shared" si="3"/>
        <v>0.23239999999999997</v>
      </c>
      <c r="J50" s="8">
        <f t="shared" si="4"/>
        <v>28.694399999999995</v>
      </c>
      <c r="K50">
        <v>4501</v>
      </c>
      <c r="L50">
        <v>2E-3</v>
      </c>
      <c r="M50">
        <v>0</v>
      </c>
      <c r="N50">
        <v>48</v>
      </c>
      <c r="O50">
        <v>83</v>
      </c>
      <c r="P50">
        <v>48</v>
      </c>
      <c r="Q50">
        <v>10.247999999999999</v>
      </c>
      <c r="R50">
        <v>48</v>
      </c>
      <c r="S50">
        <v>17.11</v>
      </c>
      <c r="T50">
        <v>48</v>
      </c>
      <c r="U50">
        <v>-4.1900000000000004</v>
      </c>
    </row>
    <row r="51" spans="1:21" x14ac:dyDescent="0.3">
      <c r="A51" s="5">
        <f t="shared" si="0"/>
        <v>4751</v>
      </c>
      <c r="B51" s="7">
        <f t="shared" si="5"/>
        <v>8.2333430884791742E-3</v>
      </c>
      <c r="C51" s="1">
        <f t="shared" si="6"/>
        <v>22.94</v>
      </c>
      <c r="I51" s="8">
        <f t="shared" si="3"/>
        <v>0.23632</v>
      </c>
      <c r="J51" s="8">
        <f t="shared" si="4"/>
        <v>28.702799999999996</v>
      </c>
      <c r="K51">
        <v>4751</v>
      </c>
      <c r="L51">
        <v>2E-3</v>
      </c>
      <c r="M51">
        <v>0</v>
      </c>
      <c r="N51">
        <v>49</v>
      </c>
      <c r="O51">
        <v>84.4</v>
      </c>
      <c r="P51">
        <v>49</v>
      </c>
      <c r="Q51">
        <v>10.250999999999999</v>
      </c>
      <c r="R51">
        <v>49</v>
      </c>
      <c r="S51">
        <v>18.62</v>
      </c>
      <c r="T51">
        <v>49</v>
      </c>
      <c r="U51">
        <v>-4.32</v>
      </c>
    </row>
    <row r="52" spans="1:21" x14ac:dyDescent="0.3">
      <c r="A52" s="5">
        <f t="shared" si="0"/>
        <v>5001</v>
      </c>
      <c r="B52" s="7">
        <f t="shared" si="5"/>
        <v>8.390557939914162E-3</v>
      </c>
      <c r="C52" s="1">
        <f t="shared" si="6"/>
        <v>24.560000000000002</v>
      </c>
      <c r="I52" s="8">
        <f t="shared" si="3"/>
        <v>0.24085599999999996</v>
      </c>
      <c r="J52" s="8">
        <f t="shared" si="4"/>
        <v>28.7056</v>
      </c>
      <c r="K52">
        <v>5001</v>
      </c>
      <c r="L52">
        <v>2E-3</v>
      </c>
      <c r="M52">
        <v>0</v>
      </c>
      <c r="N52">
        <v>50</v>
      </c>
      <c r="O52">
        <v>86.02</v>
      </c>
      <c r="P52">
        <v>50</v>
      </c>
      <c r="Q52">
        <v>10.252000000000001</v>
      </c>
      <c r="R52">
        <v>50</v>
      </c>
      <c r="S52">
        <v>20.03</v>
      </c>
      <c r="T52">
        <v>50</v>
      </c>
      <c r="U52">
        <v>-4.53</v>
      </c>
    </row>
    <row r="53" spans="1:21" x14ac:dyDescent="0.3">
      <c r="A53" s="5">
        <f t="shared" si="0"/>
        <v>5251</v>
      </c>
      <c r="B53" s="7">
        <f t="shared" si="5"/>
        <v>8.5305585339701725E-3</v>
      </c>
      <c r="C53" s="1">
        <f t="shared" si="6"/>
        <v>26.259999999999998</v>
      </c>
      <c r="I53" s="8">
        <f t="shared" si="3"/>
        <v>0.24504199999999998</v>
      </c>
      <c r="J53" s="8">
        <f t="shared" si="4"/>
        <v>28.725199999999997</v>
      </c>
      <c r="K53">
        <v>5251</v>
      </c>
      <c r="L53">
        <v>2E-3</v>
      </c>
      <c r="M53">
        <v>0</v>
      </c>
      <c r="N53">
        <v>51</v>
      </c>
      <c r="O53">
        <v>87.515000000000001</v>
      </c>
      <c r="P53">
        <v>51</v>
      </c>
      <c r="Q53">
        <v>10.259</v>
      </c>
      <c r="R53">
        <v>51</v>
      </c>
      <c r="S53">
        <v>21.58</v>
      </c>
      <c r="T53">
        <v>51</v>
      </c>
      <c r="U53">
        <v>-4.68</v>
      </c>
    </row>
    <row r="54" spans="1:21" x14ac:dyDescent="0.3">
      <c r="A54" s="5">
        <f t="shared" si="0"/>
        <v>5501</v>
      </c>
      <c r="B54" s="7">
        <f t="shared" si="5"/>
        <v>8.6687773989283963E-3</v>
      </c>
      <c r="C54" s="1">
        <f t="shared" si="6"/>
        <v>27.75</v>
      </c>
      <c r="I54" s="8">
        <f t="shared" si="3"/>
        <v>0.24915799999999999</v>
      </c>
      <c r="J54" s="8">
        <f t="shared" si="4"/>
        <v>28.742000000000001</v>
      </c>
      <c r="K54">
        <v>5501</v>
      </c>
      <c r="L54">
        <v>2E-3</v>
      </c>
      <c r="M54">
        <v>0</v>
      </c>
      <c r="N54">
        <v>52</v>
      </c>
      <c r="O54">
        <v>88.984999999999999</v>
      </c>
      <c r="P54">
        <v>52</v>
      </c>
      <c r="Q54">
        <v>10.265000000000001</v>
      </c>
      <c r="R54">
        <v>52</v>
      </c>
      <c r="S54">
        <v>22.82</v>
      </c>
      <c r="T54">
        <v>52</v>
      </c>
      <c r="U54">
        <v>-4.93</v>
      </c>
    </row>
    <row r="55" spans="1:21" x14ac:dyDescent="0.3">
      <c r="A55" s="5">
        <f t="shared" si="0"/>
        <v>5751</v>
      </c>
      <c r="B55" s="7">
        <f t="shared" si="5"/>
        <v>8.8346157592285972E-3</v>
      </c>
      <c r="C55" s="1">
        <f t="shared" si="6"/>
        <v>28.95</v>
      </c>
      <c r="I55" s="8">
        <f t="shared" si="3"/>
        <v>0.25397399999999998</v>
      </c>
      <c r="J55" s="8">
        <f t="shared" si="4"/>
        <v>28.747599999999995</v>
      </c>
      <c r="K55">
        <v>5751</v>
      </c>
      <c r="L55">
        <v>2E-3</v>
      </c>
      <c r="M55">
        <v>0</v>
      </c>
      <c r="N55">
        <v>53</v>
      </c>
      <c r="O55">
        <v>90.704999999999998</v>
      </c>
      <c r="P55">
        <v>53</v>
      </c>
      <c r="Q55">
        <v>10.266999999999999</v>
      </c>
      <c r="R55">
        <v>53</v>
      </c>
      <c r="S55">
        <v>23.9</v>
      </c>
      <c r="T55">
        <v>53</v>
      </c>
      <c r="U55">
        <v>-5.05</v>
      </c>
    </row>
    <row r="56" spans="1:21" x14ac:dyDescent="0.3">
      <c r="A56" s="5">
        <f t="shared" si="0"/>
        <v>6001</v>
      </c>
      <c r="B56" s="7">
        <f t="shared" si="5"/>
        <v>8.9918216337260236E-3</v>
      </c>
      <c r="C56" s="1">
        <f t="shared" si="6"/>
        <v>30.259999999999998</v>
      </c>
      <c r="I56" s="8">
        <f t="shared" si="3"/>
        <v>0.25859399999999999</v>
      </c>
      <c r="J56" s="8">
        <f t="shared" si="4"/>
        <v>28.758800000000001</v>
      </c>
      <c r="K56">
        <v>6001</v>
      </c>
      <c r="L56">
        <v>2E-3</v>
      </c>
      <c r="M56">
        <v>0</v>
      </c>
      <c r="N56">
        <v>54</v>
      </c>
      <c r="O56">
        <v>92.355000000000004</v>
      </c>
      <c r="P56">
        <v>54</v>
      </c>
      <c r="Q56">
        <v>10.271000000000001</v>
      </c>
      <c r="R56">
        <v>54</v>
      </c>
      <c r="S56">
        <v>25</v>
      </c>
      <c r="T56">
        <v>54</v>
      </c>
      <c r="U56">
        <v>-5.26</v>
      </c>
    </row>
    <row r="57" spans="1:21" x14ac:dyDescent="0.3">
      <c r="A57" s="5">
        <f t="shared" si="0"/>
        <v>6501</v>
      </c>
      <c r="B57" s="7">
        <f t="shared" si="5"/>
        <v>9.2990563284366182E-3</v>
      </c>
      <c r="C57" s="1">
        <f t="shared" si="6"/>
        <v>32.69</v>
      </c>
      <c r="I57" s="8">
        <f t="shared" si="3"/>
        <v>0.26763799999999999</v>
      </c>
      <c r="J57" s="8">
        <f t="shared" si="4"/>
        <v>28.781199999999998</v>
      </c>
      <c r="K57">
        <v>6501</v>
      </c>
      <c r="L57">
        <v>2E-3</v>
      </c>
      <c r="M57">
        <v>0</v>
      </c>
      <c r="N57">
        <v>55</v>
      </c>
      <c r="O57">
        <v>95.584999999999994</v>
      </c>
      <c r="P57">
        <v>55</v>
      </c>
      <c r="Q57">
        <v>10.279</v>
      </c>
      <c r="R57">
        <v>55</v>
      </c>
      <c r="S57">
        <v>27.16</v>
      </c>
      <c r="T57">
        <v>55</v>
      </c>
      <c r="U57">
        <v>-5.53</v>
      </c>
    </row>
    <row r="58" spans="1:21" x14ac:dyDescent="0.3">
      <c r="A58" s="5">
        <f t="shared" si="0"/>
        <v>7001</v>
      </c>
      <c r="B58" s="7">
        <f t="shared" si="5"/>
        <v>9.6495236243437695E-3</v>
      </c>
      <c r="C58" s="1">
        <f t="shared" si="6"/>
        <v>34.99</v>
      </c>
      <c r="I58" s="8">
        <f t="shared" si="3"/>
        <v>0.27791399999999999</v>
      </c>
      <c r="J58" s="8">
        <f t="shared" si="4"/>
        <v>28.800799999999995</v>
      </c>
      <c r="K58">
        <v>7001</v>
      </c>
      <c r="L58">
        <v>2.5000000000000001E-3</v>
      </c>
      <c r="M58">
        <v>0</v>
      </c>
      <c r="N58">
        <v>56</v>
      </c>
      <c r="O58">
        <v>99.254999999999995</v>
      </c>
      <c r="P58">
        <v>56</v>
      </c>
      <c r="Q58">
        <v>10.286</v>
      </c>
      <c r="R58">
        <v>56</v>
      </c>
      <c r="S58">
        <v>28.92</v>
      </c>
      <c r="T58">
        <v>56</v>
      </c>
      <c r="U58">
        <v>-6.07</v>
      </c>
    </row>
    <row r="59" spans="1:21" x14ac:dyDescent="0.3">
      <c r="A59" s="5">
        <f t="shared" si="0"/>
        <v>7501</v>
      </c>
      <c r="B59" s="7">
        <f t="shared" si="5"/>
        <v>9.9723085891954902E-3</v>
      </c>
      <c r="C59" s="1">
        <f t="shared" si="6"/>
        <v>36.83</v>
      </c>
      <c r="G59" s="6" t="s">
        <v>16</v>
      </c>
      <c r="H59" s="6" t="s">
        <v>17</v>
      </c>
      <c r="I59" s="8">
        <f t="shared" si="3"/>
        <v>0.28737799999999997</v>
      </c>
      <c r="J59" s="8">
        <f t="shared" si="4"/>
        <v>28.817599999999999</v>
      </c>
      <c r="K59">
        <v>7501</v>
      </c>
      <c r="L59">
        <v>2.5000000000000001E-3</v>
      </c>
      <c r="M59">
        <v>0</v>
      </c>
      <c r="N59">
        <v>57</v>
      </c>
      <c r="O59">
        <v>102.63500000000001</v>
      </c>
      <c r="P59">
        <v>57</v>
      </c>
      <c r="Q59">
        <v>10.292</v>
      </c>
      <c r="R59">
        <v>57</v>
      </c>
      <c r="S59">
        <v>30.46</v>
      </c>
      <c r="T59">
        <v>57</v>
      </c>
      <c r="U59">
        <v>-6.37</v>
      </c>
    </row>
    <row r="60" spans="1:21" x14ac:dyDescent="0.3">
      <c r="A60" s="5">
        <f t="shared" si="0"/>
        <v>8001</v>
      </c>
      <c r="B60" s="7">
        <f t="shared" si="5"/>
        <v>1.0309583981337479E-2</v>
      </c>
      <c r="C60" s="1">
        <f t="shared" si="6"/>
        <v>38.71</v>
      </c>
      <c r="G60" s="2">
        <v>60</v>
      </c>
      <c r="I60" s="8">
        <f t="shared" si="3"/>
        <v>0.29698199999999997</v>
      </c>
      <c r="J60" s="8">
        <f t="shared" si="4"/>
        <v>28.8064</v>
      </c>
      <c r="K60">
        <v>8001</v>
      </c>
      <c r="L60">
        <v>2.5000000000000001E-3</v>
      </c>
      <c r="M60">
        <v>0</v>
      </c>
      <c r="N60">
        <v>58</v>
      </c>
      <c r="O60">
        <v>106.065</v>
      </c>
      <c r="P60">
        <v>58</v>
      </c>
      <c r="Q60">
        <v>10.288</v>
      </c>
      <c r="R60">
        <v>58</v>
      </c>
      <c r="S60">
        <v>31.72</v>
      </c>
      <c r="T60">
        <v>58</v>
      </c>
      <c r="U60">
        <v>-6.99</v>
      </c>
    </row>
    <row r="61" spans="1:21" x14ac:dyDescent="0.3">
      <c r="A61" s="5">
        <f t="shared" si="0"/>
        <v>8501</v>
      </c>
      <c r="B61" s="7">
        <f t="shared" si="5"/>
        <v>1.0659020217729392E-2</v>
      </c>
      <c r="C61" s="1">
        <f t="shared" si="6"/>
        <v>40.33</v>
      </c>
      <c r="I61" s="8">
        <f t="shared" si="3"/>
        <v>0.30704799999999993</v>
      </c>
      <c r="J61" s="8">
        <f t="shared" si="4"/>
        <v>28.8064</v>
      </c>
      <c r="K61">
        <v>8501</v>
      </c>
      <c r="L61">
        <v>2.5000000000000001E-3</v>
      </c>
      <c r="M61">
        <v>0</v>
      </c>
      <c r="N61">
        <v>59</v>
      </c>
      <c r="O61">
        <v>109.66</v>
      </c>
      <c r="P61">
        <v>59</v>
      </c>
      <c r="Q61">
        <v>10.288</v>
      </c>
      <c r="R61">
        <v>59</v>
      </c>
      <c r="S61">
        <v>33.04</v>
      </c>
      <c r="T61">
        <v>59</v>
      </c>
      <c r="U61">
        <v>-7.29</v>
      </c>
    </row>
    <row r="62" spans="1:21" x14ac:dyDescent="0.3">
      <c r="A62" s="5">
        <f t="shared" si="0"/>
        <v>9001</v>
      </c>
      <c r="B62" s="7">
        <f t="shared" si="5"/>
        <v>1.0997275734578713E-2</v>
      </c>
      <c r="C62" s="1">
        <f t="shared" si="6"/>
        <v>41.650000000000006</v>
      </c>
      <c r="I62" s="8">
        <f t="shared" si="3"/>
        <v>0.31648399999999999</v>
      </c>
      <c r="J62" s="8">
        <f t="shared" si="4"/>
        <v>28.778399999999998</v>
      </c>
      <c r="K62">
        <v>9001</v>
      </c>
      <c r="L62">
        <v>2.5000000000000001E-3</v>
      </c>
      <c r="M62">
        <v>0</v>
      </c>
      <c r="N62">
        <v>60</v>
      </c>
      <c r="O62">
        <v>113.03</v>
      </c>
      <c r="P62">
        <v>60</v>
      </c>
      <c r="Q62">
        <v>10.278</v>
      </c>
      <c r="R62">
        <v>60</v>
      </c>
      <c r="S62">
        <v>33.81</v>
      </c>
      <c r="T62">
        <v>60</v>
      </c>
      <c r="U62">
        <v>-7.84</v>
      </c>
    </row>
    <row r="63" spans="1:21" x14ac:dyDescent="0.3">
      <c r="A63" s="5">
        <f t="shared" si="0"/>
        <v>9501</v>
      </c>
      <c r="B63" s="7">
        <f t="shared" si="5"/>
        <v>1.1341119221411193E-2</v>
      </c>
      <c r="C63" s="1">
        <f t="shared" si="6"/>
        <v>43.1</v>
      </c>
      <c r="I63" s="8">
        <f t="shared" si="3"/>
        <v>0.32628400000000002</v>
      </c>
      <c r="J63" s="8">
        <f t="shared" si="4"/>
        <v>28.77</v>
      </c>
      <c r="K63">
        <v>9501</v>
      </c>
      <c r="L63">
        <v>2.5000000000000001E-3</v>
      </c>
      <c r="M63">
        <v>0</v>
      </c>
      <c r="N63">
        <v>61</v>
      </c>
      <c r="O63">
        <v>116.53</v>
      </c>
      <c r="P63">
        <v>61</v>
      </c>
      <c r="Q63">
        <v>10.275</v>
      </c>
      <c r="R63">
        <v>61</v>
      </c>
      <c r="S63">
        <v>34.93</v>
      </c>
      <c r="T63">
        <v>61</v>
      </c>
      <c r="U63">
        <v>-8.17</v>
      </c>
    </row>
    <row r="64" spans="1:21" x14ac:dyDescent="0.3">
      <c r="A64" s="5">
        <f t="shared" si="0"/>
        <v>10001</v>
      </c>
      <c r="B64" s="7">
        <f t="shared" si="5"/>
        <v>1.1709705710387838E-2</v>
      </c>
      <c r="C64" s="1">
        <f t="shared" si="6"/>
        <v>44.4</v>
      </c>
      <c r="I64" s="8">
        <f t="shared" si="3"/>
        <v>0.33646199999999998</v>
      </c>
      <c r="J64" s="8">
        <f t="shared" si="4"/>
        <v>28.733599999999999</v>
      </c>
      <c r="K64">
        <v>10001</v>
      </c>
      <c r="L64">
        <v>4.0000000000000001E-3</v>
      </c>
      <c r="M64">
        <v>0</v>
      </c>
      <c r="N64">
        <v>62</v>
      </c>
      <c r="O64">
        <v>120.16500000000001</v>
      </c>
      <c r="P64">
        <v>62</v>
      </c>
      <c r="Q64">
        <v>10.262</v>
      </c>
      <c r="R64">
        <v>62</v>
      </c>
      <c r="S64">
        <v>35.69</v>
      </c>
      <c r="T64">
        <v>62</v>
      </c>
      <c r="U64">
        <v>-8.7100000000000009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salim maher</cp:lastModifiedBy>
  <dcterms:created xsi:type="dcterms:W3CDTF">2022-07-28T13:26:44Z</dcterms:created>
  <dcterms:modified xsi:type="dcterms:W3CDTF">2023-08-29T14:14:00Z</dcterms:modified>
</cp:coreProperties>
</file>