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Stage 2\60 deg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4" i="8" l="1"/>
  <c r="J96" i="8"/>
  <c r="J97" i="8"/>
  <c r="J98" i="8"/>
  <c r="J99" i="8"/>
  <c r="J100" i="8"/>
  <c r="J101" i="8"/>
  <c r="J102" i="8"/>
  <c r="J103" i="8"/>
  <c r="J95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2" i="8"/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C3" i="8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B19" i="8" l="1"/>
  <c r="B11" i="8"/>
  <c r="B7" i="8"/>
  <c r="B18" i="8"/>
  <c r="B10" i="8"/>
  <c r="B9" i="8"/>
  <c r="B16" i="8"/>
  <c r="B8" i="8"/>
  <c r="B20" i="8"/>
  <c r="B12" i="8"/>
  <c r="B4" i="8"/>
  <c r="B3" i="8"/>
  <c r="B17" i="8"/>
  <c r="B15" i="8"/>
  <c r="B14" i="8"/>
  <c r="B6" i="8"/>
  <c r="B21" i="8"/>
  <c r="B13" i="8"/>
  <c r="B5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I2" i="8"/>
  <c r="A92" i="8"/>
  <c r="C92" i="8"/>
  <c r="A93" i="8"/>
  <c r="C93" i="8"/>
  <c r="A94" i="8"/>
  <c r="C94" i="8"/>
  <c r="A95" i="8"/>
  <c r="C95" i="8"/>
  <c r="A96" i="8"/>
  <c r="C96" i="8"/>
  <c r="A97" i="8"/>
  <c r="C97" i="8"/>
  <c r="A98" i="8"/>
  <c r="C98" i="8"/>
  <c r="A99" i="8"/>
  <c r="C99" i="8"/>
  <c r="A100" i="8"/>
  <c r="C100" i="8"/>
  <c r="A101" i="8"/>
  <c r="C101" i="8"/>
  <c r="A102" i="8"/>
  <c r="C102" i="8"/>
  <c r="A103" i="8"/>
  <c r="C103" i="8"/>
  <c r="A104" i="8"/>
  <c r="C104" i="8"/>
  <c r="B101" i="8" l="1"/>
  <c r="B103" i="8"/>
  <c r="B104" i="8"/>
  <c r="B93" i="8"/>
  <c r="B98" i="8"/>
  <c r="B102" i="8"/>
  <c r="B92" i="8"/>
  <c r="B99" i="8"/>
  <c r="B97" i="8"/>
  <c r="B95" i="8"/>
  <c r="B96" i="8"/>
  <c r="B94" i="8"/>
  <c r="B100" i="8"/>
  <c r="C85" i="8" l="1"/>
  <c r="C86" i="8"/>
  <c r="C87" i="8"/>
  <c r="C88" i="8"/>
  <c r="C89" i="8"/>
  <c r="C90" i="8"/>
  <c r="C91" i="8"/>
  <c r="A85" i="8"/>
  <c r="A86" i="8"/>
  <c r="A87" i="8"/>
  <c r="A88" i="8"/>
  <c r="A89" i="8"/>
  <c r="A90" i="8"/>
  <c r="A91" i="8"/>
  <c r="B91" i="8" l="1"/>
  <c r="B88" i="8"/>
  <c r="B86" i="8"/>
  <c r="B87" i="8"/>
  <c r="B85" i="8"/>
  <c r="B90" i="8"/>
  <c r="B89" i="8"/>
  <c r="B83" i="8" l="1"/>
  <c r="C77" i="8"/>
  <c r="C78" i="8"/>
  <c r="C79" i="8"/>
  <c r="C80" i="8"/>
  <c r="C81" i="8"/>
  <c r="C82" i="8"/>
  <c r="C83" i="8"/>
  <c r="C84" i="8"/>
  <c r="A77" i="8"/>
  <c r="A78" i="8"/>
  <c r="A79" i="8"/>
  <c r="A80" i="8"/>
  <c r="A81" i="8"/>
  <c r="A82" i="8"/>
  <c r="A83" i="8"/>
  <c r="A84" i="8"/>
  <c r="B78" i="8" l="1"/>
  <c r="B82" i="8"/>
  <c r="B84" i="8"/>
  <c r="B79" i="8"/>
  <c r="B80" i="8"/>
  <c r="B81" i="8"/>
  <c r="B77" i="8"/>
  <c r="B2" i="8" l="1"/>
  <c r="C72" i="8"/>
  <c r="C73" i="8"/>
  <c r="C74" i="8"/>
  <c r="C75" i="8"/>
  <c r="C76" i="8"/>
  <c r="C71" i="8"/>
  <c r="A76" i="8" l="1"/>
  <c r="A75" i="8"/>
  <c r="A74" i="8"/>
  <c r="A73" i="8"/>
  <c r="A72" i="8"/>
  <c r="A71" i="8"/>
  <c r="C70" i="8"/>
  <c r="A70" i="8"/>
  <c r="C69" i="8"/>
  <c r="A69" i="8"/>
  <c r="C68" i="8"/>
  <c r="A68" i="8"/>
  <c r="C67" i="8"/>
  <c r="A67" i="8"/>
  <c r="C66" i="8"/>
  <c r="A66" i="8"/>
  <c r="C65" i="8"/>
  <c r="A65" i="8"/>
  <c r="C64" i="8"/>
  <c r="A64" i="8"/>
  <c r="C63" i="8"/>
  <c r="A63" i="8"/>
  <c r="C62" i="8"/>
  <c r="A62" i="8"/>
  <c r="C61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" i="8"/>
  <c r="A2" i="8"/>
  <c r="B75" i="8" l="1"/>
  <c r="B33" i="8"/>
  <c r="B71" i="8"/>
  <c r="B31" i="8"/>
  <c r="B23" i="8"/>
  <c r="B63" i="8"/>
  <c r="B39" i="8"/>
  <c r="B47" i="8"/>
  <c r="B55" i="8"/>
  <c r="B26" i="8"/>
  <c r="B34" i="8"/>
  <c r="B42" i="8"/>
  <c r="B50" i="8"/>
  <c r="B58" i="8"/>
  <c r="B66" i="8"/>
  <c r="B74" i="8"/>
  <c r="B28" i="8"/>
  <c r="B36" i="8"/>
  <c r="B44" i="8"/>
  <c r="B52" i="8"/>
  <c r="B68" i="8"/>
  <c r="B60" i="8"/>
  <c r="B76" i="8"/>
  <c r="B27" i="8"/>
  <c r="B35" i="8"/>
  <c r="B43" i="8"/>
  <c r="B51" i="8"/>
  <c r="B59" i="8"/>
  <c r="B67" i="8"/>
  <c r="B25" i="8"/>
  <c r="B41" i="8"/>
  <c r="B49" i="8"/>
  <c r="B57" i="8"/>
  <c r="B65" i="8"/>
  <c r="B73" i="8"/>
  <c r="B29" i="8"/>
  <c r="B37" i="8"/>
  <c r="B45" i="8"/>
  <c r="B53" i="8"/>
  <c r="B61" i="8"/>
  <c r="B69" i="8"/>
  <c r="B24" i="8"/>
  <c r="B32" i="8"/>
  <c r="B40" i="8"/>
  <c r="B48" i="8"/>
  <c r="B56" i="8"/>
  <c r="B64" i="8"/>
  <c r="B72" i="8"/>
  <c r="B22" i="8"/>
  <c r="B30" i="8"/>
  <c r="B38" i="8"/>
  <c r="B46" i="8"/>
  <c r="B54" i="8"/>
  <c r="B62" i="8"/>
  <c r="B70" i="8"/>
</calcChain>
</file>

<file path=xl/sharedStrings.xml><?xml version="1.0" encoding="utf-8"?>
<sst xmlns="http://schemas.openxmlformats.org/spreadsheetml/2006/main" count="20" uniqueCount="18">
  <si>
    <t>Ph (deg)</t>
  </si>
  <si>
    <t>f (Hz)</t>
  </si>
  <si>
    <t>mV</t>
  </si>
  <si>
    <t>Z (Ohm)</t>
  </si>
  <si>
    <t>Vpp</t>
  </si>
  <si>
    <t>Ipp</t>
  </si>
  <si>
    <t>Temp center (deg)</t>
  </si>
  <si>
    <t>Isc</t>
  </si>
  <si>
    <t>A</t>
  </si>
  <si>
    <t>MPP</t>
  </si>
  <si>
    <t>Intensity</t>
  </si>
  <si>
    <t>W/m^2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</si>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</sst>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" fontId="0" fillId="0" borderId="0" xfId="0" applyNumberFormat="1" applyAlignment="1"/>
    <xf numFmtId="0" fontId="0" fillId="0" borderId="0" xfId="0" applyAlignment="1"/>
    <xf numFmtId="0" fontId="0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probe'!$A$2:$A$104</c:f>
              <c:numCache>
                <c:formatCode>0.0</c:formatCode>
                <c:ptCount val="103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22.5</c:v>
                </c:pt>
                <c:pt idx="8">
                  <c:v>25</c:v>
                </c:pt>
                <c:pt idx="9">
                  <c:v>27.5</c:v>
                </c:pt>
                <c:pt idx="10">
                  <c:v>30</c:v>
                </c:pt>
                <c:pt idx="11">
                  <c:v>32.5</c:v>
                </c:pt>
                <c:pt idx="12">
                  <c:v>35</c:v>
                </c:pt>
                <c:pt idx="13">
                  <c:v>37.5</c:v>
                </c:pt>
                <c:pt idx="14">
                  <c:v>40</c:v>
                </c:pt>
                <c:pt idx="15">
                  <c:v>42.5</c:v>
                </c:pt>
                <c:pt idx="16">
                  <c:v>45</c:v>
                </c:pt>
                <c:pt idx="17">
                  <c:v>47.5</c:v>
                </c:pt>
                <c:pt idx="18">
                  <c:v>51</c:v>
                </c:pt>
                <c:pt idx="19">
                  <c:v>52.5</c:v>
                </c:pt>
                <c:pt idx="20">
                  <c:v>55</c:v>
                </c:pt>
                <c:pt idx="21" formatCode="0">
                  <c:v>61</c:v>
                </c:pt>
                <c:pt idx="22" formatCode="0">
                  <c:v>65</c:v>
                </c:pt>
                <c:pt idx="23" formatCode="0">
                  <c:v>71</c:v>
                </c:pt>
                <c:pt idx="24" formatCode="0">
                  <c:v>75</c:v>
                </c:pt>
                <c:pt idx="25" formatCode="0">
                  <c:v>81</c:v>
                </c:pt>
                <c:pt idx="26" formatCode="0">
                  <c:v>85</c:v>
                </c:pt>
                <c:pt idx="27" formatCode="0">
                  <c:v>91</c:v>
                </c:pt>
                <c:pt idx="28" formatCode="0">
                  <c:v>95</c:v>
                </c:pt>
                <c:pt idx="29" formatCode="0">
                  <c:v>101</c:v>
                </c:pt>
                <c:pt idx="30" formatCode="0">
                  <c:v>105</c:v>
                </c:pt>
                <c:pt idx="31" formatCode="0">
                  <c:v>110</c:v>
                </c:pt>
                <c:pt idx="32" formatCode="0">
                  <c:v>115</c:v>
                </c:pt>
                <c:pt idx="33" formatCode="0">
                  <c:v>121</c:v>
                </c:pt>
                <c:pt idx="34" formatCode="0">
                  <c:v>125</c:v>
                </c:pt>
                <c:pt idx="35" formatCode="0">
                  <c:v>131</c:v>
                </c:pt>
                <c:pt idx="36" formatCode="0">
                  <c:v>135</c:v>
                </c:pt>
                <c:pt idx="37" formatCode="0">
                  <c:v>141</c:v>
                </c:pt>
                <c:pt idx="38" formatCode="0">
                  <c:v>145</c:v>
                </c:pt>
                <c:pt idx="39" formatCode="0">
                  <c:v>151</c:v>
                </c:pt>
                <c:pt idx="40" formatCode="0">
                  <c:v>155</c:v>
                </c:pt>
                <c:pt idx="41" formatCode="0">
                  <c:v>161</c:v>
                </c:pt>
                <c:pt idx="42" formatCode="0">
                  <c:v>165</c:v>
                </c:pt>
                <c:pt idx="43" formatCode="0">
                  <c:v>171</c:v>
                </c:pt>
                <c:pt idx="44" formatCode="0">
                  <c:v>175</c:v>
                </c:pt>
                <c:pt idx="45" formatCode="0">
                  <c:v>201</c:v>
                </c:pt>
                <c:pt idx="46" formatCode="0">
                  <c:v>225</c:v>
                </c:pt>
                <c:pt idx="47" formatCode="0">
                  <c:v>251</c:v>
                </c:pt>
                <c:pt idx="48" formatCode="0">
                  <c:v>275</c:v>
                </c:pt>
                <c:pt idx="49" formatCode="0">
                  <c:v>301</c:v>
                </c:pt>
                <c:pt idx="50" formatCode="0">
                  <c:v>325</c:v>
                </c:pt>
                <c:pt idx="51" formatCode="0">
                  <c:v>351</c:v>
                </c:pt>
                <c:pt idx="52" formatCode="0">
                  <c:v>375</c:v>
                </c:pt>
                <c:pt idx="53" formatCode="0">
                  <c:v>401</c:v>
                </c:pt>
                <c:pt idx="54" formatCode="0">
                  <c:v>425</c:v>
                </c:pt>
                <c:pt idx="55" formatCode="0">
                  <c:v>451</c:v>
                </c:pt>
                <c:pt idx="56" formatCode="0">
                  <c:v>475</c:v>
                </c:pt>
                <c:pt idx="57" formatCode="0">
                  <c:v>501</c:v>
                </c:pt>
                <c:pt idx="58" formatCode="0">
                  <c:v>525</c:v>
                </c:pt>
                <c:pt idx="59" formatCode="0">
                  <c:v>551</c:v>
                </c:pt>
                <c:pt idx="60" formatCode="0">
                  <c:v>575</c:v>
                </c:pt>
                <c:pt idx="61" formatCode="0">
                  <c:v>601</c:v>
                </c:pt>
                <c:pt idx="62" formatCode="0">
                  <c:v>625</c:v>
                </c:pt>
                <c:pt idx="63" formatCode="0">
                  <c:v>651</c:v>
                </c:pt>
                <c:pt idx="64" formatCode="0">
                  <c:v>675</c:v>
                </c:pt>
                <c:pt idx="65" formatCode="0">
                  <c:v>701</c:v>
                </c:pt>
                <c:pt idx="66" formatCode="0">
                  <c:v>725</c:v>
                </c:pt>
                <c:pt idx="67" formatCode="0">
                  <c:v>751</c:v>
                </c:pt>
                <c:pt idx="68" formatCode="0">
                  <c:v>801</c:v>
                </c:pt>
                <c:pt idx="69" formatCode="0">
                  <c:v>851</c:v>
                </c:pt>
                <c:pt idx="70" formatCode="0">
                  <c:v>901</c:v>
                </c:pt>
                <c:pt idx="71" formatCode="0">
                  <c:v>951</c:v>
                </c:pt>
                <c:pt idx="72" formatCode="0">
                  <c:v>1001</c:v>
                </c:pt>
                <c:pt idx="73" formatCode="0">
                  <c:v>1151</c:v>
                </c:pt>
                <c:pt idx="74" formatCode="0">
                  <c:v>1251</c:v>
                </c:pt>
                <c:pt idx="75" formatCode="0">
                  <c:v>1401</c:v>
                </c:pt>
                <c:pt idx="76" formatCode="0">
                  <c:v>1501</c:v>
                </c:pt>
                <c:pt idx="77" formatCode="0">
                  <c:v>1751</c:v>
                </c:pt>
                <c:pt idx="78" formatCode="0">
                  <c:v>2001</c:v>
                </c:pt>
                <c:pt idx="79" formatCode="0">
                  <c:v>2501</c:v>
                </c:pt>
                <c:pt idx="80" formatCode="0">
                  <c:v>3001</c:v>
                </c:pt>
                <c:pt idx="81" formatCode="0">
                  <c:v>3501</c:v>
                </c:pt>
                <c:pt idx="82" formatCode="0">
                  <c:v>4001</c:v>
                </c:pt>
                <c:pt idx="83" formatCode="0">
                  <c:v>4501</c:v>
                </c:pt>
                <c:pt idx="84" formatCode="0">
                  <c:v>5001</c:v>
                </c:pt>
                <c:pt idx="85" formatCode="0">
                  <c:v>5501</c:v>
                </c:pt>
                <c:pt idx="86" formatCode="0">
                  <c:v>6001</c:v>
                </c:pt>
                <c:pt idx="87" formatCode="0">
                  <c:v>7001</c:v>
                </c:pt>
                <c:pt idx="88" formatCode="0">
                  <c:v>8001</c:v>
                </c:pt>
                <c:pt idx="89" formatCode="0">
                  <c:v>9001</c:v>
                </c:pt>
                <c:pt idx="90" formatCode="0">
                  <c:v>10001</c:v>
                </c:pt>
                <c:pt idx="91" formatCode="0">
                  <c:v>15001</c:v>
                </c:pt>
                <c:pt idx="92" formatCode="0">
                  <c:v>20001</c:v>
                </c:pt>
                <c:pt idx="93" formatCode="0">
                  <c:v>30001</c:v>
                </c:pt>
                <c:pt idx="94" formatCode="0">
                  <c:v>40001</c:v>
                </c:pt>
                <c:pt idx="95" formatCode="0">
                  <c:v>50001</c:v>
                </c:pt>
                <c:pt idx="96" formatCode="0">
                  <c:v>60001</c:v>
                </c:pt>
                <c:pt idx="97" formatCode="0">
                  <c:v>70001</c:v>
                </c:pt>
                <c:pt idx="98" formatCode="0">
                  <c:v>80001</c:v>
                </c:pt>
                <c:pt idx="99" formatCode="0">
                  <c:v>90001</c:v>
                </c:pt>
                <c:pt idx="100" formatCode="0">
                  <c:v>100001</c:v>
                </c:pt>
                <c:pt idx="101" formatCode="0">
                  <c:v>110001</c:v>
                </c:pt>
                <c:pt idx="102" formatCode="0">
                  <c:v>120001</c:v>
                </c:pt>
              </c:numCache>
            </c:numRef>
          </c:xVal>
          <c:yVal>
            <c:numRef>
              <c:f>'1 Vpp Current probe'!$B$2:$B$104</c:f>
              <c:numCache>
                <c:formatCode>0.00</c:formatCode>
                <c:ptCount val="103"/>
                <c:pt idx="0">
                  <c:v>0.19248738553541392</c:v>
                </c:pt>
                <c:pt idx="1">
                  <c:v>0.18366366890770977</c:v>
                </c:pt>
                <c:pt idx="2">
                  <c:v>0.18630527817403708</c:v>
                </c:pt>
                <c:pt idx="3">
                  <c:v>0.19203212416531312</c:v>
                </c:pt>
                <c:pt idx="4">
                  <c:v>0.19097090019037258</c:v>
                </c:pt>
                <c:pt idx="5">
                  <c:v>0.18680299072155659</c:v>
                </c:pt>
                <c:pt idx="6">
                  <c:v>0.18135805786974823</c:v>
                </c:pt>
                <c:pt idx="7">
                  <c:v>0.18099166143638484</c:v>
                </c:pt>
                <c:pt idx="8">
                  <c:v>0.18274093404121303</c:v>
                </c:pt>
                <c:pt idx="9">
                  <c:v>0.18114526391253696</c:v>
                </c:pt>
                <c:pt idx="10">
                  <c:v>0.18098566308243724</c:v>
                </c:pt>
                <c:pt idx="11">
                  <c:v>0.17887349128296823</c:v>
                </c:pt>
                <c:pt idx="12">
                  <c:v>0.17843504639543187</c:v>
                </c:pt>
                <c:pt idx="13">
                  <c:v>0.17461107654013688</c:v>
                </c:pt>
                <c:pt idx="14">
                  <c:v>0.17462686567164179</c:v>
                </c:pt>
                <c:pt idx="15">
                  <c:v>0.17307556184746059</c:v>
                </c:pt>
                <c:pt idx="16">
                  <c:v>0.17236830455953961</c:v>
                </c:pt>
                <c:pt idx="17">
                  <c:v>0.17570611526616806</c:v>
                </c:pt>
                <c:pt idx="18">
                  <c:v>0.16455295977516252</c:v>
                </c:pt>
                <c:pt idx="19">
                  <c:v>0.16599718111346021</c:v>
                </c:pt>
                <c:pt idx="20">
                  <c:v>0.16306992211429072</c:v>
                </c:pt>
                <c:pt idx="21">
                  <c:v>0.15782147207238559</c:v>
                </c:pt>
                <c:pt idx="22">
                  <c:v>0.15486694981364305</c:v>
                </c:pt>
                <c:pt idx="23">
                  <c:v>0.15104786545924967</c:v>
                </c:pt>
                <c:pt idx="24">
                  <c:v>0.14794332331472734</c:v>
                </c:pt>
                <c:pt idx="25">
                  <c:v>0.14284493806065782</c:v>
                </c:pt>
                <c:pt idx="26">
                  <c:v>0.14016023182476772</c:v>
                </c:pt>
                <c:pt idx="27">
                  <c:v>0.13644772572980313</c:v>
                </c:pt>
                <c:pt idx="28">
                  <c:v>0.1328767123287671</c:v>
                </c:pt>
                <c:pt idx="29">
                  <c:v>0.12788381048049555</c:v>
                </c:pt>
                <c:pt idx="30">
                  <c:v>0.12569485263246283</c:v>
                </c:pt>
                <c:pt idx="31">
                  <c:v>0.12322758851594542</c:v>
                </c:pt>
                <c:pt idx="32">
                  <c:v>0.11971089572192513</c:v>
                </c:pt>
                <c:pt idx="33">
                  <c:v>0.11614084741530011</c:v>
                </c:pt>
                <c:pt idx="34">
                  <c:v>0.11387388884273489</c:v>
                </c:pt>
                <c:pt idx="35">
                  <c:v>0.11042822827797563</c:v>
                </c:pt>
                <c:pt idx="36">
                  <c:v>0.10841616964877401</c:v>
                </c:pt>
                <c:pt idx="37">
                  <c:v>0.10481490642262344</c:v>
                </c:pt>
                <c:pt idx="38">
                  <c:v>0.10331464379947229</c:v>
                </c:pt>
                <c:pt idx="39">
                  <c:v>0.1005184331797235</c:v>
                </c:pt>
                <c:pt idx="40">
                  <c:v>9.843030900723207E-2</c:v>
                </c:pt>
                <c:pt idx="41">
                  <c:v>9.5969132255151468E-2</c:v>
                </c:pt>
                <c:pt idx="42">
                  <c:v>9.4184234271183664E-2</c:v>
                </c:pt>
                <c:pt idx="43">
                  <c:v>9.1688481675392661E-2</c:v>
                </c:pt>
                <c:pt idx="44">
                  <c:v>8.9982799574084685E-2</c:v>
                </c:pt>
                <c:pt idx="45">
                  <c:v>8.0557599542146988E-2</c:v>
                </c:pt>
                <c:pt idx="46">
                  <c:v>7.3628599583926438E-2</c:v>
                </c:pt>
                <c:pt idx="47">
                  <c:v>6.7228823303947874E-2</c:v>
                </c:pt>
                <c:pt idx="48">
                  <c:v>6.2145560247902153E-2</c:v>
                </c:pt>
                <c:pt idx="49">
                  <c:v>5.7271528998242525E-2</c:v>
                </c:pt>
                <c:pt idx="50">
                  <c:v>5.3600705156456603E-2</c:v>
                </c:pt>
                <c:pt idx="51">
                  <c:v>4.9982351643503203E-2</c:v>
                </c:pt>
                <c:pt idx="52">
                  <c:v>4.6918058166537657E-2</c:v>
                </c:pt>
                <c:pt idx="53">
                  <c:v>4.4217444580594858E-2</c:v>
                </c:pt>
                <c:pt idx="54">
                  <c:v>4.1663897197297003E-2</c:v>
                </c:pt>
                <c:pt idx="55">
                  <c:v>3.9551758570953076E-2</c:v>
                </c:pt>
                <c:pt idx="56">
                  <c:v>3.7686554761509061E-2</c:v>
                </c:pt>
                <c:pt idx="57">
                  <c:v>3.5857095306779101E-2</c:v>
                </c:pt>
                <c:pt idx="58">
                  <c:v>3.4054412740544132E-2</c:v>
                </c:pt>
                <c:pt idx="59">
                  <c:v>3.2797747225443104E-2</c:v>
                </c:pt>
                <c:pt idx="60">
                  <c:v>3.1472551724137925E-2</c:v>
                </c:pt>
                <c:pt idx="61">
                  <c:v>2.9960810288679134E-2</c:v>
                </c:pt>
                <c:pt idx="62">
                  <c:v>2.9141475211608221E-2</c:v>
                </c:pt>
                <c:pt idx="63">
                  <c:v>2.8001318536424569E-2</c:v>
                </c:pt>
                <c:pt idx="64">
                  <c:v>2.7058177826564216E-2</c:v>
                </c:pt>
                <c:pt idx="65">
                  <c:v>2.6248904469763364E-2</c:v>
                </c:pt>
                <c:pt idx="66">
                  <c:v>2.5201641586867302E-2</c:v>
                </c:pt>
                <c:pt idx="67">
                  <c:v>2.4374182293938076E-2</c:v>
                </c:pt>
                <c:pt idx="68">
                  <c:v>2.3002610966057442E-2</c:v>
                </c:pt>
                <c:pt idx="69">
                  <c:v>2.188730555857718E-2</c:v>
                </c:pt>
                <c:pt idx="70">
                  <c:v>2.0699331121866331E-2</c:v>
                </c:pt>
                <c:pt idx="71">
                  <c:v>1.9740203271916952E-2</c:v>
                </c:pt>
                <c:pt idx="72">
                  <c:v>1.8794984530206803E-2</c:v>
                </c:pt>
                <c:pt idx="73">
                  <c:v>1.6472750865051903E-2</c:v>
                </c:pt>
                <c:pt idx="74">
                  <c:v>1.544645265713515E-2</c:v>
                </c:pt>
                <c:pt idx="75">
                  <c:v>1.4051204819277106E-2</c:v>
                </c:pt>
                <c:pt idx="76">
                  <c:v>1.3452880990845449E-2</c:v>
                </c:pt>
                <c:pt idx="77">
                  <c:v>1.1837875611460517E-2</c:v>
                </c:pt>
                <c:pt idx="78">
                  <c:v>1.0860088048963814E-2</c:v>
                </c:pt>
                <c:pt idx="79">
                  <c:v>9.8125369286136323E-3</c:v>
                </c:pt>
                <c:pt idx="80">
                  <c:v>9.1445030688058569E-3</c:v>
                </c:pt>
                <c:pt idx="81">
                  <c:v>8.7713163698961739E-3</c:v>
                </c:pt>
                <c:pt idx="82">
                  <c:v>8.981631550513236E-3</c:v>
                </c:pt>
                <c:pt idx="83">
                  <c:v>8.7736053831126547E-3</c:v>
                </c:pt>
                <c:pt idx="84">
                  <c:v>8.8379122361958214E-3</c:v>
                </c:pt>
                <c:pt idx="85">
                  <c:v>9.2435374149659865E-3</c:v>
                </c:pt>
                <c:pt idx="86">
                  <c:v>9.7454723445912893E-3</c:v>
                </c:pt>
                <c:pt idx="87">
                  <c:v>1.0102550041129697E-2</c:v>
                </c:pt>
                <c:pt idx="88">
                  <c:v>1.1141942958018425E-2</c:v>
                </c:pt>
                <c:pt idx="89">
                  <c:v>1.1982720669161345E-2</c:v>
                </c:pt>
                <c:pt idx="90">
                  <c:v>1.2864238410596026E-2</c:v>
                </c:pt>
                <c:pt idx="91">
                  <c:v>1.7371480164776253E-2</c:v>
                </c:pt>
                <c:pt idx="92">
                  <c:v>2.1493015800320581E-2</c:v>
                </c:pt>
                <c:pt idx="93">
                  <c:v>2.8991812585908088E-2</c:v>
                </c:pt>
                <c:pt idx="94">
                  <c:v>3.5532020079099488E-2</c:v>
                </c:pt>
                <c:pt idx="95">
                  <c:v>4.1460370648977632E-2</c:v>
                </c:pt>
                <c:pt idx="96">
                  <c:v>4.7276264591439694E-2</c:v>
                </c:pt>
                <c:pt idx="97">
                  <c:v>5.3330461293743386E-2</c:v>
                </c:pt>
                <c:pt idx="98">
                  <c:v>5.9239940387481371E-2</c:v>
                </c:pt>
                <c:pt idx="99">
                  <c:v>6.7970905442688731E-2</c:v>
                </c:pt>
                <c:pt idx="100">
                  <c:v>7.8365758754863818E-2</c:v>
                </c:pt>
                <c:pt idx="101">
                  <c:v>8.3467422843576874E-2</c:v>
                </c:pt>
                <c:pt idx="102">
                  <c:v>8.790570103833345E-2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probe'!$A$2:$A$104</c:f>
              <c:numCache>
                <c:formatCode>0.0</c:formatCode>
                <c:ptCount val="103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22.5</c:v>
                </c:pt>
                <c:pt idx="8">
                  <c:v>25</c:v>
                </c:pt>
                <c:pt idx="9">
                  <c:v>27.5</c:v>
                </c:pt>
                <c:pt idx="10">
                  <c:v>30</c:v>
                </c:pt>
                <c:pt idx="11">
                  <c:v>32.5</c:v>
                </c:pt>
                <c:pt idx="12">
                  <c:v>35</c:v>
                </c:pt>
                <c:pt idx="13">
                  <c:v>37.5</c:v>
                </c:pt>
                <c:pt idx="14">
                  <c:v>40</c:v>
                </c:pt>
                <c:pt idx="15">
                  <c:v>42.5</c:v>
                </c:pt>
                <c:pt idx="16">
                  <c:v>45</c:v>
                </c:pt>
                <c:pt idx="17">
                  <c:v>47.5</c:v>
                </c:pt>
                <c:pt idx="18">
                  <c:v>51</c:v>
                </c:pt>
                <c:pt idx="19">
                  <c:v>52.5</c:v>
                </c:pt>
                <c:pt idx="20">
                  <c:v>55</c:v>
                </c:pt>
                <c:pt idx="21" formatCode="0">
                  <c:v>61</c:v>
                </c:pt>
                <c:pt idx="22" formatCode="0">
                  <c:v>65</c:v>
                </c:pt>
                <c:pt idx="23" formatCode="0">
                  <c:v>71</c:v>
                </c:pt>
                <c:pt idx="24" formatCode="0">
                  <c:v>75</c:v>
                </c:pt>
                <c:pt idx="25" formatCode="0">
                  <c:v>81</c:v>
                </c:pt>
                <c:pt idx="26" formatCode="0">
                  <c:v>85</c:v>
                </c:pt>
                <c:pt idx="27" formatCode="0">
                  <c:v>91</c:v>
                </c:pt>
                <c:pt idx="28" formatCode="0">
                  <c:v>95</c:v>
                </c:pt>
                <c:pt idx="29" formatCode="0">
                  <c:v>101</c:v>
                </c:pt>
                <c:pt idx="30" formatCode="0">
                  <c:v>105</c:v>
                </c:pt>
                <c:pt idx="31" formatCode="0">
                  <c:v>110</c:v>
                </c:pt>
                <c:pt idx="32" formatCode="0">
                  <c:v>115</c:v>
                </c:pt>
                <c:pt idx="33" formatCode="0">
                  <c:v>121</c:v>
                </c:pt>
                <c:pt idx="34" formatCode="0">
                  <c:v>125</c:v>
                </c:pt>
                <c:pt idx="35" formatCode="0">
                  <c:v>131</c:v>
                </c:pt>
                <c:pt idx="36" formatCode="0">
                  <c:v>135</c:v>
                </c:pt>
                <c:pt idx="37" formatCode="0">
                  <c:v>141</c:v>
                </c:pt>
                <c:pt idx="38" formatCode="0">
                  <c:v>145</c:v>
                </c:pt>
                <c:pt idx="39" formatCode="0">
                  <c:v>151</c:v>
                </c:pt>
                <c:pt idx="40" formatCode="0">
                  <c:v>155</c:v>
                </c:pt>
                <c:pt idx="41" formatCode="0">
                  <c:v>161</c:v>
                </c:pt>
                <c:pt idx="42" formatCode="0">
                  <c:v>165</c:v>
                </c:pt>
                <c:pt idx="43" formatCode="0">
                  <c:v>171</c:v>
                </c:pt>
                <c:pt idx="44" formatCode="0">
                  <c:v>175</c:v>
                </c:pt>
                <c:pt idx="45" formatCode="0">
                  <c:v>201</c:v>
                </c:pt>
                <c:pt idx="46" formatCode="0">
                  <c:v>225</c:v>
                </c:pt>
                <c:pt idx="47" formatCode="0">
                  <c:v>251</c:v>
                </c:pt>
                <c:pt idx="48" formatCode="0">
                  <c:v>275</c:v>
                </c:pt>
                <c:pt idx="49" formatCode="0">
                  <c:v>301</c:v>
                </c:pt>
                <c:pt idx="50" formatCode="0">
                  <c:v>325</c:v>
                </c:pt>
                <c:pt idx="51" formatCode="0">
                  <c:v>351</c:v>
                </c:pt>
                <c:pt idx="52" formatCode="0">
                  <c:v>375</c:v>
                </c:pt>
                <c:pt idx="53" formatCode="0">
                  <c:v>401</c:v>
                </c:pt>
                <c:pt idx="54" formatCode="0">
                  <c:v>425</c:v>
                </c:pt>
                <c:pt idx="55" formatCode="0">
                  <c:v>451</c:v>
                </c:pt>
                <c:pt idx="56" formatCode="0">
                  <c:v>475</c:v>
                </c:pt>
                <c:pt idx="57" formatCode="0">
                  <c:v>501</c:v>
                </c:pt>
                <c:pt idx="58" formatCode="0">
                  <c:v>525</c:v>
                </c:pt>
                <c:pt idx="59" formatCode="0">
                  <c:v>551</c:v>
                </c:pt>
                <c:pt idx="60" formatCode="0">
                  <c:v>575</c:v>
                </c:pt>
                <c:pt idx="61" formatCode="0">
                  <c:v>601</c:v>
                </c:pt>
                <c:pt idx="62" formatCode="0">
                  <c:v>625</c:v>
                </c:pt>
                <c:pt idx="63" formatCode="0">
                  <c:v>651</c:v>
                </c:pt>
                <c:pt idx="64" formatCode="0">
                  <c:v>675</c:v>
                </c:pt>
                <c:pt idx="65" formatCode="0">
                  <c:v>701</c:v>
                </c:pt>
                <c:pt idx="66" formatCode="0">
                  <c:v>725</c:v>
                </c:pt>
                <c:pt idx="67" formatCode="0">
                  <c:v>751</c:v>
                </c:pt>
                <c:pt idx="68" formatCode="0">
                  <c:v>801</c:v>
                </c:pt>
                <c:pt idx="69" formatCode="0">
                  <c:v>851</c:v>
                </c:pt>
                <c:pt idx="70" formatCode="0">
                  <c:v>901</c:v>
                </c:pt>
                <c:pt idx="71" formatCode="0">
                  <c:v>951</c:v>
                </c:pt>
                <c:pt idx="72" formatCode="0">
                  <c:v>1001</c:v>
                </c:pt>
                <c:pt idx="73" formatCode="0">
                  <c:v>1151</c:v>
                </c:pt>
                <c:pt idx="74" formatCode="0">
                  <c:v>1251</c:v>
                </c:pt>
                <c:pt idx="75" formatCode="0">
                  <c:v>1401</c:v>
                </c:pt>
                <c:pt idx="76" formatCode="0">
                  <c:v>1501</c:v>
                </c:pt>
                <c:pt idx="77" formatCode="0">
                  <c:v>1751</c:v>
                </c:pt>
                <c:pt idx="78" formatCode="0">
                  <c:v>2001</c:v>
                </c:pt>
                <c:pt idx="79" formatCode="0">
                  <c:v>2501</c:v>
                </c:pt>
                <c:pt idx="80" formatCode="0">
                  <c:v>3001</c:v>
                </c:pt>
                <c:pt idx="81" formatCode="0">
                  <c:v>3501</c:v>
                </c:pt>
                <c:pt idx="82" formatCode="0">
                  <c:v>4001</c:v>
                </c:pt>
                <c:pt idx="83" formatCode="0">
                  <c:v>4501</c:v>
                </c:pt>
                <c:pt idx="84" formatCode="0">
                  <c:v>5001</c:v>
                </c:pt>
                <c:pt idx="85" formatCode="0">
                  <c:v>5501</c:v>
                </c:pt>
                <c:pt idx="86" formatCode="0">
                  <c:v>6001</c:v>
                </c:pt>
                <c:pt idx="87" formatCode="0">
                  <c:v>7001</c:v>
                </c:pt>
                <c:pt idx="88" formatCode="0">
                  <c:v>8001</c:v>
                </c:pt>
                <c:pt idx="89" formatCode="0">
                  <c:v>9001</c:v>
                </c:pt>
                <c:pt idx="90" formatCode="0">
                  <c:v>10001</c:v>
                </c:pt>
                <c:pt idx="91" formatCode="0">
                  <c:v>15001</c:v>
                </c:pt>
                <c:pt idx="92" formatCode="0">
                  <c:v>20001</c:v>
                </c:pt>
                <c:pt idx="93" formatCode="0">
                  <c:v>30001</c:v>
                </c:pt>
                <c:pt idx="94" formatCode="0">
                  <c:v>40001</c:v>
                </c:pt>
                <c:pt idx="95" formatCode="0">
                  <c:v>50001</c:v>
                </c:pt>
                <c:pt idx="96" formatCode="0">
                  <c:v>60001</c:v>
                </c:pt>
                <c:pt idx="97" formatCode="0">
                  <c:v>70001</c:v>
                </c:pt>
                <c:pt idx="98" formatCode="0">
                  <c:v>80001</c:v>
                </c:pt>
                <c:pt idx="99" formatCode="0">
                  <c:v>90001</c:v>
                </c:pt>
                <c:pt idx="100" formatCode="0">
                  <c:v>100001</c:v>
                </c:pt>
                <c:pt idx="101" formatCode="0">
                  <c:v>110001</c:v>
                </c:pt>
                <c:pt idx="102" formatCode="0">
                  <c:v>120001</c:v>
                </c:pt>
              </c:numCache>
            </c:numRef>
          </c:xVal>
          <c:yVal>
            <c:numRef>
              <c:f>'1 Vpp Current probe'!$C$2:$C$104</c:f>
              <c:numCache>
                <c:formatCode>0.00</c:formatCode>
                <c:ptCount val="103"/>
                <c:pt idx="0">
                  <c:v>-5.27</c:v>
                </c:pt>
                <c:pt idx="1">
                  <c:v>-4.6899999999999995</c:v>
                </c:pt>
                <c:pt idx="2">
                  <c:v>-5.81</c:v>
                </c:pt>
                <c:pt idx="3">
                  <c:v>-7.42</c:v>
                </c:pt>
                <c:pt idx="4">
                  <c:v>-8.75</c:v>
                </c:pt>
                <c:pt idx="5">
                  <c:v>-9.57</c:v>
                </c:pt>
                <c:pt idx="6">
                  <c:v>-12.040000000000001</c:v>
                </c:pt>
                <c:pt idx="7">
                  <c:v>-12.850000000000001</c:v>
                </c:pt>
                <c:pt idx="8">
                  <c:v>-14.91</c:v>
                </c:pt>
                <c:pt idx="9">
                  <c:v>-15.53</c:v>
                </c:pt>
                <c:pt idx="10">
                  <c:v>-17.28</c:v>
                </c:pt>
                <c:pt idx="11">
                  <c:v>-18.490000000000002</c:v>
                </c:pt>
                <c:pt idx="12">
                  <c:v>-19.37</c:v>
                </c:pt>
                <c:pt idx="13">
                  <c:v>-21</c:v>
                </c:pt>
                <c:pt idx="14">
                  <c:v>-22.270000000000003</c:v>
                </c:pt>
                <c:pt idx="15">
                  <c:v>-23.689999999999998</c:v>
                </c:pt>
                <c:pt idx="16">
                  <c:v>-24.380000000000003</c:v>
                </c:pt>
                <c:pt idx="17">
                  <c:v>-29.98</c:v>
                </c:pt>
                <c:pt idx="18">
                  <c:v>-27.22</c:v>
                </c:pt>
                <c:pt idx="19">
                  <c:v>-28.27</c:v>
                </c:pt>
                <c:pt idx="20">
                  <c:v>-29.54</c:v>
                </c:pt>
                <c:pt idx="21">
                  <c:v>-31.49</c:v>
                </c:pt>
                <c:pt idx="22">
                  <c:v>-32.870000000000005</c:v>
                </c:pt>
                <c:pt idx="23">
                  <c:v>-35.340000000000003</c:v>
                </c:pt>
                <c:pt idx="24">
                  <c:v>-37.129999999999995</c:v>
                </c:pt>
                <c:pt idx="25">
                  <c:v>-38.86</c:v>
                </c:pt>
                <c:pt idx="26">
                  <c:v>-39.869999999999997</c:v>
                </c:pt>
                <c:pt idx="27">
                  <c:v>-41.879999999999995</c:v>
                </c:pt>
                <c:pt idx="28">
                  <c:v>-42.86</c:v>
                </c:pt>
                <c:pt idx="29">
                  <c:v>-44.5</c:v>
                </c:pt>
                <c:pt idx="30">
                  <c:v>-45.230000000000004</c:v>
                </c:pt>
                <c:pt idx="31">
                  <c:v>-46.87</c:v>
                </c:pt>
                <c:pt idx="32">
                  <c:v>-47.61</c:v>
                </c:pt>
                <c:pt idx="33">
                  <c:v>-49.05</c:v>
                </c:pt>
                <c:pt idx="34">
                  <c:v>-49.65</c:v>
                </c:pt>
                <c:pt idx="35">
                  <c:v>-50.97</c:v>
                </c:pt>
                <c:pt idx="36">
                  <c:v>-51.410000000000004</c:v>
                </c:pt>
                <c:pt idx="37">
                  <c:v>-52.35</c:v>
                </c:pt>
                <c:pt idx="38">
                  <c:v>-53.07</c:v>
                </c:pt>
                <c:pt idx="39">
                  <c:v>-54.34</c:v>
                </c:pt>
                <c:pt idx="40">
                  <c:v>-54.68</c:v>
                </c:pt>
                <c:pt idx="41">
                  <c:v>-55.39</c:v>
                </c:pt>
                <c:pt idx="42">
                  <c:v>-56.02</c:v>
                </c:pt>
                <c:pt idx="43">
                  <c:v>-56.489999999999995</c:v>
                </c:pt>
                <c:pt idx="44">
                  <c:v>-56.989999999999995</c:v>
                </c:pt>
                <c:pt idx="45">
                  <c:v>-59.19</c:v>
                </c:pt>
                <c:pt idx="46">
                  <c:v>-61.330000000000005</c:v>
                </c:pt>
                <c:pt idx="47">
                  <c:v>-62.85</c:v>
                </c:pt>
                <c:pt idx="48">
                  <c:v>-63.85</c:v>
                </c:pt>
                <c:pt idx="49">
                  <c:v>-64.52</c:v>
                </c:pt>
                <c:pt idx="50">
                  <c:v>-65.14</c:v>
                </c:pt>
                <c:pt idx="51">
                  <c:v>-65.63</c:v>
                </c:pt>
                <c:pt idx="52">
                  <c:v>-66.11</c:v>
                </c:pt>
                <c:pt idx="53">
                  <c:v>-66.37</c:v>
                </c:pt>
                <c:pt idx="54">
                  <c:v>-66.040000000000006</c:v>
                </c:pt>
                <c:pt idx="55">
                  <c:v>-65.8</c:v>
                </c:pt>
                <c:pt idx="56">
                  <c:v>-66.12</c:v>
                </c:pt>
                <c:pt idx="57">
                  <c:v>-65.98</c:v>
                </c:pt>
                <c:pt idx="58">
                  <c:v>-65.98</c:v>
                </c:pt>
                <c:pt idx="59">
                  <c:v>-65.67</c:v>
                </c:pt>
                <c:pt idx="60">
                  <c:v>-65.5</c:v>
                </c:pt>
                <c:pt idx="61">
                  <c:v>-65.28</c:v>
                </c:pt>
                <c:pt idx="62">
                  <c:v>-65.25</c:v>
                </c:pt>
                <c:pt idx="63">
                  <c:v>-64.53</c:v>
                </c:pt>
                <c:pt idx="64">
                  <c:v>-64.05</c:v>
                </c:pt>
                <c:pt idx="65">
                  <c:v>-63.91</c:v>
                </c:pt>
                <c:pt idx="66">
                  <c:v>-63.730000000000004</c:v>
                </c:pt>
                <c:pt idx="67">
                  <c:v>-63.44</c:v>
                </c:pt>
                <c:pt idx="68">
                  <c:v>-62.54</c:v>
                </c:pt>
                <c:pt idx="69">
                  <c:v>-61.489999999999995</c:v>
                </c:pt>
                <c:pt idx="70">
                  <c:v>-60.64</c:v>
                </c:pt>
                <c:pt idx="71">
                  <c:v>-58.99</c:v>
                </c:pt>
                <c:pt idx="72">
                  <c:v>-58.71</c:v>
                </c:pt>
                <c:pt idx="73">
                  <c:v>-55.94</c:v>
                </c:pt>
                <c:pt idx="74">
                  <c:v>-53.43</c:v>
                </c:pt>
                <c:pt idx="75">
                  <c:v>-50.559999999999995</c:v>
                </c:pt>
                <c:pt idx="76">
                  <c:v>-47.4</c:v>
                </c:pt>
                <c:pt idx="77">
                  <c:v>-42.32</c:v>
                </c:pt>
                <c:pt idx="78">
                  <c:v>-36.21</c:v>
                </c:pt>
                <c:pt idx="79">
                  <c:v>-25.080000000000002</c:v>
                </c:pt>
                <c:pt idx="80">
                  <c:v>-16.38</c:v>
                </c:pt>
                <c:pt idx="81">
                  <c:v>-7.13</c:v>
                </c:pt>
                <c:pt idx="82">
                  <c:v>1.0000000000000675E-2</c:v>
                </c:pt>
                <c:pt idx="83">
                  <c:v>4.3999999999999995</c:v>
                </c:pt>
                <c:pt idx="84">
                  <c:v>11.29</c:v>
                </c:pt>
                <c:pt idx="85">
                  <c:v>15.48</c:v>
                </c:pt>
                <c:pt idx="86">
                  <c:v>19.490000000000002</c:v>
                </c:pt>
                <c:pt idx="87">
                  <c:v>28.35</c:v>
                </c:pt>
                <c:pt idx="88">
                  <c:v>32.480000000000004</c:v>
                </c:pt>
                <c:pt idx="89">
                  <c:v>37.68</c:v>
                </c:pt>
                <c:pt idx="90">
                  <c:v>40.099999999999994</c:v>
                </c:pt>
                <c:pt idx="91">
                  <c:v>50.77</c:v>
                </c:pt>
                <c:pt idx="92">
                  <c:v>55.39</c:v>
                </c:pt>
                <c:pt idx="93">
                  <c:v>61.07</c:v>
                </c:pt>
                <c:pt idx="94">
                  <c:v>64.259999999999991</c:v>
                </c:pt>
                <c:pt idx="95">
                  <c:v>62.07</c:v>
                </c:pt>
                <c:pt idx="96">
                  <c:v>69.77</c:v>
                </c:pt>
                <c:pt idx="97">
                  <c:v>72.89</c:v>
                </c:pt>
                <c:pt idx="98">
                  <c:v>76.569999999999993</c:v>
                </c:pt>
                <c:pt idx="99">
                  <c:v>79.52000000000001</c:v>
                </c:pt>
                <c:pt idx="100">
                  <c:v>78.84</c:v>
                </c:pt>
                <c:pt idx="101">
                  <c:v>77.66</c:v>
                </c:pt>
                <c:pt idx="102">
                  <c:v>78.649999999999991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304799</xdr:colOff>
      <xdr:row>10</xdr:row>
      <xdr:rowOff>134472</xdr:rowOff>
    </xdr:from>
    <xdr:to>
      <xdr:col>7</xdr:col>
      <xdr:colOff>2268069</xdr:colOff>
      <xdr:row>27</xdr:row>
      <xdr:rowOff>8966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322729</xdr:colOff>
      <xdr:row>28</xdr:row>
      <xdr:rowOff>121023</xdr:rowOff>
    </xdr:from>
    <xdr:to>
      <xdr:col>7</xdr:col>
      <xdr:colOff>2268070</xdr:colOff>
      <xdr:row>43</xdr:row>
      <xdr:rowOff>174811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8"/>
  <sheetViews>
    <sheetView tabSelected="1" zoomScale="85" zoomScaleNormal="85" workbookViewId="0">
      <selection activeCell="E7" sqref="E7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3</v>
      </c>
      <c r="C1" s="3" t="s">
        <v>0</v>
      </c>
      <c r="E1" s="3"/>
      <c r="F1" s="4"/>
      <c r="G1" s="3" t="s">
        <v>7</v>
      </c>
      <c r="H1" s="3"/>
      <c r="I1" s="10" t="s">
        <v>4</v>
      </c>
      <c r="J1" s="10" t="s">
        <v>5</v>
      </c>
      <c r="N1" t="s">
        <v>12</v>
      </c>
      <c r="O1" t="s">
        <v>13</v>
      </c>
      <c r="P1" t="s">
        <v>14</v>
      </c>
      <c r="Q1" t="s">
        <v>15</v>
      </c>
      <c r="R1" t="s">
        <v>12</v>
      </c>
      <c r="S1" t="s">
        <v>16</v>
      </c>
      <c r="T1" t="s">
        <v>14</v>
      </c>
      <c r="U1" t="s">
        <v>17</v>
      </c>
    </row>
    <row r="2" spans="1:21" x14ac:dyDescent="0.3">
      <c r="A2" s="2">
        <f t="shared" ref="A2:A75" si="0">K2</f>
        <v>5</v>
      </c>
      <c r="B2" s="1">
        <f t="shared" ref="B2:B43" si="1">I2/J2</f>
        <v>0.19248738553541392</v>
      </c>
      <c r="C2" s="1">
        <f t="shared" ref="C2:C43" si="2">S2-U2</f>
        <v>-5.27</v>
      </c>
      <c r="F2" s="4"/>
      <c r="G2" s="1">
        <v>2.79</v>
      </c>
      <c r="H2" s="1" t="s">
        <v>8</v>
      </c>
      <c r="I2" s="8">
        <f>O2*2.8/1000</f>
        <v>0.57679999999999998</v>
      </c>
      <c r="J2" s="8">
        <f>Q2*2.8/1</f>
        <v>2.9965600000000001</v>
      </c>
      <c r="K2">
        <v>5</v>
      </c>
      <c r="L2">
        <v>4.0000000000000001E-3</v>
      </c>
      <c r="M2">
        <v>0</v>
      </c>
      <c r="N2">
        <v>0</v>
      </c>
      <c r="O2">
        <v>206</v>
      </c>
      <c r="P2">
        <v>0</v>
      </c>
      <c r="Q2">
        <v>1.0702</v>
      </c>
      <c r="R2">
        <v>0</v>
      </c>
      <c r="S2">
        <v>-2.23</v>
      </c>
      <c r="T2">
        <v>0</v>
      </c>
      <c r="U2">
        <v>3.04</v>
      </c>
    </row>
    <row r="3" spans="1:21" x14ac:dyDescent="0.3">
      <c r="A3" s="2">
        <f t="shared" si="0"/>
        <v>7.5</v>
      </c>
      <c r="B3" s="1">
        <f t="shared" si="1"/>
        <v>0.18366366890770977</v>
      </c>
      <c r="C3" s="1">
        <f t="shared" si="2"/>
        <v>-4.6899999999999995</v>
      </c>
      <c r="F3" s="4"/>
      <c r="G3" s="3"/>
      <c r="H3" s="3"/>
      <c r="I3" s="8">
        <f t="shared" ref="I3:I21" si="3">O3*2.8/1000</f>
        <v>0.58897999999999995</v>
      </c>
      <c r="J3" s="8">
        <f t="shared" ref="J3:J47" si="4">Q3*2.8/1</f>
        <v>3.2068399999999997</v>
      </c>
      <c r="K3">
        <v>7.5</v>
      </c>
      <c r="L3">
        <v>4.0000000000000001E-3</v>
      </c>
      <c r="M3">
        <v>0</v>
      </c>
      <c r="N3">
        <v>1</v>
      </c>
      <c r="O3">
        <v>210.35</v>
      </c>
      <c r="P3">
        <v>1</v>
      </c>
      <c r="Q3">
        <v>1.1453</v>
      </c>
      <c r="R3">
        <v>1</v>
      </c>
      <c r="S3">
        <v>-1.93</v>
      </c>
      <c r="T3">
        <v>1</v>
      </c>
      <c r="U3">
        <v>2.76</v>
      </c>
    </row>
    <row r="4" spans="1:21" x14ac:dyDescent="0.3">
      <c r="A4" s="2">
        <f t="shared" si="0"/>
        <v>10</v>
      </c>
      <c r="B4" s="1">
        <f t="shared" si="1"/>
        <v>0.18630527817403708</v>
      </c>
      <c r="C4" s="1">
        <f t="shared" si="2"/>
        <v>-5.81</v>
      </c>
      <c r="F4" s="4"/>
      <c r="G4" s="6" t="s">
        <v>9</v>
      </c>
      <c r="I4" s="8">
        <f t="shared" si="3"/>
        <v>0.58508799999999994</v>
      </c>
      <c r="J4" s="8">
        <f t="shared" si="4"/>
        <v>3.1404799999999997</v>
      </c>
      <c r="K4">
        <v>10</v>
      </c>
      <c r="L4">
        <v>4.0000000000000001E-3</v>
      </c>
      <c r="M4">
        <v>0</v>
      </c>
      <c r="N4">
        <v>2</v>
      </c>
      <c r="O4">
        <v>208.96</v>
      </c>
      <c r="P4">
        <v>2</v>
      </c>
      <c r="Q4">
        <v>1.1215999999999999</v>
      </c>
      <c r="R4">
        <v>2</v>
      </c>
      <c r="S4">
        <v>-4.38</v>
      </c>
      <c r="T4">
        <v>2</v>
      </c>
      <c r="U4">
        <v>1.43</v>
      </c>
    </row>
    <row r="5" spans="1:21" x14ac:dyDescent="0.3">
      <c r="A5" s="2">
        <f t="shared" si="0"/>
        <v>12.5</v>
      </c>
      <c r="B5" s="1">
        <f t="shared" si="1"/>
        <v>0.19203212416531312</v>
      </c>
      <c r="C5" s="1">
        <f t="shared" si="2"/>
        <v>-7.42</v>
      </c>
      <c r="F5" s="4"/>
      <c r="G5" s="5">
        <v>549</v>
      </c>
      <c r="H5" s="1" t="s">
        <v>2</v>
      </c>
      <c r="I5" s="8">
        <f t="shared" si="3"/>
        <v>0.59586799999999995</v>
      </c>
      <c r="J5" s="8">
        <f t="shared" si="4"/>
        <v>3.1029599999999999</v>
      </c>
      <c r="K5">
        <v>12.5</v>
      </c>
      <c r="L5">
        <v>4.0000000000000001E-3</v>
      </c>
      <c r="M5">
        <v>0</v>
      </c>
      <c r="N5">
        <v>3</v>
      </c>
      <c r="O5">
        <v>212.81</v>
      </c>
      <c r="P5">
        <v>3</v>
      </c>
      <c r="Q5">
        <v>1.1082000000000001</v>
      </c>
      <c r="R5">
        <v>3</v>
      </c>
      <c r="S5">
        <v>-5.56</v>
      </c>
      <c r="T5">
        <v>3</v>
      </c>
      <c r="U5">
        <v>1.86</v>
      </c>
    </row>
    <row r="6" spans="1:21" x14ac:dyDescent="0.3">
      <c r="A6" s="2">
        <f t="shared" si="0"/>
        <v>15</v>
      </c>
      <c r="B6" s="1">
        <f t="shared" si="1"/>
        <v>0.19097090019037258</v>
      </c>
      <c r="C6" s="1">
        <f t="shared" si="2"/>
        <v>-8.75</v>
      </c>
      <c r="F6" s="4"/>
      <c r="G6" s="3"/>
      <c r="H6" s="3"/>
      <c r="I6" s="8">
        <f t="shared" si="3"/>
        <v>0.58984799999999993</v>
      </c>
      <c r="J6" s="8">
        <f t="shared" si="4"/>
        <v>3.0886799999999996</v>
      </c>
      <c r="K6">
        <v>15</v>
      </c>
      <c r="L6">
        <v>4.0000000000000001E-3</v>
      </c>
      <c r="M6">
        <v>0</v>
      </c>
      <c r="N6">
        <v>4</v>
      </c>
      <c r="O6">
        <v>210.66</v>
      </c>
      <c r="P6">
        <v>4</v>
      </c>
      <c r="Q6">
        <v>1.1031</v>
      </c>
      <c r="R6">
        <v>4</v>
      </c>
      <c r="S6">
        <v>-7.24</v>
      </c>
      <c r="T6">
        <v>4</v>
      </c>
      <c r="U6">
        <v>1.51</v>
      </c>
    </row>
    <row r="7" spans="1:21" x14ac:dyDescent="0.3">
      <c r="A7" s="2">
        <f t="shared" si="0"/>
        <v>17.5</v>
      </c>
      <c r="B7" s="1">
        <f t="shared" si="1"/>
        <v>0.18680299072155659</v>
      </c>
      <c r="C7" s="1">
        <f t="shared" si="2"/>
        <v>-9.57</v>
      </c>
      <c r="F7" s="4"/>
      <c r="G7" s="6" t="s">
        <v>10</v>
      </c>
      <c r="H7" s="3"/>
      <c r="I7" s="8">
        <f t="shared" si="3"/>
        <v>0.58063599999999993</v>
      </c>
      <c r="J7" s="8">
        <f t="shared" si="4"/>
        <v>3.1082800000000002</v>
      </c>
      <c r="K7">
        <v>17.5</v>
      </c>
      <c r="L7">
        <v>4.0000000000000001E-3</v>
      </c>
      <c r="M7">
        <v>0</v>
      </c>
      <c r="N7">
        <v>5</v>
      </c>
      <c r="O7">
        <v>207.37</v>
      </c>
      <c r="P7">
        <v>5</v>
      </c>
      <c r="Q7">
        <v>1.1101000000000001</v>
      </c>
      <c r="R7">
        <v>5</v>
      </c>
      <c r="S7">
        <v>-8.06</v>
      </c>
      <c r="T7">
        <v>5</v>
      </c>
      <c r="U7">
        <v>1.51</v>
      </c>
    </row>
    <row r="8" spans="1:21" x14ac:dyDescent="0.3">
      <c r="A8" s="2">
        <f t="shared" si="0"/>
        <v>20</v>
      </c>
      <c r="B8" s="1">
        <f t="shared" si="1"/>
        <v>0.18135805786974823</v>
      </c>
      <c r="C8" s="1">
        <f t="shared" si="2"/>
        <v>-12.040000000000001</v>
      </c>
      <c r="F8" s="4"/>
      <c r="G8" s="5">
        <v>500</v>
      </c>
      <c r="H8" s="13" t="s">
        <v>11</v>
      </c>
      <c r="I8" s="8">
        <f t="shared" si="3"/>
        <v>0.56685999999999992</v>
      </c>
      <c r="J8" s="8">
        <f t="shared" si="4"/>
        <v>3.1256400000000002</v>
      </c>
      <c r="K8">
        <v>20</v>
      </c>
      <c r="L8">
        <v>4.0000000000000001E-3</v>
      </c>
      <c r="M8">
        <v>0</v>
      </c>
      <c r="N8">
        <v>6</v>
      </c>
      <c r="O8">
        <v>202.45</v>
      </c>
      <c r="P8">
        <v>6</v>
      </c>
      <c r="Q8">
        <v>1.1163000000000001</v>
      </c>
      <c r="R8">
        <v>6</v>
      </c>
      <c r="S8">
        <v>-10.39</v>
      </c>
      <c r="T8">
        <v>6</v>
      </c>
      <c r="U8">
        <v>1.65</v>
      </c>
    </row>
    <row r="9" spans="1:21" x14ac:dyDescent="0.3">
      <c r="A9" s="2">
        <f t="shared" si="0"/>
        <v>22.5</v>
      </c>
      <c r="B9" s="1">
        <f t="shared" si="1"/>
        <v>0.18099166143638484</v>
      </c>
      <c r="C9" s="1">
        <f t="shared" si="2"/>
        <v>-12.850000000000001</v>
      </c>
      <c r="F9" s="4"/>
      <c r="I9" s="8">
        <f t="shared" si="3"/>
        <v>0.56520799999999993</v>
      </c>
      <c r="J9" s="8">
        <f t="shared" si="4"/>
        <v>3.1228399999999996</v>
      </c>
      <c r="K9">
        <v>22.5</v>
      </c>
      <c r="L9">
        <v>4.0000000000000001E-3</v>
      </c>
      <c r="M9">
        <v>0</v>
      </c>
      <c r="N9">
        <v>7</v>
      </c>
      <c r="O9">
        <v>201.86</v>
      </c>
      <c r="P9">
        <v>7</v>
      </c>
      <c r="Q9">
        <v>1.1153</v>
      </c>
      <c r="R9">
        <v>7</v>
      </c>
      <c r="S9">
        <v>-10.96</v>
      </c>
      <c r="T9">
        <v>7</v>
      </c>
      <c r="U9">
        <v>1.89</v>
      </c>
    </row>
    <row r="10" spans="1:21" x14ac:dyDescent="0.3">
      <c r="A10" s="2">
        <f t="shared" si="0"/>
        <v>25</v>
      </c>
      <c r="B10" s="1">
        <f t="shared" si="1"/>
        <v>0.18274093404121303</v>
      </c>
      <c r="C10" s="1">
        <f t="shared" si="2"/>
        <v>-14.91</v>
      </c>
      <c r="F10" s="4"/>
      <c r="G10" s="3"/>
      <c r="H10" s="3"/>
      <c r="I10" s="8">
        <f t="shared" si="3"/>
        <v>0.56862400000000002</v>
      </c>
      <c r="J10" s="8">
        <f t="shared" si="4"/>
        <v>3.1116399999999995</v>
      </c>
      <c r="K10">
        <v>25</v>
      </c>
      <c r="L10">
        <v>4.0000000000000001E-3</v>
      </c>
      <c r="M10">
        <v>0</v>
      </c>
      <c r="N10">
        <v>8</v>
      </c>
      <c r="O10">
        <v>203.08</v>
      </c>
      <c r="P10">
        <v>8</v>
      </c>
      <c r="Q10">
        <v>1.1113</v>
      </c>
      <c r="R10">
        <v>8</v>
      </c>
      <c r="S10">
        <v>-12.9</v>
      </c>
      <c r="T10">
        <v>8</v>
      </c>
      <c r="U10">
        <v>2.0099999999999998</v>
      </c>
    </row>
    <row r="11" spans="1:21" x14ac:dyDescent="0.3">
      <c r="A11" s="2">
        <f t="shared" si="0"/>
        <v>27.5</v>
      </c>
      <c r="B11" s="1">
        <f t="shared" si="1"/>
        <v>0.18114526391253696</v>
      </c>
      <c r="C11" s="1">
        <f t="shared" si="2"/>
        <v>-15.53</v>
      </c>
      <c r="F11" s="4"/>
      <c r="G11" s="3"/>
      <c r="H11" s="3"/>
      <c r="I11" s="8">
        <f t="shared" si="3"/>
        <v>0.56599199999999994</v>
      </c>
      <c r="J11" s="8">
        <f t="shared" si="4"/>
        <v>3.1245199999999995</v>
      </c>
      <c r="K11">
        <v>27.5</v>
      </c>
      <c r="L11">
        <v>4.0000000000000001E-3</v>
      </c>
      <c r="M11">
        <v>0</v>
      </c>
      <c r="N11">
        <v>9</v>
      </c>
      <c r="O11">
        <v>202.14</v>
      </c>
      <c r="P11">
        <v>9</v>
      </c>
      <c r="Q11">
        <v>1.1158999999999999</v>
      </c>
      <c r="R11">
        <v>9</v>
      </c>
      <c r="S11">
        <v>-13.54</v>
      </c>
      <c r="T11">
        <v>9</v>
      </c>
      <c r="U11">
        <v>1.99</v>
      </c>
    </row>
    <row r="12" spans="1:21" x14ac:dyDescent="0.3">
      <c r="A12" s="2">
        <f t="shared" si="0"/>
        <v>30</v>
      </c>
      <c r="B12" s="1">
        <f t="shared" si="1"/>
        <v>0.18098566308243724</v>
      </c>
      <c r="C12" s="1">
        <f t="shared" si="2"/>
        <v>-17.28</v>
      </c>
      <c r="F12" s="4"/>
      <c r="G12" s="6"/>
      <c r="H12" s="3"/>
      <c r="I12" s="8">
        <f t="shared" si="3"/>
        <v>0.56554399999999994</v>
      </c>
      <c r="J12" s="8">
        <f t="shared" si="4"/>
        <v>3.1248</v>
      </c>
      <c r="K12">
        <v>30</v>
      </c>
      <c r="L12">
        <v>4.0000000000000001E-3</v>
      </c>
      <c r="M12">
        <v>0</v>
      </c>
      <c r="N12">
        <v>10</v>
      </c>
      <c r="O12">
        <v>201.98</v>
      </c>
      <c r="P12">
        <v>10</v>
      </c>
      <c r="Q12">
        <v>1.1160000000000001</v>
      </c>
      <c r="R12">
        <v>10</v>
      </c>
      <c r="S12">
        <v>-15.19</v>
      </c>
      <c r="T12">
        <v>10</v>
      </c>
      <c r="U12">
        <v>2.09</v>
      </c>
    </row>
    <row r="13" spans="1:21" x14ac:dyDescent="0.3">
      <c r="A13" s="2">
        <f t="shared" si="0"/>
        <v>32.5</v>
      </c>
      <c r="B13" s="1">
        <f t="shared" si="1"/>
        <v>0.17887349128296823</v>
      </c>
      <c r="C13" s="1">
        <f t="shared" si="2"/>
        <v>-18.490000000000002</v>
      </c>
      <c r="F13" s="4"/>
      <c r="G13" s="6"/>
      <c r="H13" s="3"/>
      <c r="I13" s="8">
        <f t="shared" si="3"/>
        <v>0.56019599999999992</v>
      </c>
      <c r="J13" s="8">
        <f t="shared" si="4"/>
        <v>3.1318000000000001</v>
      </c>
      <c r="K13">
        <v>32.5</v>
      </c>
      <c r="L13">
        <v>4.0000000000000001E-3</v>
      </c>
      <c r="M13">
        <v>0</v>
      </c>
      <c r="N13">
        <v>11</v>
      </c>
      <c r="O13">
        <v>200.07</v>
      </c>
      <c r="P13">
        <v>11</v>
      </c>
      <c r="Q13">
        <v>1.1185</v>
      </c>
      <c r="R13">
        <v>11</v>
      </c>
      <c r="S13">
        <v>-16.32</v>
      </c>
      <c r="T13">
        <v>11</v>
      </c>
      <c r="U13">
        <v>2.17</v>
      </c>
    </row>
    <row r="14" spans="1:21" x14ac:dyDescent="0.3">
      <c r="A14" s="2">
        <f t="shared" si="0"/>
        <v>35</v>
      </c>
      <c r="B14" s="1">
        <f t="shared" si="1"/>
        <v>0.17843504639543187</v>
      </c>
      <c r="C14" s="1">
        <f t="shared" si="2"/>
        <v>-19.37</v>
      </c>
      <c r="G14" s="7"/>
      <c r="H14" s="3"/>
      <c r="I14" s="8">
        <f t="shared" si="3"/>
        <v>0.55997200000000003</v>
      </c>
      <c r="J14" s="8">
        <f t="shared" si="4"/>
        <v>3.1382399999999997</v>
      </c>
      <c r="K14">
        <v>35</v>
      </c>
      <c r="L14">
        <v>4.0000000000000001E-3</v>
      </c>
      <c r="M14">
        <v>0</v>
      </c>
      <c r="N14">
        <v>12</v>
      </c>
      <c r="O14">
        <v>199.99</v>
      </c>
      <c r="P14">
        <v>12</v>
      </c>
      <c r="Q14">
        <v>1.1208</v>
      </c>
      <c r="R14">
        <v>12</v>
      </c>
      <c r="S14">
        <v>-17.23</v>
      </c>
      <c r="T14">
        <v>12</v>
      </c>
      <c r="U14">
        <v>2.14</v>
      </c>
    </row>
    <row r="15" spans="1:21" x14ac:dyDescent="0.3">
      <c r="A15" s="2">
        <f t="shared" si="0"/>
        <v>37.5</v>
      </c>
      <c r="B15" s="1">
        <f t="shared" si="1"/>
        <v>0.17461107654013688</v>
      </c>
      <c r="C15" s="1">
        <f t="shared" si="2"/>
        <v>-21</v>
      </c>
      <c r="G15" s="7"/>
      <c r="H15" s="3"/>
      <c r="I15" s="8">
        <f t="shared" si="3"/>
        <v>0.54997599999999991</v>
      </c>
      <c r="J15" s="8">
        <f t="shared" si="4"/>
        <v>3.1497199999999999</v>
      </c>
      <c r="K15">
        <v>37.5</v>
      </c>
      <c r="L15">
        <v>4.0000000000000001E-3</v>
      </c>
      <c r="M15">
        <v>0</v>
      </c>
      <c r="N15">
        <v>13</v>
      </c>
      <c r="O15">
        <v>196.42</v>
      </c>
      <c r="P15">
        <v>13</v>
      </c>
      <c r="Q15">
        <v>1.1249</v>
      </c>
      <c r="R15">
        <v>13</v>
      </c>
      <c r="S15">
        <v>-18.670000000000002</v>
      </c>
      <c r="T15">
        <v>13</v>
      </c>
      <c r="U15">
        <v>2.33</v>
      </c>
    </row>
    <row r="16" spans="1:21" x14ac:dyDescent="0.3">
      <c r="A16" s="2">
        <f t="shared" si="0"/>
        <v>40</v>
      </c>
      <c r="B16" s="1">
        <f t="shared" si="1"/>
        <v>0.17462686567164179</v>
      </c>
      <c r="C16" s="1">
        <f t="shared" si="2"/>
        <v>-22.270000000000003</v>
      </c>
      <c r="H16" s="3"/>
      <c r="I16" s="8">
        <f t="shared" si="3"/>
        <v>0.55036799999999997</v>
      </c>
      <c r="J16" s="8">
        <f t="shared" si="4"/>
        <v>3.1516799999999998</v>
      </c>
      <c r="K16">
        <v>40</v>
      </c>
      <c r="L16">
        <v>4.0000000000000001E-3</v>
      </c>
      <c r="M16">
        <v>0</v>
      </c>
      <c r="N16">
        <v>14</v>
      </c>
      <c r="O16">
        <v>196.56</v>
      </c>
      <c r="P16">
        <v>14</v>
      </c>
      <c r="Q16">
        <v>1.1255999999999999</v>
      </c>
      <c r="R16">
        <v>14</v>
      </c>
      <c r="S16">
        <v>-19.940000000000001</v>
      </c>
      <c r="T16">
        <v>14</v>
      </c>
      <c r="U16">
        <v>2.33</v>
      </c>
    </row>
    <row r="17" spans="1:21" x14ac:dyDescent="0.3">
      <c r="A17" s="2">
        <f t="shared" si="0"/>
        <v>42.5</v>
      </c>
      <c r="B17" s="1">
        <f t="shared" si="1"/>
        <v>0.17307556184746059</v>
      </c>
      <c r="C17" s="1">
        <f t="shared" si="2"/>
        <v>-23.689999999999998</v>
      </c>
      <c r="H17" s="3"/>
      <c r="I17" s="8">
        <f t="shared" si="3"/>
        <v>0.54770799999999997</v>
      </c>
      <c r="J17" s="8">
        <f t="shared" si="4"/>
        <v>3.1645600000000003</v>
      </c>
      <c r="K17">
        <v>42.5</v>
      </c>
      <c r="L17">
        <v>4.0000000000000001E-3</v>
      </c>
      <c r="M17">
        <v>0</v>
      </c>
      <c r="N17">
        <v>15</v>
      </c>
      <c r="O17">
        <v>195.61</v>
      </c>
      <c r="P17">
        <v>15</v>
      </c>
      <c r="Q17">
        <v>1.1302000000000001</v>
      </c>
      <c r="R17">
        <v>15</v>
      </c>
      <c r="S17">
        <v>-21.22</v>
      </c>
      <c r="T17">
        <v>15</v>
      </c>
      <c r="U17">
        <v>2.4700000000000002</v>
      </c>
    </row>
    <row r="18" spans="1:21" x14ac:dyDescent="0.3">
      <c r="A18" s="2">
        <f t="shared" si="0"/>
        <v>45</v>
      </c>
      <c r="B18" s="1">
        <f t="shared" si="1"/>
        <v>0.17236830455953961</v>
      </c>
      <c r="C18" s="1">
        <f t="shared" si="2"/>
        <v>-24.380000000000003</v>
      </c>
      <c r="I18" s="8">
        <f t="shared" si="3"/>
        <v>0.54513199999999995</v>
      </c>
      <c r="J18" s="8">
        <f t="shared" si="4"/>
        <v>3.1625999999999999</v>
      </c>
      <c r="K18">
        <v>45</v>
      </c>
      <c r="L18">
        <v>4.0000000000000001E-3</v>
      </c>
      <c r="M18">
        <v>0</v>
      </c>
      <c r="N18">
        <v>16</v>
      </c>
      <c r="O18">
        <v>194.69</v>
      </c>
      <c r="P18">
        <v>16</v>
      </c>
      <c r="Q18">
        <v>1.1294999999999999</v>
      </c>
      <c r="R18">
        <v>16</v>
      </c>
      <c r="S18">
        <v>-21.8</v>
      </c>
      <c r="T18">
        <v>16</v>
      </c>
      <c r="U18">
        <v>2.58</v>
      </c>
    </row>
    <row r="19" spans="1:21" x14ac:dyDescent="0.3">
      <c r="A19" s="2">
        <f t="shared" si="0"/>
        <v>47.5</v>
      </c>
      <c r="B19" s="1">
        <f t="shared" si="1"/>
        <v>0.17570611526616806</v>
      </c>
      <c r="C19" s="1">
        <f t="shared" si="2"/>
        <v>-29.98</v>
      </c>
      <c r="I19" s="8">
        <f t="shared" si="3"/>
        <v>0.55913199999999996</v>
      </c>
      <c r="J19" s="8">
        <f t="shared" si="4"/>
        <v>3.1821999999999999</v>
      </c>
      <c r="K19">
        <v>47.5</v>
      </c>
      <c r="L19">
        <v>4.0000000000000001E-3</v>
      </c>
      <c r="M19">
        <v>0</v>
      </c>
      <c r="N19">
        <v>17</v>
      </c>
      <c r="O19">
        <v>199.69</v>
      </c>
      <c r="P19">
        <v>17</v>
      </c>
      <c r="Q19">
        <v>1.1365000000000001</v>
      </c>
      <c r="R19">
        <v>17</v>
      </c>
      <c r="S19">
        <v>-26.53</v>
      </c>
      <c r="T19">
        <v>17</v>
      </c>
      <c r="U19">
        <v>3.45</v>
      </c>
    </row>
    <row r="20" spans="1:21" x14ac:dyDescent="0.3">
      <c r="A20" s="2">
        <f t="shared" si="0"/>
        <v>51</v>
      </c>
      <c r="B20" s="1">
        <f t="shared" si="1"/>
        <v>0.16455295977516252</v>
      </c>
      <c r="C20" s="1">
        <f t="shared" si="2"/>
        <v>-27.22</v>
      </c>
      <c r="I20" s="8">
        <f t="shared" si="3"/>
        <v>0.52460800000000007</v>
      </c>
      <c r="J20" s="8">
        <f t="shared" si="4"/>
        <v>3.1880799999999998</v>
      </c>
      <c r="K20">
        <v>51</v>
      </c>
      <c r="L20">
        <v>4.0000000000000001E-3</v>
      </c>
      <c r="M20">
        <v>0</v>
      </c>
      <c r="N20">
        <v>18</v>
      </c>
      <c r="O20">
        <v>187.36</v>
      </c>
      <c r="P20">
        <v>18</v>
      </c>
      <c r="Q20">
        <v>1.1386000000000001</v>
      </c>
      <c r="R20">
        <v>18</v>
      </c>
      <c r="S20">
        <v>-24.55</v>
      </c>
      <c r="T20">
        <v>18</v>
      </c>
      <c r="U20">
        <v>2.67</v>
      </c>
    </row>
    <row r="21" spans="1:21" x14ac:dyDescent="0.3">
      <c r="A21" s="2">
        <f t="shared" si="0"/>
        <v>52.5</v>
      </c>
      <c r="B21" s="1">
        <f t="shared" si="1"/>
        <v>0.16599718111346021</v>
      </c>
      <c r="C21" s="1">
        <f t="shared" si="2"/>
        <v>-28.27</v>
      </c>
      <c r="I21" s="8">
        <f t="shared" si="3"/>
        <v>0.52763199999999999</v>
      </c>
      <c r="J21" s="8">
        <f t="shared" si="4"/>
        <v>3.1785599999999996</v>
      </c>
      <c r="K21">
        <v>52.5</v>
      </c>
      <c r="L21">
        <v>4.0000000000000001E-3</v>
      </c>
      <c r="M21">
        <v>0</v>
      </c>
      <c r="N21">
        <v>19</v>
      </c>
      <c r="O21">
        <v>188.44</v>
      </c>
      <c r="P21">
        <v>19</v>
      </c>
      <c r="Q21">
        <v>1.1352</v>
      </c>
      <c r="R21">
        <v>19</v>
      </c>
      <c r="S21">
        <v>-25.34</v>
      </c>
      <c r="T21">
        <v>19</v>
      </c>
      <c r="U21">
        <v>2.93</v>
      </c>
    </row>
    <row r="22" spans="1:21" x14ac:dyDescent="0.3">
      <c r="A22" s="2">
        <f t="shared" si="0"/>
        <v>55</v>
      </c>
      <c r="B22" s="1">
        <f t="shared" si="1"/>
        <v>0.16306992211429072</v>
      </c>
      <c r="C22" s="1">
        <f t="shared" si="2"/>
        <v>-29.54</v>
      </c>
      <c r="I22" s="8">
        <f t="shared" ref="I22:I76" si="5">O22*2.8/1000</f>
        <v>0.52175199999999999</v>
      </c>
      <c r="J22" s="8">
        <f t="shared" si="4"/>
        <v>3.19956</v>
      </c>
      <c r="K22">
        <v>55</v>
      </c>
      <c r="L22">
        <v>4.0000000000000001E-3</v>
      </c>
      <c r="M22">
        <v>0</v>
      </c>
      <c r="N22">
        <v>20</v>
      </c>
      <c r="O22">
        <v>186.34</v>
      </c>
      <c r="P22">
        <v>20</v>
      </c>
      <c r="Q22">
        <v>1.1427</v>
      </c>
      <c r="R22">
        <v>20</v>
      </c>
      <c r="S22">
        <v>-26.64</v>
      </c>
      <c r="T22">
        <v>20</v>
      </c>
      <c r="U22">
        <v>2.9</v>
      </c>
    </row>
    <row r="23" spans="1:21" x14ac:dyDescent="0.3">
      <c r="A23" s="5">
        <f t="shared" si="0"/>
        <v>61</v>
      </c>
      <c r="B23" s="1">
        <f t="shared" si="1"/>
        <v>0.15782147207238559</v>
      </c>
      <c r="C23" s="1">
        <f t="shared" si="2"/>
        <v>-31.49</v>
      </c>
      <c r="I23" s="8">
        <f t="shared" si="5"/>
        <v>0.50791999999999993</v>
      </c>
      <c r="J23" s="8">
        <f t="shared" si="4"/>
        <v>3.2183199999999998</v>
      </c>
      <c r="K23">
        <v>61</v>
      </c>
      <c r="L23">
        <v>4.0000000000000001E-3</v>
      </c>
      <c r="M23">
        <v>0</v>
      </c>
      <c r="N23">
        <v>21</v>
      </c>
      <c r="O23">
        <v>181.4</v>
      </c>
      <c r="P23">
        <v>21</v>
      </c>
      <c r="Q23">
        <v>1.1494</v>
      </c>
      <c r="R23">
        <v>21</v>
      </c>
      <c r="S23">
        <v>-28.65</v>
      </c>
      <c r="T23">
        <v>21</v>
      </c>
      <c r="U23">
        <v>2.84</v>
      </c>
    </row>
    <row r="24" spans="1:21" x14ac:dyDescent="0.3">
      <c r="A24" s="5">
        <f t="shared" si="0"/>
        <v>65</v>
      </c>
      <c r="B24" s="1">
        <f t="shared" si="1"/>
        <v>0.15486694981364305</v>
      </c>
      <c r="C24" s="1">
        <f t="shared" si="2"/>
        <v>-32.870000000000005</v>
      </c>
      <c r="I24" s="8">
        <f t="shared" si="5"/>
        <v>0.50027599999999994</v>
      </c>
      <c r="J24" s="8">
        <f t="shared" si="4"/>
        <v>3.2303599999999997</v>
      </c>
      <c r="K24">
        <v>65</v>
      </c>
      <c r="L24">
        <v>4.0000000000000001E-3</v>
      </c>
      <c r="M24">
        <v>0</v>
      </c>
      <c r="N24">
        <v>22</v>
      </c>
      <c r="O24">
        <v>178.67</v>
      </c>
      <c r="P24">
        <v>22</v>
      </c>
      <c r="Q24">
        <v>1.1536999999999999</v>
      </c>
      <c r="R24">
        <v>22</v>
      </c>
      <c r="S24">
        <v>-29.96</v>
      </c>
      <c r="T24">
        <v>22</v>
      </c>
      <c r="U24">
        <v>2.91</v>
      </c>
    </row>
    <row r="25" spans="1:21" x14ac:dyDescent="0.3">
      <c r="A25" s="5">
        <f t="shared" si="0"/>
        <v>71</v>
      </c>
      <c r="B25" s="1">
        <f t="shared" si="1"/>
        <v>0.15104786545924967</v>
      </c>
      <c r="C25" s="1">
        <f t="shared" si="2"/>
        <v>-35.340000000000003</v>
      </c>
      <c r="I25" s="8">
        <f t="shared" si="5"/>
        <v>0.49039199999999994</v>
      </c>
      <c r="J25" s="8">
        <f t="shared" si="4"/>
        <v>3.2465999999999999</v>
      </c>
      <c r="K25">
        <v>71</v>
      </c>
      <c r="L25">
        <v>4.0000000000000001E-3</v>
      </c>
      <c r="M25">
        <v>0</v>
      </c>
      <c r="N25">
        <v>23</v>
      </c>
      <c r="O25">
        <v>175.14</v>
      </c>
      <c r="P25">
        <v>23</v>
      </c>
      <c r="Q25">
        <v>1.1595</v>
      </c>
      <c r="R25">
        <v>23</v>
      </c>
      <c r="S25">
        <v>-32.42</v>
      </c>
      <c r="T25">
        <v>23</v>
      </c>
      <c r="U25">
        <v>2.92</v>
      </c>
    </row>
    <row r="26" spans="1:21" x14ac:dyDescent="0.3">
      <c r="A26" s="5">
        <f t="shared" si="0"/>
        <v>75</v>
      </c>
      <c r="B26" s="1">
        <f t="shared" si="1"/>
        <v>0.14794332331472734</v>
      </c>
      <c r="C26" s="1">
        <f t="shared" si="2"/>
        <v>-37.129999999999995</v>
      </c>
      <c r="I26" s="8">
        <f t="shared" si="5"/>
        <v>0.48238399999999998</v>
      </c>
      <c r="J26" s="8">
        <f t="shared" si="4"/>
        <v>3.2606000000000002</v>
      </c>
      <c r="K26">
        <v>75</v>
      </c>
      <c r="L26">
        <v>4.0000000000000001E-3</v>
      </c>
      <c r="M26">
        <v>0</v>
      </c>
      <c r="N26">
        <v>24</v>
      </c>
      <c r="O26">
        <v>172.28</v>
      </c>
      <c r="P26">
        <v>24</v>
      </c>
      <c r="Q26">
        <v>1.1645000000000001</v>
      </c>
      <c r="R26">
        <v>24</v>
      </c>
      <c r="S26">
        <v>-34.04</v>
      </c>
      <c r="T26">
        <v>24</v>
      </c>
      <c r="U26">
        <v>3.09</v>
      </c>
    </row>
    <row r="27" spans="1:21" x14ac:dyDescent="0.3">
      <c r="A27" s="5">
        <f t="shared" si="0"/>
        <v>81</v>
      </c>
      <c r="B27" s="1">
        <f t="shared" si="1"/>
        <v>0.14284493806065782</v>
      </c>
      <c r="C27" s="1">
        <f t="shared" si="2"/>
        <v>-38.86</v>
      </c>
      <c r="I27" s="8">
        <f t="shared" si="5"/>
        <v>0.46815999999999991</v>
      </c>
      <c r="J27" s="8">
        <f t="shared" si="4"/>
        <v>3.2774000000000001</v>
      </c>
      <c r="K27">
        <v>81</v>
      </c>
      <c r="L27">
        <v>4.0000000000000001E-3</v>
      </c>
      <c r="M27">
        <v>0</v>
      </c>
      <c r="N27">
        <v>25</v>
      </c>
      <c r="O27">
        <v>167.2</v>
      </c>
      <c r="P27">
        <v>25</v>
      </c>
      <c r="Q27">
        <v>1.1705000000000001</v>
      </c>
      <c r="R27">
        <v>25</v>
      </c>
      <c r="S27">
        <v>-35.880000000000003</v>
      </c>
      <c r="T27">
        <v>25</v>
      </c>
      <c r="U27">
        <v>2.98</v>
      </c>
    </row>
    <row r="28" spans="1:21" x14ac:dyDescent="0.3">
      <c r="A28" s="5">
        <f t="shared" si="0"/>
        <v>85</v>
      </c>
      <c r="B28" s="1">
        <f t="shared" si="1"/>
        <v>0.14016023182476772</v>
      </c>
      <c r="C28" s="1">
        <f t="shared" si="2"/>
        <v>-39.869999999999997</v>
      </c>
      <c r="I28" s="8">
        <f t="shared" si="5"/>
        <v>0.46045999999999992</v>
      </c>
      <c r="J28" s="8">
        <f t="shared" si="4"/>
        <v>3.2852399999999999</v>
      </c>
      <c r="K28">
        <v>85</v>
      </c>
      <c r="L28">
        <v>4.0000000000000001E-3</v>
      </c>
      <c r="M28">
        <v>0</v>
      </c>
      <c r="N28">
        <v>26</v>
      </c>
      <c r="O28">
        <v>164.45</v>
      </c>
      <c r="P28">
        <v>26</v>
      </c>
      <c r="Q28">
        <v>1.1733</v>
      </c>
      <c r="R28">
        <v>26</v>
      </c>
      <c r="S28">
        <v>-36.89</v>
      </c>
      <c r="T28">
        <v>26</v>
      </c>
      <c r="U28">
        <v>2.98</v>
      </c>
    </row>
    <row r="29" spans="1:21" x14ac:dyDescent="0.3">
      <c r="A29" s="5">
        <f t="shared" si="0"/>
        <v>91</v>
      </c>
      <c r="B29" s="1">
        <f t="shared" si="1"/>
        <v>0.13644772572980313</v>
      </c>
      <c r="C29" s="1">
        <f t="shared" si="2"/>
        <v>-41.879999999999995</v>
      </c>
      <c r="I29" s="8">
        <f t="shared" si="5"/>
        <v>0.45021199999999995</v>
      </c>
      <c r="J29" s="8">
        <f t="shared" si="4"/>
        <v>3.2995199999999993</v>
      </c>
      <c r="K29">
        <v>91</v>
      </c>
      <c r="L29">
        <v>4.0000000000000001E-3</v>
      </c>
      <c r="M29">
        <v>0</v>
      </c>
      <c r="N29">
        <v>27</v>
      </c>
      <c r="O29">
        <v>160.79</v>
      </c>
      <c r="P29">
        <v>27</v>
      </c>
      <c r="Q29">
        <v>1.1783999999999999</v>
      </c>
      <c r="R29">
        <v>27</v>
      </c>
      <c r="S29">
        <v>-38.909999999999997</v>
      </c>
      <c r="T29">
        <v>27</v>
      </c>
      <c r="U29">
        <v>2.97</v>
      </c>
    </row>
    <row r="30" spans="1:21" x14ac:dyDescent="0.3">
      <c r="A30" s="5">
        <f t="shared" si="0"/>
        <v>95</v>
      </c>
      <c r="B30" s="1">
        <f t="shared" si="1"/>
        <v>0.1328767123287671</v>
      </c>
      <c r="C30" s="1">
        <f t="shared" si="2"/>
        <v>-42.86</v>
      </c>
      <c r="I30" s="8">
        <f t="shared" si="5"/>
        <v>0.43999199999999994</v>
      </c>
      <c r="J30" s="8">
        <f t="shared" si="4"/>
        <v>3.31128</v>
      </c>
      <c r="K30">
        <v>95</v>
      </c>
      <c r="L30">
        <v>4.0000000000000001E-3</v>
      </c>
      <c r="M30">
        <v>0</v>
      </c>
      <c r="N30">
        <v>28</v>
      </c>
      <c r="O30">
        <v>157.13999999999999</v>
      </c>
      <c r="P30">
        <v>28</v>
      </c>
      <c r="Q30">
        <v>1.1826000000000001</v>
      </c>
      <c r="R30">
        <v>28</v>
      </c>
      <c r="S30">
        <v>-39.979999999999997</v>
      </c>
      <c r="T30">
        <v>28</v>
      </c>
      <c r="U30">
        <v>2.88</v>
      </c>
    </row>
    <row r="31" spans="1:21" x14ac:dyDescent="0.3">
      <c r="A31" s="5">
        <f t="shared" si="0"/>
        <v>101</v>
      </c>
      <c r="B31" s="1">
        <f t="shared" si="1"/>
        <v>0.12788381048049555</v>
      </c>
      <c r="C31" s="1">
        <f t="shared" si="2"/>
        <v>-44.5</v>
      </c>
      <c r="I31" s="8">
        <f t="shared" si="5"/>
        <v>0.42775600000000003</v>
      </c>
      <c r="J31" s="8">
        <f t="shared" si="4"/>
        <v>3.3448800000000003</v>
      </c>
      <c r="K31">
        <v>101</v>
      </c>
      <c r="L31">
        <v>4.0000000000000001E-3</v>
      </c>
      <c r="M31">
        <v>0</v>
      </c>
      <c r="N31">
        <v>29</v>
      </c>
      <c r="O31">
        <v>152.77000000000001</v>
      </c>
      <c r="P31">
        <v>29</v>
      </c>
      <c r="Q31">
        <v>1.1946000000000001</v>
      </c>
      <c r="R31">
        <v>29</v>
      </c>
      <c r="S31">
        <v>-41.48</v>
      </c>
      <c r="T31">
        <v>29</v>
      </c>
      <c r="U31">
        <v>3.02</v>
      </c>
    </row>
    <row r="32" spans="1:21" x14ac:dyDescent="0.3">
      <c r="A32" s="5">
        <f t="shared" si="0"/>
        <v>105</v>
      </c>
      <c r="B32" s="1">
        <f t="shared" si="1"/>
        <v>0.12569485263246283</v>
      </c>
      <c r="C32" s="1">
        <f t="shared" si="2"/>
        <v>-45.230000000000004</v>
      </c>
      <c r="I32" s="8">
        <f t="shared" si="5"/>
        <v>0.41913199999999995</v>
      </c>
      <c r="J32" s="8">
        <f t="shared" si="4"/>
        <v>3.3345199999999999</v>
      </c>
      <c r="K32">
        <v>105</v>
      </c>
      <c r="L32">
        <v>4.0000000000000001E-3</v>
      </c>
      <c r="M32">
        <v>0</v>
      </c>
      <c r="N32">
        <v>30</v>
      </c>
      <c r="O32">
        <v>149.69</v>
      </c>
      <c r="P32">
        <v>30</v>
      </c>
      <c r="Q32">
        <v>1.1909000000000001</v>
      </c>
      <c r="R32">
        <v>30</v>
      </c>
      <c r="S32">
        <v>-42.38</v>
      </c>
      <c r="T32">
        <v>30</v>
      </c>
      <c r="U32">
        <v>2.85</v>
      </c>
    </row>
    <row r="33" spans="1:21" x14ac:dyDescent="0.3">
      <c r="A33" s="5">
        <f t="shared" si="0"/>
        <v>110</v>
      </c>
      <c r="B33" s="1">
        <f t="shared" si="1"/>
        <v>0.12322758851594542</v>
      </c>
      <c r="C33" s="1">
        <f t="shared" si="2"/>
        <v>-46.87</v>
      </c>
      <c r="I33" s="8">
        <f t="shared" si="5"/>
        <v>0.41221599999999997</v>
      </c>
      <c r="J33" s="8">
        <f t="shared" si="4"/>
        <v>3.3451599999999999</v>
      </c>
      <c r="K33">
        <v>110</v>
      </c>
      <c r="L33">
        <v>4.0000000000000001E-3</v>
      </c>
      <c r="M33">
        <v>0</v>
      </c>
      <c r="N33">
        <v>31</v>
      </c>
      <c r="O33">
        <v>147.22</v>
      </c>
      <c r="P33">
        <v>31</v>
      </c>
      <c r="Q33">
        <v>1.1947000000000001</v>
      </c>
      <c r="R33">
        <v>31</v>
      </c>
      <c r="S33">
        <v>-43.98</v>
      </c>
      <c r="T33">
        <v>31</v>
      </c>
      <c r="U33">
        <v>2.89</v>
      </c>
    </row>
    <row r="34" spans="1:21" x14ac:dyDescent="0.3">
      <c r="A34" s="5">
        <f t="shared" si="0"/>
        <v>115</v>
      </c>
      <c r="B34" s="1">
        <f t="shared" si="1"/>
        <v>0.11971089572192513</v>
      </c>
      <c r="C34" s="1">
        <f t="shared" si="2"/>
        <v>-47.61</v>
      </c>
      <c r="I34" s="8">
        <f t="shared" si="5"/>
        <v>0.40115600000000001</v>
      </c>
      <c r="J34" s="8">
        <f t="shared" si="4"/>
        <v>3.3510400000000002</v>
      </c>
      <c r="K34">
        <v>115</v>
      </c>
      <c r="L34">
        <v>4.0000000000000001E-3</v>
      </c>
      <c r="M34">
        <v>0</v>
      </c>
      <c r="N34">
        <v>32</v>
      </c>
      <c r="O34">
        <v>143.27000000000001</v>
      </c>
      <c r="P34">
        <v>32</v>
      </c>
      <c r="Q34">
        <v>1.1968000000000001</v>
      </c>
      <c r="R34">
        <v>32</v>
      </c>
      <c r="S34">
        <v>-44.91</v>
      </c>
      <c r="T34">
        <v>32</v>
      </c>
      <c r="U34">
        <v>2.7</v>
      </c>
    </row>
    <row r="35" spans="1:21" x14ac:dyDescent="0.3">
      <c r="A35" s="5">
        <f t="shared" si="0"/>
        <v>121</v>
      </c>
      <c r="B35" s="1">
        <f t="shared" si="1"/>
        <v>0.11614084741530011</v>
      </c>
      <c r="C35" s="1">
        <f t="shared" si="2"/>
        <v>-49.05</v>
      </c>
      <c r="I35" s="8">
        <f t="shared" si="5"/>
        <v>0.390656</v>
      </c>
      <c r="J35" s="8">
        <f t="shared" si="4"/>
        <v>3.3636399999999997</v>
      </c>
      <c r="K35">
        <v>121</v>
      </c>
      <c r="L35">
        <v>4.0000000000000001E-3</v>
      </c>
      <c r="M35">
        <v>0</v>
      </c>
      <c r="N35">
        <v>33</v>
      </c>
      <c r="O35">
        <v>139.52000000000001</v>
      </c>
      <c r="P35">
        <v>33</v>
      </c>
      <c r="Q35">
        <v>1.2013</v>
      </c>
      <c r="R35">
        <v>33</v>
      </c>
      <c r="S35">
        <v>-46.46</v>
      </c>
      <c r="T35">
        <v>33</v>
      </c>
      <c r="U35">
        <v>2.59</v>
      </c>
    </row>
    <row r="36" spans="1:21" x14ac:dyDescent="0.3">
      <c r="A36" s="5">
        <f t="shared" si="0"/>
        <v>125</v>
      </c>
      <c r="B36" s="1">
        <f t="shared" si="1"/>
        <v>0.11387388884273489</v>
      </c>
      <c r="C36" s="1">
        <f t="shared" si="2"/>
        <v>-49.65</v>
      </c>
      <c r="I36" s="8">
        <f t="shared" si="5"/>
        <v>0.38379599999999991</v>
      </c>
      <c r="J36" s="8">
        <f t="shared" si="4"/>
        <v>3.3703599999999998</v>
      </c>
      <c r="K36">
        <v>125</v>
      </c>
      <c r="L36">
        <v>4.0000000000000001E-3</v>
      </c>
      <c r="M36">
        <v>0</v>
      </c>
      <c r="N36">
        <v>34</v>
      </c>
      <c r="O36">
        <v>137.07</v>
      </c>
      <c r="P36">
        <v>34</v>
      </c>
      <c r="Q36">
        <v>1.2037</v>
      </c>
      <c r="R36">
        <v>34</v>
      </c>
      <c r="S36">
        <v>-47.15</v>
      </c>
      <c r="T36">
        <v>34</v>
      </c>
      <c r="U36">
        <v>2.5</v>
      </c>
    </row>
    <row r="37" spans="1:21" x14ac:dyDescent="0.3">
      <c r="A37" s="5">
        <f t="shared" si="0"/>
        <v>131</v>
      </c>
      <c r="B37" s="1">
        <f t="shared" si="1"/>
        <v>0.11042822827797563</v>
      </c>
      <c r="C37" s="1">
        <f t="shared" si="2"/>
        <v>-50.97</v>
      </c>
      <c r="I37" s="8">
        <f t="shared" si="5"/>
        <v>0.37329599999999996</v>
      </c>
      <c r="J37" s="8">
        <f t="shared" si="4"/>
        <v>3.3804400000000001</v>
      </c>
      <c r="K37">
        <v>131</v>
      </c>
      <c r="L37">
        <v>4.0000000000000001E-3</v>
      </c>
      <c r="M37">
        <v>0</v>
      </c>
      <c r="N37">
        <v>35</v>
      </c>
      <c r="O37">
        <v>133.32</v>
      </c>
      <c r="P37">
        <v>35</v>
      </c>
      <c r="Q37">
        <v>1.2073</v>
      </c>
      <c r="R37">
        <v>35</v>
      </c>
      <c r="S37">
        <v>-48.58</v>
      </c>
      <c r="T37">
        <v>35</v>
      </c>
      <c r="U37">
        <v>2.39</v>
      </c>
    </row>
    <row r="38" spans="1:21" x14ac:dyDescent="0.3">
      <c r="A38" s="5">
        <f t="shared" si="0"/>
        <v>135</v>
      </c>
      <c r="B38" s="1">
        <f t="shared" si="1"/>
        <v>0.10841616964877401</v>
      </c>
      <c r="C38" s="1">
        <f t="shared" si="2"/>
        <v>-51.410000000000004</v>
      </c>
      <c r="I38" s="8">
        <f t="shared" si="5"/>
        <v>0.36646399999999996</v>
      </c>
      <c r="J38" s="8">
        <f t="shared" si="4"/>
        <v>3.3801600000000001</v>
      </c>
      <c r="K38">
        <v>135</v>
      </c>
      <c r="L38">
        <v>4.0000000000000001E-3</v>
      </c>
      <c r="M38">
        <v>0</v>
      </c>
      <c r="N38">
        <v>36</v>
      </c>
      <c r="O38">
        <v>130.88</v>
      </c>
      <c r="P38">
        <v>36</v>
      </c>
      <c r="Q38">
        <v>1.2072000000000001</v>
      </c>
      <c r="R38">
        <v>36</v>
      </c>
      <c r="S38">
        <v>-49.14</v>
      </c>
      <c r="T38">
        <v>36</v>
      </c>
      <c r="U38">
        <v>2.27</v>
      </c>
    </row>
    <row r="39" spans="1:21" x14ac:dyDescent="0.3">
      <c r="A39" s="5">
        <f t="shared" si="0"/>
        <v>141</v>
      </c>
      <c r="B39" s="1">
        <f t="shared" si="1"/>
        <v>0.10481490642262344</v>
      </c>
      <c r="C39" s="1">
        <f t="shared" si="2"/>
        <v>-52.35</v>
      </c>
      <c r="I39" s="8">
        <f t="shared" si="5"/>
        <v>0.35596399999999995</v>
      </c>
      <c r="J39" s="8">
        <f t="shared" si="4"/>
        <v>3.3961200000000002</v>
      </c>
      <c r="K39">
        <v>141</v>
      </c>
      <c r="L39">
        <v>4.0000000000000001E-3</v>
      </c>
      <c r="M39">
        <v>0</v>
      </c>
      <c r="N39">
        <v>37</v>
      </c>
      <c r="O39">
        <v>127.13</v>
      </c>
      <c r="P39">
        <v>37</v>
      </c>
      <c r="Q39">
        <v>1.2129000000000001</v>
      </c>
      <c r="R39">
        <v>37</v>
      </c>
      <c r="S39">
        <v>-50.17</v>
      </c>
      <c r="T39">
        <v>37</v>
      </c>
      <c r="U39">
        <v>2.1800000000000002</v>
      </c>
    </row>
    <row r="40" spans="1:21" x14ac:dyDescent="0.3">
      <c r="A40" s="5">
        <f t="shared" si="0"/>
        <v>145</v>
      </c>
      <c r="B40" s="1">
        <f t="shared" si="1"/>
        <v>0.10331464379947229</v>
      </c>
      <c r="C40" s="1">
        <f t="shared" si="2"/>
        <v>-53.07</v>
      </c>
      <c r="I40" s="8">
        <f t="shared" si="5"/>
        <v>0.35083999999999999</v>
      </c>
      <c r="J40" s="8">
        <f t="shared" si="4"/>
        <v>3.3958400000000002</v>
      </c>
      <c r="K40">
        <v>145</v>
      </c>
      <c r="L40">
        <v>4.0000000000000001E-3</v>
      </c>
      <c r="M40">
        <v>0</v>
      </c>
      <c r="N40">
        <v>38</v>
      </c>
      <c r="O40">
        <v>125.3</v>
      </c>
      <c r="P40">
        <v>38</v>
      </c>
      <c r="Q40">
        <v>1.2128000000000001</v>
      </c>
      <c r="R40">
        <v>38</v>
      </c>
      <c r="S40">
        <v>-50.94</v>
      </c>
      <c r="T40">
        <v>38</v>
      </c>
      <c r="U40">
        <v>2.13</v>
      </c>
    </row>
    <row r="41" spans="1:21" x14ac:dyDescent="0.3">
      <c r="A41" s="5">
        <f t="shared" si="0"/>
        <v>151</v>
      </c>
      <c r="B41" s="1">
        <f t="shared" si="1"/>
        <v>0.1005184331797235</v>
      </c>
      <c r="C41" s="1">
        <f t="shared" si="2"/>
        <v>-54.34</v>
      </c>
      <c r="I41" s="8">
        <f t="shared" si="5"/>
        <v>0.34201999999999999</v>
      </c>
      <c r="J41" s="8">
        <f t="shared" si="4"/>
        <v>3.4025599999999998</v>
      </c>
      <c r="K41">
        <v>151</v>
      </c>
      <c r="L41">
        <v>4.0000000000000001E-3</v>
      </c>
      <c r="M41">
        <v>0</v>
      </c>
      <c r="N41">
        <v>39</v>
      </c>
      <c r="O41">
        <v>122.15</v>
      </c>
      <c r="P41">
        <v>39</v>
      </c>
      <c r="Q41">
        <v>1.2152000000000001</v>
      </c>
      <c r="R41">
        <v>39</v>
      </c>
      <c r="S41">
        <v>-52.35</v>
      </c>
      <c r="T41">
        <v>39</v>
      </c>
      <c r="U41">
        <v>1.99</v>
      </c>
    </row>
    <row r="42" spans="1:21" x14ac:dyDescent="0.3">
      <c r="A42" s="5">
        <f t="shared" si="0"/>
        <v>155</v>
      </c>
      <c r="B42" s="1">
        <f t="shared" si="1"/>
        <v>9.843030900723207E-2</v>
      </c>
      <c r="C42" s="1">
        <f t="shared" si="2"/>
        <v>-54.68</v>
      </c>
      <c r="I42" s="8">
        <f t="shared" si="5"/>
        <v>0.33535599999999999</v>
      </c>
      <c r="J42" s="8">
        <f t="shared" si="4"/>
        <v>3.4070400000000003</v>
      </c>
      <c r="K42">
        <v>155</v>
      </c>
      <c r="L42">
        <v>4.0000000000000001E-3</v>
      </c>
      <c r="M42">
        <v>0</v>
      </c>
      <c r="N42">
        <v>40</v>
      </c>
      <c r="O42">
        <v>119.77</v>
      </c>
      <c r="P42">
        <v>40</v>
      </c>
      <c r="Q42">
        <v>1.2168000000000001</v>
      </c>
      <c r="R42">
        <v>40</v>
      </c>
      <c r="S42">
        <v>-52.79</v>
      </c>
      <c r="T42">
        <v>40</v>
      </c>
      <c r="U42">
        <v>1.89</v>
      </c>
    </row>
    <row r="43" spans="1:21" x14ac:dyDescent="0.3">
      <c r="A43" s="5">
        <f t="shared" si="0"/>
        <v>161</v>
      </c>
      <c r="B43" s="1">
        <f t="shared" si="1"/>
        <v>9.5969132255151468E-2</v>
      </c>
      <c r="C43" s="1">
        <f t="shared" si="2"/>
        <v>-55.39</v>
      </c>
      <c r="I43" s="8">
        <f t="shared" si="5"/>
        <v>0.32732</v>
      </c>
      <c r="J43" s="8">
        <f t="shared" si="4"/>
        <v>3.4106799999999997</v>
      </c>
      <c r="K43">
        <v>161</v>
      </c>
      <c r="L43">
        <v>4.0000000000000001E-3</v>
      </c>
      <c r="M43">
        <v>0</v>
      </c>
      <c r="N43">
        <v>41</v>
      </c>
      <c r="O43">
        <v>116.9</v>
      </c>
      <c r="P43">
        <v>41</v>
      </c>
      <c r="Q43">
        <v>1.2181</v>
      </c>
      <c r="R43">
        <v>41</v>
      </c>
      <c r="S43">
        <v>-53.62</v>
      </c>
      <c r="T43">
        <v>41</v>
      </c>
      <c r="U43">
        <v>1.77</v>
      </c>
    </row>
    <row r="44" spans="1:21" x14ac:dyDescent="0.3">
      <c r="A44" s="5">
        <f t="shared" si="0"/>
        <v>165</v>
      </c>
      <c r="B44" s="1">
        <f t="shared" ref="B44:B76" si="6">I44/J44</f>
        <v>9.4184234271183664E-2</v>
      </c>
      <c r="C44" s="1">
        <f t="shared" ref="C44:C76" si="7">S44-U44</f>
        <v>-56.02</v>
      </c>
      <c r="I44" s="8">
        <f t="shared" si="5"/>
        <v>0.321496</v>
      </c>
      <c r="J44" s="8">
        <f t="shared" si="4"/>
        <v>3.4134799999999998</v>
      </c>
      <c r="K44">
        <v>165</v>
      </c>
      <c r="L44">
        <v>4.0000000000000001E-3</v>
      </c>
      <c r="M44">
        <v>0</v>
      </c>
      <c r="N44">
        <v>42</v>
      </c>
      <c r="O44">
        <v>114.82</v>
      </c>
      <c r="P44">
        <v>42</v>
      </c>
      <c r="Q44">
        <v>1.2191000000000001</v>
      </c>
      <c r="R44">
        <v>42</v>
      </c>
      <c r="S44">
        <v>-54.24</v>
      </c>
      <c r="T44">
        <v>42</v>
      </c>
      <c r="U44">
        <v>1.78</v>
      </c>
    </row>
    <row r="45" spans="1:21" x14ac:dyDescent="0.3">
      <c r="A45" s="5">
        <f t="shared" si="0"/>
        <v>171</v>
      </c>
      <c r="B45" s="1">
        <f t="shared" si="6"/>
        <v>9.1688481675392661E-2</v>
      </c>
      <c r="C45" s="1">
        <f t="shared" si="7"/>
        <v>-56.489999999999995</v>
      </c>
      <c r="I45" s="8">
        <f t="shared" si="5"/>
        <v>0.31382399999999994</v>
      </c>
      <c r="J45" s="8">
        <f t="shared" si="4"/>
        <v>3.4227199999999995</v>
      </c>
      <c r="K45">
        <v>171</v>
      </c>
      <c r="L45">
        <v>4.0000000000000001E-3</v>
      </c>
      <c r="M45">
        <v>0</v>
      </c>
      <c r="N45">
        <v>43</v>
      </c>
      <c r="O45">
        <v>112.08</v>
      </c>
      <c r="P45">
        <v>43</v>
      </c>
      <c r="Q45">
        <v>1.2223999999999999</v>
      </c>
      <c r="R45">
        <v>43</v>
      </c>
      <c r="S45">
        <v>-54.94</v>
      </c>
      <c r="T45">
        <v>43</v>
      </c>
      <c r="U45">
        <v>1.55</v>
      </c>
    </row>
    <row r="46" spans="1:21" x14ac:dyDescent="0.3">
      <c r="A46" s="5">
        <f t="shared" si="0"/>
        <v>175</v>
      </c>
      <c r="B46" s="1">
        <f t="shared" si="6"/>
        <v>8.9982799574084685E-2</v>
      </c>
      <c r="C46" s="1">
        <f t="shared" si="7"/>
        <v>-56.989999999999995</v>
      </c>
      <c r="I46" s="8">
        <f t="shared" si="5"/>
        <v>0.30760799999999999</v>
      </c>
      <c r="J46" s="8">
        <f t="shared" si="4"/>
        <v>3.41852</v>
      </c>
      <c r="K46">
        <v>175</v>
      </c>
      <c r="L46">
        <v>4.0000000000000001E-3</v>
      </c>
      <c r="M46">
        <v>0</v>
      </c>
      <c r="N46">
        <v>44</v>
      </c>
      <c r="O46">
        <v>109.86</v>
      </c>
      <c r="P46">
        <v>44</v>
      </c>
      <c r="Q46">
        <v>1.2209000000000001</v>
      </c>
      <c r="R46">
        <v>44</v>
      </c>
      <c r="S46">
        <v>-55.41</v>
      </c>
      <c r="T46">
        <v>44</v>
      </c>
      <c r="U46">
        <v>1.58</v>
      </c>
    </row>
    <row r="47" spans="1:21" x14ac:dyDescent="0.3">
      <c r="A47" s="5">
        <f t="shared" si="0"/>
        <v>201</v>
      </c>
      <c r="B47" s="1">
        <f t="shared" si="6"/>
        <v>8.0557599542146988E-2</v>
      </c>
      <c r="C47" s="1">
        <f t="shared" si="7"/>
        <v>-59.19</v>
      </c>
      <c r="G47" s="6" t="s">
        <v>6</v>
      </c>
      <c r="I47" s="8">
        <f t="shared" si="5"/>
        <v>0.27588399999999996</v>
      </c>
      <c r="J47" s="8">
        <f t="shared" si="4"/>
        <v>3.4246799999999999</v>
      </c>
      <c r="K47">
        <v>201</v>
      </c>
      <c r="L47">
        <v>4.0000000000000001E-3</v>
      </c>
      <c r="M47">
        <v>0</v>
      </c>
      <c r="N47">
        <v>45</v>
      </c>
      <c r="O47">
        <v>98.53</v>
      </c>
      <c r="P47">
        <v>45</v>
      </c>
      <c r="Q47">
        <v>1.2231000000000001</v>
      </c>
      <c r="R47">
        <v>45</v>
      </c>
      <c r="S47">
        <v>-58.18</v>
      </c>
      <c r="T47">
        <v>45</v>
      </c>
      <c r="U47">
        <v>1.01</v>
      </c>
    </row>
    <row r="48" spans="1:21" x14ac:dyDescent="0.3">
      <c r="A48" s="5">
        <f t="shared" si="0"/>
        <v>225</v>
      </c>
      <c r="B48" s="1">
        <f t="shared" si="6"/>
        <v>7.3628599583926438E-2</v>
      </c>
      <c r="C48" s="1">
        <f t="shared" si="7"/>
        <v>-61.330000000000005</v>
      </c>
      <c r="G48" s="2">
        <v>60.1</v>
      </c>
      <c r="I48" s="8">
        <f t="shared" si="5"/>
        <v>0.18828600000000001</v>
      </c>
      <c r="J48" s="8">
        <f t="shared" ref="J22:J76" si="8">Q48*2.8/1000</f>
        <v>2.5572399999999997</v>
      </c>
      <c r="K48">
        <v>225</v>
      </c>
      <c r="L48">
        <v>3.0000000000000001E-3</v>
      </c>
      <c r="M48">
        <v>0</v>
      </c>
      <c r="N48">
        <v>46</v>
      </c>
      <c r="O48">
        <v>67.245000000000005</v>
      </c>
      <c r="P48">
        <v>46</v>
      </c>
      <c r="Q48">
        <v>913.3</v>
      </c>
      <c r="R48">
        <v>46</v>
      </c>
      <c r="S48">
        <v>-60.63</v>
      </c>
      <c r="T48">
        <v>46</v>
      </c>
      <c r="U48">
        <v>0.7</v>
      </c>
    </row>
    <row r="49" spans="1:21" x14ac:dyDescent="0.3">
      <c r="A49" s="5">
        <f t="shared" si="0"/>
        <v>251</v>
      </c>
      <c r="B49" s="1">
        <f t="shared" si="6"/>
        <v>6.7228823303947874E-2</v>
      </c>
      <c r="C49" s="1">
        <f t="shared" si="7"/>
        <v>-62.85</v>
      </c>
      <c r="I49" s="8">
        <f t="shared" si="5"/>
        <v>0.17189199999999999</v>
      </c>
      <c r="J49" s="8">
        <f t="shared" si="8"/>
        <v>2.5568199999999996</v>
      </c>
      <c r="K49">
        <v>251</v>
      </c>
      <c r="L49">
        <v>3.0000000000000001E-3</v>
      </c>
      <c r="M49">
        <v>0</v>
      </c>
      <c r="N49">
        <v>47</v>
      </c>
      <c r="O49">
        <v>61.39</v>
      </c>
      <c r="P49">
        <v>47</v>
      </c>
      <c r="Q49">
        <v>913.15</v>
      </c>
      <c r="R49">
        <v>47</v>
      </c>
      <c r="S49">
        <v>-62.53</v>
      </c>
      <c r="T49">
        <v>47</v>
      </c>
      <c r="U49">
        <v>0.32</v>
      </c>
    </row>
    <row r="50" spans="1:21" x14ac:dyDescent="0.3">
      <c r="A50" s="5">
        <f t="shared" si="0"/>
        <v>275</v>
      </c>
      <c r="B50" s="1">
        <f t="shared" si="6"/>
        <v>6.2145560247902153E-2</v>
      </c>
      <c r="C50" s="1">
        <f t="shared" si="7"/>
        <v>-63.85</v>
      </c>
      <c r="I50" s="8">
        <f t="shared" si="5"/>
        <v>0.158634</v>
      </c>
      <c r="J50" s="8">
        <f t="shared" si="8"/>
        <v>2.5526200000000001</v>
      </c>
      <c r="K50">
        <v>275</v>
      </c>
      <c r="L50">
        <v>3.0000000000000001E-3</v>
      </c>
      <c r="M50">
        <v>0</v>
      </c>
      <c r="N50">
        <v>48</v>
      </c>
      <c r="O50">
        <v>56.655000000000001</v>
      </c>
      <c r="P50">
        <v>48</v>
      </c>
      <c r="Q50">
        <v>911.65</v>
      </c>
      <c r="R50">
        <v>48</v>
      </c>
      <c r="S50">
        <v>-63.68</v>
      </c>
      <c r="T50">
        <v>48</v>
      </c>
      <c r="U50">
        <v>0.17</v>
      </c>
    </row>
    <row r="51" spans="1:21" x14ac:dyDescent="0.3">
      <c r="A51" s="5">
        <f t="shared" si="0"/>
        <v>301</v>
      </c>
      <c r="B51" s="1">
        <f t="shared" si="6"/>
        <v>5.7271528998242525E-2</v>
      </c>
      <c r="C51" s="1">
        <f t="shared" si="7"/>
        <v>-64.52</v>
      </c>
      <c r="I51" s="8">
        <f t="shared" si="5"/>
        <v>0.14599199999999998</v>
      </c>
      <c r="J51" s="8">
        <f t="shared" si="8"/>
        <v>2.5491199999999998</v>
      </c>
      <c r="K51">
        <v>301</v>
      </c>
      <c r="L51">
        <v>3.0000000000000001E-3</v>
      </c>
      <c r="M51">
        <v>0</v>
      </c>
      <c r="N51">
        <v>49</v>
      </c>
      <c r="O51">
        <v>52.14</v>
      </c>
      <c r="P51">
        <v>49</v>
      </c>
      <c r="Q51">
        <v>910.4</v>
      </c>
      <c r="R51">
        <v>49</v>
      </c>
      <c r="S51">
        <v>-64.67</v>
      </c>
      <c r="T51">
        <v>49</v>
      </c>
      <c r="U51">
        <v>-0.15</v>
      </c>
    </row>
    <row r="52" spans="1:21" x14ac:dyDescent="0.3">
      <c r="A52" s="5">
        <f t="shared" si="0"/>
        <v>325</v>
      </c>
      <c r="B52" s="1">
        <f t="shared" si="6"/>
        <v>5.3600705156456603E-2</v>
      </c>
      <c r="C52" s="1">
        <f t="shared" si="7"/>
        <v>-65.14</v>
      </c>
      <c r="I52" s="8">
        <f t="shared" si="5"/>
        <v>0.13621440000000001</v>
      </c>
      <c r="J52" s="8">
        <f t="shared" si="8"/>
        <v>2.5412799999999995</v>
      </c>
      <c r="K52">
        <v>325</v>
      </c>
      <c r="L52">
        <v>3.0000000000000001E-3</v>
      </c>
      <c r="M52">
        <v>0</v>
      </c>
      <c r="N52">
        <v>50</v>
      </c>
      <c r="O52">
        <v>48.648000000000003</v>
      </c>
      <c r="P52">
        <v>50</v>
      </c>
      <c r="Q52">
        <v>907.6</v>
      </c>
      <c r="R52">
        <v>50</v>
      </c>
      <c r="S52">
        <v>-65.27</v>
      </c>
      <c r="T52">
        <v>50</v>
      </c>
      <c r="U52">
        <v>-0.13</v>
      </c>
    </row>
    <row r="53" spans="1:21" x14ac:dyDescent="0.3">
      <c r="A53" s="5">
        <f t="shared" si="0"/>
        <v>351</v>
      </c>
      <c r="B53" s="1">
        <f t="shared" si="6"/>
        <v>4.9982351643503203E-2</v>
      </c>
      <c r="C53" s="1">
        <f t="shared" si="7"/>
        <v>-65.63</v>
      </c>
      <c r="I53" s="8">
        <f t="shared" si="5"/>
        <v>0.1268792</v>
      </c>
      <c r="J53" s="8">
        <f t="shared" si="8"/>
        <v>2.5384799999999998</v>
      </c>
      <c r="K53">
        <v>351</v>
      </c>
      <c r="L53">
        <v>3.0000000000000001E-3</v>
      </c>
      <c r="M53">
        <v>0</v>
      </c>
      <c r="N53">
        <v>51</v>
      </c>
      <c r="O53">
        <v>45.314</v>
      </c>
      <c r="P53">
        <v>51</v>
      </c>
      <c r="Q53">
        <v>906.6</v>
      </c>
      <c r="R53">
        <v>51</v>
      </c>
      <c r="S53">
        <v>-65.86</v>
      </c>
      <c r="T53">
        <v>51</v>
      </c>
      <c r="U53">
        <v>-0.23</v>
      </c>
    </row>
    <row r="54" spans="1:21" x14ac:dyDescent="0.3">
      <c r="A54" s="5">
        <f t="shared" si="0"/>
        <v>375</v>
      </c>
      <c r="B54" s="1">
        <f t="shared" si="6"/>
        <v>4.6918058166537657E-2</v>
      </c>
      <c r="C54" s="1">
        <f t="shared" si="7"/>
        <v>-66.11</v>
      </c>
      <c r="I54" s="8">
        <f t="shared" si="5"/>
        <v>0.11879839999999998</v>
      </c>
      <c r="J54" s="8">
        <f t="shared" si="8"/>
        <v>2.5320399999999994</v>
      </c>
      <c r="K54">
        <v>375</v>
      </c>
      <c r="L54">
        <v>3.0000000000000001E-3</v>
      </c>
      <c r="M54">
        <v>0</v>
      </c>
      <c r="N54">
        <v>52</v>
      </c>
      <c r="O54">
        <v>42.427999999999997</v>
      </c>
      <c r="P54">
        <v>52</v>
      </c>
      <c r="Q54">
        <v>904.3</v>
      </c>
      <c r="R54">
        <v>52</v>
      </c>
      <c r="S54">
        <v>-66.239999999999995</v>
      </c>
      <c r="T54">
        <v>52</v>
      </c>
      <c r="U54">
        <v>-0.13</v>
      </c>
    </row>
    <row r="55" spans="1:21" x14ac:dyDescent="0.3">
      <c r="A55" s="5">
        <f t="shared" si="0"/>
        <v>401</v>
      </c>
      <c r="B55" s="1">
        <f t="shared" si="6"/>
        <v>4.4217444580594858E-2</v>
      </c>
      <c r="C55" s="1">
        <f t="shared" si="7"/>
        <v>-66.37</v>
      </c>
      <c r="I55" s="8">
        <f t="shared" si="5"/>
        <v>0.11114320000000001</v>
      </c>
      <c r="J55" s="8">
        <f t="shared" si="8"/>
        <v>2.51356</v>
      </c>
      <c r="K55">
        <v>401</v>
      </c>
      <c r="L55">
        <v>3.0000000000000001E-3</v>
      </c>
      <c r="M55">
        <v>0</v>
      </c>
      <c r="N55">
        <v>53</v>
      </c>
      <c r="O55">
        <v>39.694000000000003</v>
      </c>
      <c r="P55">
        <v>53</v>
      </c>
      <c r="Q55">
        <v>897.7</v>
      </c>
      <c r="R55">
        <v>53</v>
      </c>
      <c r="S55">
        <v>-66.17</v>
      </c>
      <c r="T55">
        <v>53</v>
      </c>
      <c r="U55">
        <v>0.2</v>
      </c>
    </row>
    <row r="56" spans="1:21" x14ac:dyDescent="0.3">
      <c r="A56" s="5">
        <f t="shared" si="0"/>
        <v>425</v>
      </c>
      <c r="B56" s="1">
        <f t="shared" si="6"/>
        <v>4.1663897197297003E-2</v>
      </c>
      <c r="C56" s="1">
        <f t="shared" si="7"/>
        <v>-66.040000000000006</v>
      </c>
      <c r="I56" s="8">
        <f t="shared" si="5"/>
        <v>0.105308</v>
      </c>
      <c r="J56" s="8">
        <f t="shared" si="8"/>
        <v>2.5275599999999998</v>
      </c>
      <c r="K56">
        <v>425</v>
      </c>
      <c r="L56">
        <v>3.0000000000000001E-3</v>
      </c>
      <c r="M56">
        <v>0</v>
      </c>
      <c r="N56">
        <v>54</v>
      </c>
      <c r="O56">
        <v>37.61</v>
      </c>
      <c r="P56">
        <v>54</v>
      </c>
      <c r="Q56">
        <v>902.7</v>
      </c>
      <c r="R56">
        <v>54</v>
      </c>
      <c r="S56">
        <v>-66.09</v>
      </c>
      <c r="T56">
        <v>54</v>
      </c>
      <c r="U56">
        <v>-0.05</v>
      </c>
    </row>
    <row r="57" spans="1:21" x14ac:dyDescent="0.3">
      <c r="A57" s="5">
        <f t="shared" si="0"/>
        <v>451</v>
      </c>
      <c r="B57" s="1">
        <f t="shared" si="6"/>
        <v>3.9551758570953076E-2</v>
      </c>
      <c r="C57" s="1">
        <f t="shared" si="7"/>
        <v>-65.8</v>
      </c>
      <c r="I57" s="8">
        <f t="shared" si="5"/>
        <v>9.9814400000000011E-2</v>
      </c>
      <c r="J57" s="8">
        <f t="shared" si="8"/>
        <v>2.5236399999999999</v>
      </c>
      <c r="K57">
        <v>451</v>
      </c>
      <c r="L57">
        <v>3.0000000000000001E-3</v>
      </c>
      <c r="M57">
        <v>0</v>
      </c>
      <c r="N57">
        <v>55</v>
      </c>
      <c r="O57">
        <v>35.648000000000003</v>
      </c>
      <c r="P57">
        <v>55</v>
      </c>
      <c r="Q57">
        <v>901.3</v>
      </c>
      <c r="R57">
        <v>55</v>
      </c>
      <c r="S57">
        <v>-65.84</v>
      </c>
      <c r="T57">
        <v>55</v>
      </c>
      <c r="U57">
        <v>-0.04</v>
      </c>
    </row>
    <row r="58" spans="1:21" x14ac:dyDescent="0.3">
      <c r="A58" s="5">
        <f t="shared" si="0"/>
        <v>475</v>
      </c>
      <c r="B58" s="1">
        <f t="shared" si="6"/>
        <v>3.7686554761509061E-2</v>
      </c>
      <c r="C58" s="1">
        <f t="shared" si="7"/>
        <v>-66.12</v>
      </c>
      <c r="I58" s="8">
        <f t="shared" si="5"/>
        <v>9.5239199999999996E-2</v>
      </c>
      <c r="J58" s="8">
        <f t="shared" si="8"/>
        <v>2.5271399999999997</v>
      </c>
      <c r="K58">
        <v>475</v>
      </c>
      <c r="L58">
        <v>3.0000000000000001E-3</v>
      </c>
      <c r="M58">
        <v>0</v>
      </c>
      <c r="N58">
        <v>56</v>
      </c>
      <c r="O58">
        <v>34.014000000000003</v>
      </c>
      <c r="P58">
        <v>56</v>
      </c>
      <c r="Q58">
        <v>902.55</v>
      </c>
      <c r="R58">
        <v>56</v>
      </c>
      <c r="S58">
        <v>-65.95</v>
      </c>
      <c r="T58">
        <v>56</v>
      </c>
      <c r="U58">
        <v>0.17</v>
      </c>
    </row>
    <row r="59" spans="1:21" x14ac:dyDescent="0.3">
      <c r="A59" s="5">
        <f t="shared" si="0"/>
        <v>501</v>
      </c>
      <c r="B59" s="1">
        <f t="shared" si="6"/>
        <v>3.5857095306779101E-2</v>
      </c>
      <c r="C59" s="1">
        <f t="shared" si="7"/>
        <v>-65.98</v>
      </c>
      <c r="I59" s="8">
        <f t="shared" si="5"/>
        <v>9.0490399999999999E-2</v>
      </c>
      <c r="J59" s="8">
        <f t="shared" si="8"/>
        <v>2.5236399999999999</v>
      </c>
      <c r="K59">
        <v>501</v>
      </c>
      <c r="L59">
        <v>3.0000000000000001E-3</v>
      </c>
      <c r="M59">
        <v>0</v>
      </c>
      <c r="N59">
        <v>57</v>
      </c>
      <c r="O59">
        <v>32.317999999999998</v>
      </c>
      <c r="P59">
        <v>57</v>
      </c>
      <c r="Q59">
        <v>901.3</v>
      </c>
      <c r="R59">
        <v>57</v>
      </c>
      <c r="S59">
        <v>-66.14</v>
      </c>
      <c r="T59">
        <v>57</v>
      </c>
      <c r="U59">
        <v>-0.16</v>
      </c>
    </row>
    <row r="60" spans="1:21" x14ac:dyDescent="0.3">
      <c r="A60" s="5">
        <f t="shared" si="0"/>
        <v>525</v>
      </c>
      <c r="B60" s="1">
        <f t="shared" si="6"/>
        <v>3.4054412740544132E-2</v>
      </c>
      <c r="C60" s="1">
        <f t="shared" si="7"/>
        <v>-65.98</v>
      </c>
      <c r="I60" s="8">
        <f t="shared" si="5"/>
        <v>8.6217600000000005E-2</v>
      </c>
      <c r="J60" s="8">
        <f t="shared" si="8"/>
        <v>2.5317599999999998</v>
      </c>
      <c r="K60">
        <v>525</v>
      </c>
      <c r="L60">
        <v>3.0000000000000001E-3</v>
      </c>
      <c r="M60">
        <v>0</v>
      </c>
      <c r="N60">
        <v>58</v>
      </c>
      <c r="O60">
        <v>30.792000000000002</v>
      </c>
      <c r="P60">
        <v>58</v>
      </c>
      <c r="Q60">
        <v>904.2</v>
      </c>
      <c r="R60">
        <v>58</v>
      </c>
      <c r="S60">
        <v>-65.680000000000007</v>
      </c>
      <c r="T60">
        <v>58</v>
      </c>
      <c r="U60">
        <v>0.3</v>
      </c>
    </row>
    <row r="61" spans="1:21" x14ac:dyDescent="0.3">
      <c r="A61" s="5">
        <f t="shared" si="0"/>
        <v>551</v>
      </c>
      <c r="B61" s="1">
        <f t="shared" si="6"/>
        <v>3.2797747225443104E-2</v>
      </c>
      <c r="C61" s="1">
        <f t="shared" si="7"/>
        <v>-65.67</v>
      </c>
      <c r="I61" s="8">
        <f t="shared" si="5"/>
        <v>8.3159999999999998E-2</v>
      </c>
      <c r="J61" s="8">
        <f t="shared" si="8"/>
        <v>2.5355399999999997</v>
      </c>
      <c r="K61">
        <v>551</v>
      </c>
      <c r="L61">
        <v>3.0000000000000001E-3</v>
      </c>
      <c r="M61">
        <v>0</v>
      </c>
      <c r="N61">
        <v>59</v>
      </c>
      <c r="O61">
        <v>29.7</v>
      </c>
      <c r="P61">
        <v>59</v>
      </c>
      <c r="Q61">
        <v>905.55</v>
      </c>
      <c r="R61">
        <v>59</v>
      </c>
      <c r="S61">
        <v>-65.44</v>
      </c>
      <c r="T61">
        <v>59</v>
      </c>
      <c r="U61">
        <v>0.23</v>
      </c>
    </row>
    <row r="62" spans="1:21" x14ac:dyDescent="0.3">
      <c r="A62" s="5">
        <f t="shared" si="0"/>
        <v>575</v>
      </c>
      <c r="B62" s="1">
        <f t="shared" si="6"/>
        <v>3.1472551724137925E-2</v>
      </c>
      <c r="C62" s="1">
        <f t="shared" si="7"/>
        <v>-65.5</v>
      </c>
      <c r="I62" s="8">
        <f t="shared" si="5"/>
        <v>7.9861599999999991E-2</v>
      </c>
      <c r="J62" s="8">
        <f t="shared" si="8"/>
        <v>2.5375000000000001</v>
      </c>
      <c r="K62">
        <v>575</v>
      </c>
      <c r="L62">
        <v>3.0000000000000001E-3</v>
      </c>
      <c r="M62">
        <v>0</v>
      </c>
      <c r="N62">
        <v>60</v>
      </c>
      <c r="O62">
        <v>28.521999999999998</v>
      </c>
      <c r="P62">
        <v>60</v>
      </c>
      <c r="Q62">
        <v>906.25</v>
      </c>
      <c r="R62">
        <v>60</v>
      </c>
      <c r="S62">
        <v>-65.27</v>
      </c>
      <c r="T62">
        <v>60</v>
      </c>
      <c r="U62">
        <v>0.23</v>
      </c>
    </row>
    <row r="63" spans="1:21" x14ac:dyDescent="0.3">
      <c r="A63" s="5">
        <f t="shared" si="0"/>
        <v>601</v>
      </c>
      <c r="B63" s="1">
        <f t="shared" si="6"/>
        <v>2.9960810288679134E-2</v>
      </c>
      <c r="C63" s="1">
        <f t="shared" si="7"/>
        <v>-65.28</v>
      </c>
      <c r="I63" s="8">
        <f t="shared" si="5"/>
        <v>7.599199999999999E-2</v>
      </c>
      <c r="J63" s="8">
        <f t="shared" si="8"/>
        <v>2.5363800000000003</v>
      </c>
      <c r="K63">
        <v>601</v>
      </c>
      <c r="L63">
        <v>3.0000000000000001E-3</v>
      </c>
      <c r="M63">
        <v>0</v>
      </c>
      <c r="N63">
        <v>61</v>
      </c>
      <c r="O63">
        <v>27.14</v>
      </c>
      <c r="P63">
        <v>61</v>
      </c>
      <c r="Q63">
        <v>905.85</v>
      </c>
      <c r="R63">
        <v>61</v>
      </c>
      <c r="S63">
        <v>-64.88</v>
      </c>
      <c r="T63">
        <v>61</v>
      </c>
      <c r="U63">
        <v>0.4</v>
      </c>
    </row>
    <row r="64" spans="1:21" x14ac:dyDescent="0.3">
      <c r="A64" s="5">
        <f t="shared" si="0"/>
        <v>625</v>
      </c>
      <c r="B64" s="1">
        <f t="shared" si="6"/>
        <v>2.9141475211608221E-2</v>
      </c>
      <c r="C64" s="1">
        <f t="shared" si="7"/>
        <v>-65.25</v>
      </c>
      <c r="I64" s="8">
        <f t="shared" si="5"/>
        <v>7.4227999999999988E-2</v>
      </c>
      <c r="J64" s="8">
        <f t="shared" si="8"/>
        <v>2.5471599999999999</v>
      </c>
      <c r="K64">
        <v>625</v>
      </c>
      <c r="L64">
        <v>3.0000000000000001E-3</v>
      </c>
      <c r="M64">
        <v>0</v>
      </c>
      <c r="N64">
        <v>62</v>
      </c>
      <c r="O64">
        <v>26.51</v>
      </c>
      <c r="P64">
        <v>62</v>
      </c>
      <c r="Q64">
        <v>909.7</v>
      </c>
      <c r="R64">
        <v>62</v>
      </c>
      <c r="S64">
        <v>-64.92</v>
      </c>
      <c r="T64">
        <v>62</v>
      </c>
      <c r="U64">
        <v>0.33</v>
      </c>
    </row>
    <row r="65" spans="1:21" x14ac:dyDescent="0.3">
      <c r="A65" s="5">
        <f t="shared" si="0"/>
        <v>651</v>
      </c>
      <c r="B65" s="1">
        <f t="shared" si="6"/>
        <v>2.8001318536424569E-2</v>
      </c>
      <c r="C65" s="1">
        <f t="shared" si="7"/>
        <v>-64.53</v>
      </c>
      <c r="I65" s="8">
        <f t="shared" si="5"/>
        <v>7.1355199999999994E-2</v>
      </c>
      <c r="J65" s="8">
        <f t="shared" si="8"/>
        <v>2.5482799999999997</v>
      </c>
      <c r="K65">
        <v>651</v>
      </c>
      <c r="L65">
        <v>3.0000000000000001E-3</v>
      </c>
      <c r="M65">
        <v>0</v>
      </c>
      <c r="N65">
        <v>63</v>
      </c>
      <c r="O65">
        <v>25.484000000000002</v>
      </c>
      <c r="P65">
        <v>63</v>
      </c>
      <c r="Q65">
        <v>910.1</v>
      </c>
      <c r="R65">
        <v>63</v>
      </c>
      <c r="S65">
        <v>-64.37</v>
      </c>
      <c r="T65">
        <v>63</v>
      </c>
      <c r="U65">
        <v>0.16</v>
      </c>
    </row>
    <row r="66" spans="1:21" x14ac:dyDescent="0.3">
      <c r="A66" s="5">
        <f t="shared" si="0"/>
        <v>675</v>
      </c>
      <c r="B66" s="1">
        <f t="shared" si="6"/>
        <v>2.7058177826564216E-2</v>
      </c>
      <c r="C66" s="1">
        <f t="shared" si="7"/>
        <v>-64.05</v>
      </c>
      <c r="I66" s="8">
        <f t="shared" si="5"/>
        <v>6.9019999999999998E-2</v>
      </c>
      <c r="J66" s="8">
        <f t="shared" si="8"/>
        <v>2.5507999999999997</v>
      </c>
      <c r="K66">
        <v>675</v>
      </c>
      <c r="L66">
        <v>3.0000000000000001E-3</v>
      </c>
      <c r="M66">
        <v>0</v>
      </c>
      <c r="N66">
        <v>64</v>
      </c>
      <c r="O66">
        <v>24.65</v>
      </c>
      <c r="P66">
        <v>64</v>
      </c>
      <c r="Q66">
        <v>911</v>
      </c>
      <c r="R66">
        <v>64</v>
      </c>
      <c r="S66">
        <v>-63.85</v>
      </c>
      <c r="T66">
        <v>64</v>
      </c>
      <c r="U66">
        <v>0.2</v>
      </c>
    </row>
    <row r="67" spans="1:21" x14ac:dyDescent="0.3">
      <c r="A67" s="5">
        <f t="shared" si="0"/>
        <v>701</v>
      </c>
      <c r="B67" s="1">
        <f t="shared" si="6"/>
        <v>2.6248904469763364E-2</v>
      </c>
      <c r="C67" s="1">
        <f t="shared" si="7"/>
        <v>-63.91</v>
      </c>
      <c r="I67" s="8">
        <f t="shared" si="5"/>
        <v>6.7087999999999995E-2</v>
      </c>
      <c r="J67" s="8">
        <f t="shared" si="8"/>
        <v>2.5558399999999999</v>
      </c>
      <c r="K67">
        <v>701</v>
      </c>
      <c r="L67">
        <v>3.0000000000000001E-3</v>
      </c>
      <c r="M67">
        <v>0</v>
      </c>
      <c r="N67">
        <v>65</v>
      </c>
      <c r="O67">
        <v>23.96</v>
      </c>
      <c r="P67">
        <v>65</v>
      </c>
      <c r="Q67">
        <v>912.8</v>
      </c>
      <c r="R67">
        <v>65</v>
      </c>
      <c r="S67">
        <v>-63.87</v>
      </c>
      <c r="T67">
        <v>65</v>
      </c>
      <c r="U67">
        <v>0.04</v>
      </c>
    </row>
    <row r="68" spans="1:21" x14ac:dyDescent="0.3">
      <c r="A68" s="5">
        <f t="shared" si="0"/>
        <v>725</v>
      </c>
      <c r="B68" s="1">
        <f t="shared" si="6"/>
        <v>2.5201641586867302E-2</v>
      </c>
      <c r="C68" s="1">
        <f t="shared" si="7"/>
        <v>-63.730000000000004</v>
      </c>
      <c r="I68" s="8">
        <f t="shared" si="5"/>
        <v>6.4478399999999991E-2</v>
      </c>
      <c r="J68" s="8">
        <f t="shared" si="8"/>
        <v>2.5585</v>
      </c>
      <c r="K68">
        <v>725</v>
      </c>
      <c r="L68">
        <v>3.0000000000000001E-3</v>
      </c>
      <c r="M68">
        <v>0</v>
      </c>
      <c r="N68">
        <v>66</v>
      </c>
      <c r="O68">
        <v>23.027999999999999</v>
      </c>
      <c r="P68">
        <v>66</v>
      </c>
      <c r="Q68">
        <v>913.75</v>
      </c>
      <c r="R68">
        <v>66</v>
      </c>
      <c r="S68">
        <v>-63.6</v>
      </c>
      <c r="T68">
        <v>66</v>
      </c>
      <c r="U68">
        <v>0.13</v>
      </c>
    </row>
    <row r="69" spans="1:21" x14ac:dyDescent="0.3">
      <c r="A69" s="5">
        <f t="shared" si="0"/>
        <v>751</v>
      </c>
      <c r="B69" s="1">
        <f t="shared" si="6"/>
        <v>2.4374182293938076E-2</v>
      </c>
      <c r="C69" s="1">
        <f t="shared" si="7"/>
        <v>-63.44</v>
      </c>
      <c r="H69" s="6"/>
      <c r="I69" s="8">
        <f t="shared" si="5"/>
        <v>6.2596800000000008E-2</v>
      </c>
      <c r="J69" s="8">
        <f t="shared" si="8"/>
        <v>2.5681599999999998</v>
      </c>
      <c r="K69">
        <v>751</v>
      </c>
      <c r="L69">
        <v>3.0000000000000001E-3</v>
      </c>
      <c r="M69">
        <v>0</v>
      </c>
      <c r="N69">
        <v>67</v>
      </c>
      <c r="O69">
        <v>22.356000000000002</v>
      </c>
      <c r="P69">
        <v>67</v>
      </c>
      <c r="Q69">
        <v>917.2</v>
      </c>
      <c r="R69">
        <v>67</v>
      </c>
      <c r="S69">
        <v>-63.32</v>
      </c>
      <c r="T69">
        <v>67</v>
      </c>
      <c r="U69">
        <v>0.12</v>
      </c>
    </row>
    <row r="70" spans="1:21" x14ac:dyDescent="0.3">
      <c r="A70" s="5">
        <f t="shared" si="0"/>
        <v>801</v>
      </c>
      <c r="B70" s="1">
        <f t="shared" si="6"/>
        <v>2.3002610966057442E-2</v>
      </c>
      <c r="C70" s="1">
        <f t="shared" si="7"/>
        <v>-62.54</v>
      </c>
      <c r="I70" s="8">
        <f t="shared" si="5"/>
        <v>5.9203199999999991E-2</v>
      </c>
      <c r="J70" s="8">
        <f t="shared" si="8"/>
        <v>2.5737599999999996</v>
      </c>
      <c r="K70">
        <v>801</v>
      </c>
      <c r="L70">
        <v>3.0000000000000001E-3</v>
      </c>
      <c r="M70">
        <v>0</v>
      </c>
      <c r="N70">
        <v>68</v>
      </c>
      <c r="O70">
        <v>21.143999999999998</v>
      </c>
      <c r="P70">
        <v>68</v>
      </c>
      <c r="Q70">
        <v>919.2</v>
      </c>
      <c r="R70">
        <v>68</v>
      </c>
      <c r="S70">
        <v>-62.32</v>
      </c>
      <c r="T70">
        <v>68</v>
      </c>
      <c r="U70">
        <v>0.22</v>
      </c>
    </row>
    <row r="71" spans="1:21" x14ac:dyDescent="0.3">
      <c r="A71" s="5">
        <f t="shared" si="0"/>
        <v>851</v>
      </c>
      <c r="B71" s="1">
        <f t="shared" si="6"/>
        <v>2.188730555857718E-2</v>
      </c>
      <c r="C71" s="1">
        <f t="shared" si="7"/>
        <v>-61.489999999999995</v>
      </c>
      <c r="I71" s="8">
        <f t="shared" si="5"/>
        <v>5.6338799999999994E-2</v>
      </c>
      <c r="J71" s="8">
        <f t="shared" si="8"/>
        <v>2.5740399999999997</v>
      </c>
      <c r="K71">
        <v>851</v>
      </c>
      <c r="L71">
        <v>3.0000000000000001E-3</v>
      </c>
      <c r="M71">
        <v>0</v>
      </c>
      <c r="N71">
        <v>69</v>
      </c>
      <c r="O71">
        <v>20.120999999999999</v>
      </c>
      <c r="P71">
        <v>69</v>
      </c>
      <c r="Q71">
        <v>919.3</v>
      </c>
      <c r="R71">
        <v>69</v>
      </c>
      <c r="S71">
        <v>-61.73</v>
      </c>
      <c r="T71">
        <v>69</v>
      </c>
      <c r="U71">
        <v>-0.24</v>
      </c>
    </row>
    <row r="72" spans="1:21" x14ac:dyDescent="0.3">
      <c r="A72" s="5">
        <f t="shared" si="0"/>
        <v>901</v>
      </c>
      <c r="B72" s="1">
        <f t="shared" si="6"/>
        <v>2.0699331121866331E-2</v>
      </c>
      <c r="C72" s="1">
        <f t="shared" si="7"/>
        <v>-60.64</v>
      </c>
      <c r="I72" s="8">
        <f t="shared" si="5"/>
        <v>5.3289599999999999E-2</v>
      </c>
      <c r="J72" s="8">
        <f t="shared" si="8"/>
        <v>2.5744600000000002</v>
      </c>
      <c r="K72">
        <v>901</v>
      </c>
      <c r="L72">
        <v>3.0000000000000001E-3</v>
      </c>
      <c r="M72">
        <v>0</v>
      </c>
      <c r="N72">
        <v>70</v>
      </c>
      <c r="O72">
        <v>19.032</v>
      </c>
      <c r="P72">
        <v>70</v>
      </c>
      <c r="Q72">
        <v>919.45</v>
      </c>
      <c r="R72">
        <v>70</v>
      </c>
      <c r="S72">
        <v>-60.81</v>
      </c>
      <c r="T72">
        <v>70</v>
      </c>
      <c r="U72">
        <v>-0.17</v>
      </c>
    </row>
    <row r="73" spans="1:21" x14ac:dyDescent="0.3">
      <c r="A73" s="5">
        <f t="shared" si="0"/>
        <v>951</v>
      </c>
      <c r="B73" s="1">
        <f t="shared" si="6"/>
        <v>1.9740203271916952E-2</v>
      </c>
      <c r="C73" s="1">
        <f t="shared" si="7"/>
        <v>-58.99</v>
      </c>
      <c r="I73" s="8">
        <f t="shared" si="5"/>
        <v>5.0847999999999997E-2</v>
      </c>
      <c r="J73" s="8">
        <f t="shared" si="8"/>
        <v>2.57586</v>
      </c>
      <c r="K73">
        <v>951</v>
      </c>
      <c r="L73">
        <v>3.0000000000000001E-3</v>
      </c>
      <c r="M73">
        <v>0</v>
      </c>
      <c r="N73">
        <v>71</v>
      </c>
      <c r="O73">
        <v>18.16</v>
      </c>
      <c r="P73">
        <v>71</v>
      </c>
      <c r="Q73">
        <v>919.95</v>
      </c>
      <c r="R73">
        <v>71</v>
      </c>
      <c r="S73">
        <v>-59.42</v>
      </c>
      <c r="T73">
        <v>71</v>
      </c>
      <c r="U73">
        <v>-0.43</v>
      </c>
    </row>
    <row r="74" spans="1:21" x14ac:dyDescent="0.3">
      <c r="A74" s="5">
        <f t="shared" si="0"/>
        <v>1001</v>
      </c>
      <c r="B74" s="1">
        <f t="shared" si="6"/>
        <v>1.8794984530206803E-2</v>
      </c>
      <c r="C74" s="1">
        <f t="shared" si="7"/>
        <v>-58.71</v>
      </c>
      <c r="I74" s="8">
        <f t="shared" si="5"/>
        <v>4.8476399999999989E-2</v>
      </c>
      <c r="J74" s="8">
        <f t="shared" si="8"/>
        <v>2.5792199999999998</v>
      </c>
      <c r="K74">
        <v>1001</v>
      </c>
      <c r="L74">
        <v>3.0000000000000001E-3</v>
      </c>
      <c r="M74">
        <v>0</v>
      </c>
      <c r="N74">
        <v>72</v>
      </c>
      <c r="O74">
        <v>17.312999999999999</v>
      </c>
      <c r="P74">
        <v>72</v>
      </c>
      <c r="Q74">
        <v>921.15</v>
      </c>
      <c r="R74">
        <v>72</v>
      </c>
      <c r="S74">
        <v>-59.24</v>
      </c>
      <c r="T74">
        <v>72</v>
      </c>
      <c r="U74">
        <v>-0.53</v>
      </c>
    </row>
    <row r="75" spans="1:21" x14ac:dyDescent="0.3">
      <c r="A75" s="5">
        <f t="shared" si="0"/>
        <v>1151</v>
      </c>
      <c r="B75" s="1">
        <f t="shared" si="6"/>
        <v>1.6472750865051903E-2</v>
      </c>
      <c r="C75" s="1">
        <f t="shared" si="7"/>
        <v>-55.94</v>
      </c>
      <c r="I75" s="8">
        <f t="shared" si="5"/>
        <v>4.2655199999999997E-2</v>
      </c>
      <c r="J75" s="8">
        <f t="shared" si="8"/>
        <v>2.5894399999999997</v>
      </c>
      <c r="K75">
        <v>1151</v>
      </c>
      <c r="L75">
        <v>3.0000000000000001E-3</v>
      </c>
      <c r="M75">
        <v>0</v>
      </c>
      <c r="N75">
        <v>73</v>
      </c>
      <c r="O75">
        <v>15.234</v>
      </c>
      <c r="P75">
        <v>73</v>
      </c>
      <c r="Q75">
        <v>924.8</v>
      </c>
      <c r="R75">
        <v>73</v>
      </c>
      <c r="S75">
        <v>-56.76</v>
      </c>
      <c r="T75">
        <v>73</v>
      </c>
      <c r="U75">
        <v>-0.82</v>
      </c>
    </row>
    <row r="76" spans="1:21" x14ac:dyDescent="0.3">
      <c r="A76" s="5">
        <f t="shared" ref="A76:A91" si="9">K76</f>
        <v>1251</v>
      </c>
      <c r="B76" s="1">
        <f t="shared" si="6"/>
        <v>1.544645265713515E-2</v>
      </c>
      <c r="C76" s="1">
        <f t="shared" si="7"/>
        <v>-53.43</v>
      </c>
      <c r="I76" s="8">
        <f t="shared" si="5"/>
        <v>4.0081999999999993E-2</v>
      </c>
      <c r="J76" s="8">
        <f t="shared" si="8"/>
        <v>2.5948999999999995</v>
      </c>
      <c r="K76">
        <v>1251</v>
      </c>
      <c r="L76">
        <v>3.0000000000000001E-3</v>
      </c>
      <c r="M76">
        <v>0</v>
      </c>
      <c r="N76">
        <v>74</v>
      </c>
      <c r="O76">
        <v>14.315</v>
      </c>
      <c r="P76">
        <v>74</v>
      </c>
      <c r="Q76">
        <v>926.75</v>
      </c>
      <c r="R76">
        <v>74</v>
      </c>
      <c r="S76">
        <v>-54.35</v>
      </c>
      <c r="T76">
        <v>74</v>
      </c>
      <c r="U76">
        <v>-0.92</v>
      </c>
    </row>
    <row r="77" spans="1:21" x14ac:dyDescent="0.3">
      <c r="A77" s="5">
        <f t="shared" si="9"/>
        <v>1401</v>
      </c>
      <c r="B77" s="1">
        <f t="shared" ref="B77:B84" si="10">I77/J77</f>
        <v>1.4051204819277106E-2</v>
      </c>
      <c r="C77" s="1">
        <f t="shared" ref="C77:C84" si="11">S77-U77</f>
        <v>-50.559999999999995</v>
      </c>
      <c r="I77" s="8">
        <f t="shared" ref="I77:I104" si="12">O77*2.8/1000</f>
        <v>3.6573599999999998E-2</v>
      </c>
      <c r="J77" s="8">
        <f t="shared" ref="J77:J104" si="13">Q77*2.8/1000</f>
        <v>2.6028800000000003</v>
      </c>
      <c r="K77">
        <v>1401</v>
      </c>
      <c r="L77">
        <v>3.0000000000000001E-3</v>
      </c>
      <c r="M77">
        <v>0</v>
      </c>
      <c r="N77">
        <v>75</v>
      </c>
      <c r="O77">
        <v>13.061999999999999</v>
      </c>
      <c r="P77">
        <v>75</v>
      </c>
      <c r="Q77">
        <v>929.6</v>
      </c>
      <c r="R77">
        <v>75</v>
      </c>
      <c r="S77">
        <v>-51.83</v>
      </c>
      <c r="T77">
        <v>75</v>
      </c>
      <c r="U77">
        <v>-1.27</v>
      </c>
    </row>
    <row r="78" spans="1:21" x14ac:dyDescent="0.3">
      <c r="A78" s="5">
        <f t="shared" si="9"/>
        <v>1501</v>
      </c>
      <c r="B78" s="1">
        <f t="shared" si="10"/>
        <v>1.3452880990845449E-2</v>
      </c>
      <c r="C78" s="1">
        <f t="shared" si="11"/>
        <v>-47.4</v>
      </c>
      <c r="I78" s="8">
        <f t="shared" si="12"/>
        <v>3.4974799999999993E-2</v>
      </c>
      <c r="J78" s="8">
        <f t="shared" si="13"/>
        <v>2.5997999999999997</v>
      </c>
      <c r="K78">
        <v>1501</v>
      </c>
      <c r="L78">
        <v>3.0000000000000001E-3</v>
      </c>
      <c r="M78">
        <v>0</v>
      </c>
      <c r="N78">
        <v>76</v>
      </c>
      <c r="O78">
        <v>12.491</v>
      </c>
      <c r="P78">
        <v>76</v>
      </c>
      <c r="Q78">
        <v>928.5</v>
      </c>
      <c r="R78">
        <v>76</v>
      </c>
      <c r="S78">
        <v>-48.9</v>
      </c>
      <c r="T78">
        <v>76</v>
      </c>
      <c r="U78">
        <v>-1.5</v>
      </c>
    </row>
    <row r="79" spans="1:21" x14ac:dyDescent="0.3">
      <c r="A79" s="5">
        <f t="shared" si="9"/>
        <v>1751</v>
      </c>
      <c r="B79" s="1">
        <f t="shared" si="10"/>
        <v>1.1837875611460517E-2</v>
      </c>
      <c r="C79" s="1">
        <f t="shared" si="11"/>
        <v>-42.32</v>
      </c>
      <c r="I79" s="8">
        <f t="shared" si="12"/>
        <v>3.0830799999999995E-2</v>
      </c>
      <c r="J79" s="8">
        <f t="shared" si="13"/>
        <v>2.6044199999999997</v>
      </c>
      <c r="K79">
        <v>1751</v>
      </c>
      <c r="L79">
        <v>3.0000000000000001E-3</v>
      </c>
      <c r="M79">
        <v>0</v>
      </c>
      <c r="N79">
        <v>77</v>
      </c>
      <c r="O79">
        <v>11.010999999999999</v>
      </c>
      <c r="P79">
        <v>77</v>
      </c>
      <c r="Q79">
        <v>930.15</v>
      </c>
      <c r="R79">
        <v>77</v>
      </c>
      <c r="S79">
        <v>-44.36</v>
      </c>
      <c r="T79">
        <v>77</v>
      </c>
      <c r="U79">
        <v>-2.04</v>
      </c>
    </row>
    <row r="80" spans="1:21" x14ac:dyDescent="0.3">
      <c r="A80" s="5">
        <f t="shared" si="9"/>
        <v>2001</v>
      </c>
      <c r="B80" s="1">
        <f t="shared" si="10"/>
        <v>1.0860088048963814E-2</v>
      </c>
      <c r="C80" s="1">
        <f t="shared" si="11"/>
        <v>-36.21</v>
      </c>
      <c r="I80" s="8">
        <f t="shared" si="12"/>
        <v>2.8319199999999999E-2</v>
      </c>
      <c r="J80" s="8">
        <f t="shared" si="13"/>
        <v>2.60764</v>
      </c>
      <c r="K80">
        <v>2001</v>
      </c>
      <c r="L80">
        <v>3.0000000000000001E-3</v>
      </c>
      <c r="M80">
        <v>0</v>
      </c>
      <c r="N80">
        <v>78</v>
      </c>
      <c r="O80">
        <v>10.114000000000001</v>
      </c>
      <c r="P80">
        <v>78</v>
      </c>
      <c r="Q80">
        <v>931.3</v>
      </c>
      <c r="R80">
        <v>78</v>
      </c>
      <c r="S80">
        <v>-38.450000000000003</v>
      </c>
      <c r="T80">
        <v>78</v>
      </c>
      <c r="U80">
        <v>-2.2400000000000002</v>
      </c>
    </row>
    <row r="81" spans="1:21" x14ac:dyDescent="0.3">
      <c r="A81" s="5">
        <f t="shared" si="9"/>
        <v>2501</v>
      </c>
      <c r="B81" s="1">
        <f t="shared" si="10"/>
        <v>9.8125369286136323E-3</v>
      </c>
      <c r="C81" s="1">
        <f t="shared" si="11"/>
        <v>-25.080000000000002</v>
      </c>
      <c r="I81" s="8">
        <f t="shared" si="12"/>
        <v>2.5575199999999999E-2</v>
      </c>
      <c r="J81" s="8">
        <f t="shared" si="13"/>
        <v>2.6063800000000001</v>
      </c>
      <c r="K81">
        <v>2501</v>
      </c>
      <c r="L81">
        <v>3.0000000000000001E-3</v>
      </c>
      <c r="M81">
        <v>0</v>
      </c>
      <c r="N81">
        <v>79</v>
      </c>
      <c r="O81">
        <v>9.1340000000000003</v>
      </c>
      <c r="P81">
        <v>79</v>
      </c>
      <c r="Q81">
        <v>930.85</v>
      </c>
      <c r="R81">
        <v>79</v>
      </c>
      <c r="S81">
        <v>-28.26</v>
      </c>
      <c r="T81">
        <v>79</v>
      </c>
      <c r="U81">
        <v>-3.18</v>
      </c>
    </row>
    <row r="82" spans="1:21" x14ac:dyDescent="0.3">
      <c r="A82" s="5">
        <f t="shared" si="9"/>
        <v>3001</v>
      </c>
      <c r="B82" s="1">
        <f t="shared" si="10"/>
        <v>9.1445030688058569E-3</v>
      </c>
      <c r="C82" s="1">
        <f t="shared" si="11"/>
        <v>-16.38</v>
      </c>
      <c r="I82" s="8">
        <f t="shared" si="12"/>
        <v>2.3778999999999998E-2</v>
      </c>
      <c r="J82" s="8">
        <f t="shared" si="13"/>
        <v>2.6003600000000002</v>
      </c>
      <c r="K82">
        <v>3001</v>
      </c>
      <c r="L82">
        <v>3.0000000000000001E-3</v>
      </c>
      <c r="M82">
        <v>0</v>
      </c>
      <c r="N82">
        <v>80</v>
      </c>
      <c r="O82">
        <v>8.4924999999999997</v>
      </c>
      <c r="P82">
        <v>80</v>
      </c>
      <c r="Q82">
        <v>928.7</v>
      </c>
      <c r="R82">
        <v>80</v>
      </c>
      <c r="S82">
        <v>-20.22</v>
      </c>
      <c r="T82">
        <v>80</v>
      </c>
      <c r="U82">
        <v>-3.84</v>
      </c>
    </row>
    <row r="83" spans="1:21" x14ac:dyDescent="0.3">
      <c r="A83" s="5">
        <f t="shared" si="9"/>
        <v>3501</v>
      </c>
      <c r="B83" s="1">
        <f t="shared" si="10"/>
        <v>8.7713163698961739E-3</v>
      </c>
      <c r="C83" s="1">
        <f t="shared" si="11"/>
        <v>-7.13</v>
      </c>
      <c r="I83" s="8">
        <f t="shared" si="12"/>
        <v>2.2826999999999997E-2</v>
      </c>
      <c r="J83" s="8">
        <f t="shared" si="13"/>
        <v>2.6024600000000002</v>
      </c>
      <c r="K83">
        <v>3501</v>
      </c>
      <c r="L83">
        <v>3.0000000000000001E-3</v>
      </c>
      <c r="M83">
        <v>0</v>
      </c>
      <c r="N83">
        <v>81</v>
      </c>
      <c r="O83">
        <v>8.1524999999999999</v>
      </c>
      <c r="P83">
        <v>81</v>
      </c>
      <c r="Q83">
        <v>929.45</v>
      </c>
      <c r="R83">
        <v>81</v>
      </c>
      <c r="S83">
        <v>-11.76</v>
      </c>
      <c r="T83">
        <v>81</v>
      </c>
      <c r="U83">
        <v>-4.63</v>
      </c>
    </row>
    <row r="84" spans="1:21" x14ac:dyDescent="0.3">
      <c r="A84" s="5">
        <f t="shared" si="9"/>
        <v>4001</v>
      </c>
      <c r="B84" s="1">
        <f t="shared" si="10"/>
        <v>8.981631550513236E-3</v>
      </c>
      <c r="C84" s="1">
        <f t="shared" si="11"/>
        <v>1.0000000000000675E-2</v>
      </c>
      <c r="I84" s="8">
        <f t="shared" si="12"/>
        <v>2.3274999999999997E-2</v>
      </c>
      <c r="J84" s="8">
        <f t="shared" si="13"/>
        <v>2.5913999999999997</v>
      </c>
      <c r="K84">
        <v>4001</v>
      </c>
      <c r="L84">
        <v>3.0000000000000001E-3</v>
      </c>
      <c r="M84">
        <v>0</v>
      </c>
      <c r="N84">
        <v>82</v>
      </c>
      <c r="O84">
        <v>8.3125</v>
      </c>
      <c r="P84">
        <v>82</v>
      </c>
      <c r="Q84">
        <v>925.5</v>
      </c>
      <c r="R84">
        <v>82</v>
      </c>
      <c r="S84">
        <v>-5.52</v>
      </c>
      <c r="T84">
        <v>82</v>
      </c>
      <c r="U84">
        <v>-5.53</v>
      </c>
    </row>
    <row r="85" spans="1:21" x14ac:dyDescent="0.3">
      <c r="A85" s="5">
        <f t="shared" si="9"/>
        <v>4501</v>
      </c>
      <c r="B85" s="1">
        <f t="shared" ref="B85:B91" si="14">I85/J85</f>
        <v>8.7736053831126547E-3</v>
      </c>
      <c r="C85" s="1">
        <f t="shared" ref="C85:C91" si="15">S85-U85</f>
        <v>4.3999999999999995</v>
      </c>
      <c r="I85" s="8">
        <f t="shared" si="12"/>
        <v>2.2635199999999998E-2</v>
      </c>
      <c r="J85" s="8">
        <f t="shared" si="13"/>
        <v>2.5799199999999995</v>
      </c>
      <c r="K85">
        <v>4501</v>
      </c>
      <c r="L85">
        <v>3.0000000000000001E-3</v>
      </c>
      <c r="M85">
        <v>0</v>
      </c>
      <c r="N85">
        <v>83</v>
      </c>
      <c r="O85">
        <v>8.0839999999999996</v>
      </c>
      <c r="P85">
        <v>83</v>
      </c>
      <c r="Q85">
        <v>921.4</v>
      </c>
      <c r="R85">
        <v>83</v>
      </c>
      <c r="S85">
        <v>-1.62</v>
      </c>
      <c r="T85">
        <v>83</v>
      </c>
      <c r="U85">
        <v>-6.02</v>
      </c>
    </row>
    <row r="86" spans="1:21" x14ac:dyDescent="0.3">
      <c r="A86" s="5">
        <f t="shared" si="9"/>
        <v>5001</v>
      </c>
      <c r="B86" s="1">
        <f t="shared" si="14"/>
        <v>8.8379122361958214E-3</v>
      </c>
      <c r="C86" s="1">
        <f t="shared" si="15"/>
        <v>11.29</v>
      </c>
      <c r="I86" s="8">
        <f t="shared" si="12"/>
        <v>2.2923599999999995E-2</v>
      </c>
      <c r="J86" s="8">
        <f t="shared" si="13"/>
        <v>2.5937799999999998</v>
      </c>
      <c r="K86">
        <v>5001</v>
      </c>
      <c r="L86">
        <v>3.0000000000000001E-3</v>
      </c>
      <c r="M86">
        <v>0</v>
      </c>
      <c r="N86">
        <v>84</v>
      </c>
      <c r="O86">
        <v>8.1869999999999994</v>
      </c>
      <c r="P86">
        <v>84</v>
      </c>
      <c r="Q86">
        <v>926.35</v>
      </c>
      <c r="R86">
        <v>84</v>
      </c>
      <c r="S86">
        <v>4.6500000000000004</v>
      </c>
      <c r="T86">
        <v>84</v>
      </c>
      <c r="U86">
        <v>-6.64</v>
      </c>
    </row>
    <row r="87" spans="1:21" x14ac:dyDescent="0.3">
      <c r="A87" s="5">
        <f t="shared" si="9"/>
        <v>5501</v>
      </c>
      <c r="B87" s="1">
        <f t="shared" si="14"/>
        <v>9.2435374149659865E-3</v>
      </c>
      <c r="C87" s="1">
        <f t="shared" si="15"/>
        <v>15.48</v>
      </c>
      <c r="I87" s="8">
        <f t="shared" si="12"/>
        <v>2.3778999999999998E-2</v>
      </c>
      <c r="J87" s="8">
        <f t="shared" si="13"/>
        <v>2.5724999999999998</v>
      </c>
      <c r="K87">
        <v>5501</v>
      </c>
      <c r="L87">
        <v>3.0000000000000001E-3</v>
      </c>
      <c r="M87">
        <v>0</v>
      </c>
      <c r="N87">
        <v>85</v>
      </c>
      <c r="O87">
        <v>8.4924999999999997</v>
      </c>
      <c r="P87">
        <v>85</v>
      </c>
      <c r="Q87">
        <v>918.75</v>
      </c>
      <c r="R87">
        <v>85</v>
      </c>
      <c r="S87">
        <v>8.34</v>
      </c>
      <c r="T87">
        <v>85</v>
      </c>
      <c r="U87">
        <v>-7.14</v>
      </c>
    </row>
    <row r="88" spans="1:21" x14ac:dyDescent="0.3">
      <c r="A88" s="5">
        <f t="shared" si="9"/>
        <v>6001</v>
      </c>
      <c r="B88" s="1">
        <f t="shared" si="14"/>
        <v>9.7454723445912893E-3</v>
      </c>
      <c r="C88" s="1">
        <f t="shared" si="15"/>
        <v>19.490000000000002</v>
      </c>
      <c r="I88" s="8">
        <f t="shared" si="12"/>
        <v>2.5086600000000001E-2</v>
      </c>
      <c r="J88" s="8">
        <f t="shared" si="13"/>
        <v>2.5741799999999997</v>
      </c>
      <c r="K88">
        <v>6001</v>
      </c>
      <c r="L88">
        <v>3.0000000000000001E-3</v>
      </c>
      <c r="M88">
        <v>0</v>
      </c>
      <c r="N88">
        <v>86</v>
      </c>
      <c r="O88">
        <v>8.9595000000000002</v>
      </c>
      <c r="P88">
        <v>86</v>
      </c>
      <c r="Q88">
        <v>919.35</v>
      </c>
      <c r="R88">
        <v>86</v>
      </c>
      <c r="S88">
        <v>11.75</v>
      </c>
      <c r="T88">
        <v>86</v>
      </c>
      <c r="U88">
        <v>-7.74</v>
      </c>
    </row>
    <row r="89" spans="1:21" x14ac:dyDescent="0.3">
      <c r="A89" s="5">
        <f t="shared" si="9"/>
        <v>7001</v>
      </c>
      <c r="B89" s="1">
        <f t="shared" si="14"/>
        <v>1.0102550041129697E-2</v>
      </c>
      <c r="C89" s="1">
        <f t="shared" si="15"/>
        <v>28.35</v>
      </c>
      <c r="I89" s="8">
        <f t="shared" si="12"/>
        <v>2.5790799999999999E-2</v>
      </c>
      <c r="J89" s="8">
        <f t="shared" si="13"/>
        <v>2.5528999999999997</v>
      </c>
      <c r="K89">
        <v>7001</v>
      </c>
      <c r="L89">
        <v>3.0000000000000001E-3</v>
      </c>
      <c r="M89">
        <v>0</v>
      </c>
      <c r="N89">
        <v>87</v>
      </c>
      <c r="O89">
        <v>9.2110000000000003</v>
      </c>
      <c r="P89">
        <v>87</v>
      </c>
      <c r="Q89">
        <v>911.75</v>
      </c>
      <c r="R89">
        <v>87</v>
      </c>
      <c r="S89">
        <v>19.46</v>
      </c>
      <c r="T89">
        <v>87</v>
      </c>
      <c r="U89">
        <v>-8.89</v>
      </c>
    </row>
    <row r="90" spans="1:21" x14ac:dyDescent="0.3">
      <c r="A90" s="5">
        <f t="shared" si="9"/>
        <v>8001</v>
      </c>
      <c r="B90" s="1">
        <f t="shared" si="14"/>
        <v>1.1141942958018425E-2</v>
      </c>
      <c r="C90" s="1">
        <f t="shared" si="15"/>
        <v>32.480000000000004</v>
      </c>
      <c r="I90" s="8">
        <f t="shared" si="12"/>
        <v>2.8275799999999997E-2</v>
      </c>
      <c r="J90" s="8">
        <f t="shared" si="13"/>
        <v>2.5377799999999997</v>
      </c>
      <c r="K90">
        <v>8001</v>
      </c>
      <c r="L90">
        <v>3.0000000000000001E-3</v>
      </c>
      <c r="M90">
        <v>0</v>
      </c>
      <c r="N90">
        <v>88</v>
      </c>
      <c r="O90">
        <v>10.0985</v>
      </c>
      <c r="P90">
        <v>88</v>
      </c>
      <c r="Q90">
        <v>906.35</v>
      </c>
      <c r="R90">
        <v>88</v>
      </c>
      <c r="S90">
        <v>23.12</v>
      </c>
      <c r="T90">
        <v>88</v>
      </c>
      <c r="U90">
        <v>-9.36</v>
      </c>
    </row>
    <row r="91" spans="1:21" x14ac:dyDescent="0.3">
      <c r="A91" s="5">
        <f t="shared" si="9"/>
        <v>9001</v>
      </c>
      <c r="B91" s="1">
        <f t="shared" si="14"/>
        <v>1.1982720669161345E-2</v>
      </c>
      <c r="C91" s="1">
        <f t="shared" si="15"/>
        <v>37.68</v>
      </c>
      <c r="I91" s="8">
        <f t="shared" si="12"/>
        <v>3.0484999999999995E-2</v>
      </c>
      <c r="J91" s="8">
        <f t="shared" si="13"/>
        <v>2.5440800000000001</v>
      </c>
      <c r="K91">
        <v>9001</v>
      </c>
      <c r="L91">
        <v>3.0000000000000001E-3</v>
      </c>
      <c r="M91">
        <v>0</v>
      </c>
      <c r="N91">
        <v>89</v>
      </c>
      <c r="O91">
        <v>10.887499999999999</v>
      </c>
      <c r="P91">
        <v>89</v>
      </c>
      <c r="Q91">
        <v>908.6</v>
      </c>
      <c r="R91">
        <v>89</v>
      </c>
      <c r="S91">
        <v>26.76</v>
      </c>
      <c r="T91">
        <v>89</v>
      </c>
      <c r="U91">
        <v>-10.92</v>
      </c>
    </row>
    <row r="92" spans="1:21" x14ac:dyDescent="0.3">
      <c r="A92" s="5">
        <f t="shared" ref="A92:A104" si="16">K92</f>
        <v>10001</v>
      </c>
      <c r="B92" s="1">
        <f t="shared" ref="B92:B104" si="17">I92/J92</f>
        <v>1.2864238410596026E-2</v>
      </c>
      <c r="C92" s="1">
        <f t="shared" ref="C92:C104" si="18">S92-U92</f>
        <v>40.099999999999994</v>
      </c>
      <c r="I92" s="8">
        <f t="shared" si="12"/>
        <v>3.2633999999999996E-2</v>
      </c>
      <c r="J92" s="8">
        <f t="shared" si="13"/>
        <v>2.5367999999999999</v>
      </c>
      <c r="K92">
        <v>10001</v>
      </c>
      <c r="L92">
        <v>3.0000000000000001E-3</v>
      </c>
      <c r="M92">
        <v>0</v>
      </c>
      <c r="N92">
        <v>90</v>
      </c>
      <c r="O92">
        <v>11.654999999999999</v>
      </c>
      <c r="P92">
        <v>90</v>
      </c>
      <c r="Q92">
        <v>906</v>
      </c>
      <c r="R92">
        <v>90</v>
      </c>
      <c r="S92">
        <v>27.99</v>
      </c>
      <c r="T92">
        <v>90</v>
      </c>
      <c r="U92">
        <v>-12.11</v>
      </c>
    </row>
    <row r="93" spans="1:21" x14ac:dyDescent="0.3">
      <c r="A93" s="5">
        <f t="shared" si="16"/>
        <v>15001</v>
      </c>
      <c r="B93" s="1">
        <f t="shared" si="17"/>
        <v>1.7371480164776253E-2</v>
      </c>
      <c r="C93" s="1">
        <f t="shared" si="18"/>
        <v>50.77</v>
      </c>
      <c r="I93" s="8">
        <f t="shared" si="12"/>
        <v>4.3097599999999993E-2</v>
      </c>
      <c r="J93" s="8">
        <f t="shared" si="13"/>
        <v>2.4809399999999995</v>
      </c>
      <c r="K93" s="12">
        <v>15001</v>
      </c>
      <c r="L93">
        <v>3.0000000000000001E-3</v>
      </c>
      <c r="M93">
        <v>0</v>
      </c>
      <c r="N93">
        <v>91</v>
      </c>
      <c r="O93">
        <v>15.391999999999999</v>
      </c>
      <c r="P93">
        <v>91</v>
      </c>
      <c r="Q93">
        <v>886.05</v>
      </c>
      <c r="R93">
        <v>91</v>
      </c>
      <c r="S93">
        <v>33.31</v>
      </c>
      <c r="T93">
        <v>91</v>
      </c>
      <c r="U93">
        <v>-17.46</v>
      </c>
    </row>
    <row r="94" spans="1:21" x14ac:dyDescent="0.3">
      <c r="A94" s="5">
        <f t="shared" si="16"/>
        <v>20001</v>
      </c>
      <c r="B94" s="1">
        <f t="shared" si="17"/>
        <v>2.1493015800320581E-2</v>
      </c>
      <c r="C94" s="1">
        <f t="shared" si="18"/>
        <v>55.39</v>
      </c>
      <c r="I94" s="8">
        <f t="shared" si="12"/>
        <v>5.2561599999999993E-2</v>
      </c>
      <c r="J94" s="8">
        <f t="shared" si="13"/>
        <v>2.4455200000000001</v>
      </c>
      <c r="K94" s="12">
        <v>20001</v>
      </c>
      <c r="L94">
        <v>3.0000000000000001E-3</v>
      </c>
      <c r="M94">
        <v>0</v>
      </c>
      <c r="N94">
        <v>92</v>
      </c>
      <c r="O94">
        <v>18.771999999999998</v>
      </c>
      <c r="P94">
        <v>92</v>
      </c>
      <c r="Q94">
        <v>873.4</v>
      </c>
      <c r="R94">
        <v>92</v>
      </c>
      <c r="S94">
        <v>32.92</v>
      </c>
      <c r="T94">
        <v>92</v>
      </c>
      <c r="U94">
        <v>-22.47</v>
      </c>
    </row>
    <row r="95" spans="1:21" x14ac:dyDescent="0.3">
      <c r="A95" s="5">
        <f t="shared" si="16"/>
        <v>30001</v>
      </c>
      <c r="B95" s="1">
        <f t="shared" si="17"/>
        <v>2.8991812585908088E-2</v>
      </c>
      <c r="C95" s="1">
        <f t="shared" si="18"/>
        <v>61.07</v>
      </c>
      <c r="I95" s="8">
        <f t="shared" si="12"/>
        <v>0.1358336</v>
      </c>
      <c r="J95" s="8">
        <f>Q95*2.8/1</f>
        <v>4.6852399999999994</v>
      </c>
      <c r="K95">
        <v>30001</v>
      </c>
      <c r="L95">
        <v>6.0000000000000001E-3</v>
      </c>
      <c r="M95">
        <v>0</v>
      </c>
      <c r="N95">
        <v>93</v>
      </c>
      <c r="O95">
        <v>48.512</v>
      </c>
      <c r="P95">
        <v>93</v>
      </c>
      <c r="Q95">
        <v>1.6733</v>
      </c>
      <c r="R95">
        <v>93</v>
      </c>
      <c r="S95">
        <v>28.93</v>
      </c>
      <c r="T95">
        <v>93</v>
      </c>
      <c r="U95">
        <v>-32.14</v>
      </c>
    </row>
    <row r="96" spans="1:21" x14ac:dyDescent="0.3">
      <c r="A96" s="5">
        <f t="shared" si="16"/>
        <v>40001</v>
      </c>
      <c r="B96" s="1">
        <f t="shared" si="17"/>
        <v>3.5532020079099488E-2</v>
      </c>
      <c r="C96" s="1">
        <f t="shared" si="18"/>
        <v>64.259999999999991</v>
      </c>
      <c r="I96" s="8">
        <f t="shared" si="12"/>
        <v>0.26161800000000002</v>
      </c>
      <c r="J96" s="8">
        <f t="shared" ref="J96:J104" si="19">Q96*2.8/1</f>
        <v>7.3628799999999996</v>
      </c>
      <c r="K96">
        <v>40001</v>
      </c>
      <c r="L96">
        <v>0.01</v>
      </c>
      <c r="M96">
        <v>0</v>
      </c>
      <c r="N96">
        <v>94</v>
      </c>
      <c r="O96">
        <v>93.435000000000002</v>
      </c>
      <c r="P96">
        <v>94</v>
      </c>
      <c r="Q96">
        <v>2.6295999999999999</v>
      </c>
      <c r="R96">
        <v>94</v>
      </c>
      <c r="S96">
        <v>23.22</v>
      </c>
      <c r="T96">
        <v>94</v>
      </c>
      <c r="U96">
        <v>-41.04</v>
      </c>
    </row>
    <row r="97" spans="1:21" x14ac:dyDescent="0.3">
      <c r="A97" s="5">
        <f t="shared" si="16"/>
        <v>50001</v>
      </c>
      <c r="B97" s="1">
        <f t="shared" si="17"/>
        <v>4.1460370648977632E-2</v>
      </c>
      <c r="C97" s="1">
        <f t="shared" si="18"/>
        <v>62.07</v>
      </c>
      <c r="I97" s="8">
        <f t="shared" si="12"/>
        <v>0.33951399999999993</v>
      </c>
      <c r="J97" s="8">
        <f t="shared" si="19"/>
        <v>8.1888799999999993</v>
      </c>
      <c r="K97">
        <v>50001</v>
      </c>
      <c r="L97">
        <v>1.2E-2</v>
      </c>
      <c r="M97">
        <v>0</v>
      </c>
      <c r="N97">
        <v>95</v>
      </c>
      <c r="O97">
        <v>121.255</v>
      </c>
      <c r="P97">
        <v>95</v>
      </c>
      <c r="Q97">
        <v>2.9245999999999999</v>
      </c>
      <c r="R97">
        <v>95</v>
      </c>
      <c r="S97">
        <v>17.920000000000002</v>
      </c>
      <c r="T97">
        <v>95</v>
      </c>
      <c r="U97">
        <v>-44.15</v>
      </c>
    </row>
    <row r="98" spans="1:21" x14ac:dyDescent="0.3">
      <c r="A98" s="5">
        <f t="shared" si="16"/>
        <v>60001</v>
      </c>
      <c r="B98" s="1">
        <f t="shared" si="17"/>
        <v>4.7276264591439694E-2</v>
      </c>
      <c r="C98" s="1">
        <f t="shared" si="18"/>
        <v>69.77</v>
      </c>
      <c r="I98" s="8">
        <f t="shared" si="12"/>
        <v>0.35380800000000001</v>
      </c>
      <c r="J98" s="8">
        <f t="shared" si="19"/>
        <v>7.4838399999999998</v>
      </c>
      <c r="K98">
        <v>60001</v>
      </c>
      <c r="L98">
        <v>1.2E-2</v>
      </c>
      <c r="M98">
        <v>0</v>
      </c>
      <c r="N98">
        <v>96</v>
      </c>
      <c r="O98">
        <v>126.36</v>
      </c>
      <c r="P98">
        <v>96</v>
      </c>
      <c r="Q98">
        <v>2.6728000000000001</v>
      </c>
      <c r="R98">
        <v>96</v>
      </c>
      <c r="S98">
        <v>13.72</v>
      </c>
      <c r="T98">
        <v>96</v>
      </c>
      <c r="U98">
        <v>-56.05</v>
      </c>
    </row>
    <row r="99" spans="1:21" x14ac:dyDescent="0.3">
      <c r="A99" s="5">
        <f t="shared" si="16"/>
        <v>70001</v>
      </c>
      <c r="B99" s="1">
        <f t="shared" si="17"/>
        <v>5.3330461293743386E-2</v>
      </c>
      <c r="C99" s="1">
        <f t="shared" si="18"/>
        <v>72.89</v>
      </c>
      <c r="I99" s="8">
        <f t="shared" si="12"/>
        <v>0.450604</v>
      </c>
      <c r="J99" s="8">
        <f t="shared" si="19"/>
        <v>8.4492799999999981</v>
      </c>
      <c r="K99">
        <v>70001</v>
      </c>
      <c r="L99">
        <v>1.4999999999999999E-2</v>
      </c>
      <c r="M99">
        <v>0</v>
      </c>
      <c r="N99">
        <v>97</v>
      </c>
      <c r="O99">
        <v>160.93</v>
      </c>
      <c r="P99">
        <v>97</v>
      </c>
      <c r="Q99">
        <v>3.0175999999999998</v>
      </c>
      <c r="R99">
        <v>97</v>
      </c>
      <c r="S99">
        <v>10.97</v>
      </c>
      <c r="T99">
        <v>97</v>
      </c>
      <c r="U99">
        <v>-61.92</v>
      </c>
    </row>
    <row r="100" spans="1:21" x14ac:dyDescent="0.3">
      <c r="A100" s="5">
        <f t="shared" si="16"/>
        <v>80001</v>
      </c>
      <c r="B100" s="1">
        <f t="shared" si="17"/>
        <v>5.9239940387481371E-2</v>
      </c>
      <c r="C100" s="1">
        <f t="shared" si="18"/>
        <v>76.569999999999993</v>
      </c>
      <c r="I100" s="8">
        <f t="shared" si="12"/>
        <v>0.44519999999999998</v>
      </c>
      <c r="J100" s="8">
        <f t="shared" si="19"/>
        <v>7.5152000000000001</v>
      </c>
      <c r="K100">
        <v>80001</v>
      </c>
      <c r="L100">
        <v>1.4999999999999999E-2</v>
      </c>
      <c r="M100">
        <v>0</v>
      </c>
      <c r="N100">
        <v>98</v>
      </c>
      <c r="O100">
        <v>159</v>
      </c>
      <c r="P100">
        <v>98</v>
      </c>
      <c r="Q100">
        <v>2.6840000000000002</v>
      </c>
      <c r="R100">
        <v>98</v>
      </c>
      <c r="S100">
        <v>10.83</v>
      </c>
      <c r="T100">
        <v>98</v>
      </c>
      <c r="U100">
        <v>-65.739999999999995</v>
      </c>
    </row>
    <row r="101" spans="1:21" x14ac:dyDescent="0.3">
      <c r="A101" s="5">
        <f t="shared" si="16"/>
        <v>90001</v>
      </c>
      <c r="B101" s="1">
        <f t="shared" si="17"/>
        <v>6.7970905442688731E-2</v>
      </c>
      <c r="C101" s="1">
        <f t="shared" si="18"/>
        <v>79.52000000000001</v>
      </c>
      <c r="I101" s="8">
        <f t="shared" si="12"/>
        <v>0.45527999999999996</v>
      </c>
      <c r="J101" s="8">
        <f t="shared" si="19"/>
        <v>6.6981599999999997</v>
      </c>
      <c r="K101">
        <v>90001</v>
      </c>
      <c r="L101">
        <v>1.4999999999999999E-2</v>
      </c>
      <c r="M101">
        <v>0</v>
      </c>
      <c r="N101">
        <v>99</v>
      </c>
      <c r="O101">
        <v>162.6</v>
      </c>
      <c r="P101">
        <v>99</v>
      </c>
      <c r="Q101">
        <v>2.3921999999999999</v>
      </c>
      <c r="R101">
        <v>99</v>
      </c>
      <c r="S101">
        <v>15.57</v>
      </c>
      <c r="T101">
        <v>99</v>
      </c>
      <c r="U101">
        <v>-63.95</v>
      </c>
    </row>
    <row r="102" spans="1:21" x14ac:dyDescent="0.3">
      <c r="A102" s="5">
        <f t="shared" si="16"/>
        <v>100001</v>
      </c>
      <c r="B102" s="1">
        <f t="shared" si="17"/>
        <v>7.8365758754863818E-2</v>
      </c>
      <c r="C102" s="1">
        <f t="shared" si="18"/>
        <v>78.84</v>
      </c>
      <c r="I102" s="8">
        <f t="shared" si="12"/>
        <v>0.56391999999999998</v>
      </c>
      <c r="J102" s="8">
        <f t="shared" si="19"/>
        <v>7.1959999999999988</v>
      </c>
      <c r="K102">
        <v>100001</v>
      </c>
      <c r="L102">
        <v>1.4999999999999999E-2</v>
      </c>
      <c r="M102">
        <v>0</v>
      </c>
      <c r="N102">
        <v>100</v>
      </c>
      <c r="O102">
        <v>201.4</v>
      </c>
      <c r="P102">
        <v>100</v>
      </c>
      <c r="Q102">
        <v>2.57</v>
      </c>
      <c r="R102">
        <v>100</v>
      </c>
      <c r="S102">
        <v>20.58</v>
      </c>
      <c r="T102">
        <v>100</v>
      </c>
      <c r="U102">
        <v>-58.26</v>
      </c>
    </row>
    <row r="103" spans="1:21" x14ac:dyDescent="0.3">
      <c r="A103" s="5">
        <f t="shared" si="16"/>
        <v>110001</v>
      </c>
      <c r="B103" s="1">
        <f t="shared" si="17"/>
        <v>8.3467422843576874E-2</v>
      </c>
      <c r="C103" s="1">
        <f t="shared" si="18"/>
        <v>77.66</v>
      </c>
      <c r="I103" s="8">
        <f t="shared" si="12"/>
        <v>0.70879199999999987</v>
      </c>
      <c r="J103" s="8">
        <f t="shared" si="19"/>
        <v>8.4918399999999998</v>
      </c>
      <c r="K103">
        <v>110001</v>
      </c>
      <c r="L103">
        <v>1.4999999999999999E-2</v>
      </c>
      <c r="M103">
        <v>0</v>
      </c>
      <c r="N103">
        <v>101</v>
      </c>
      <c r="O103">
        <v>253.14</v>
      </c>
      <c r="P103">
        <v>101</v>
      </c>
      <c r="Q103">
        <v>3.0327999999999999</v>
      </c>
      <c r="R103">
        <v>101</v>
      </c>
      <c r="S103">
        <v>11.91</v>
      </c>
      <c r="T103">
        <v>101</v>
      </c>
      <c r="U103">
        <v>-65.75</v>
      </c>
    </row>
    <row r="104" spans="1:21" x14ac:dyDescent="0.3">
      <c r="A104" s="5">
        <f t="shared" si="16"/>
        <v>120001</v>
      </c>
      <c r="B104" s="1">
        <f t="shared" si="17"/>
        <v>8.790570103833345E-2</v>
      </c>
      <c r="C104" s="1">
        <f t="shared" si="18"/>
        <v>78.649999999999991</v>
      </c>
      <c r="I104" s="8">
        <f t="shared" si="12"/>
        <v>0.75381600000000004</v>
      </c>
      <c r="J104" s="8">
        <f t="shared" si="19"/>
        <v>8.5752799999999993</v>
      </c>
      <c r="K104">
        <v>120001</v>
      </c>
      <c r="L104">
        <v>1.4999999999999999E-2</v>
      </c>
      <c r="M104">
        <v>0</v>
      </c>
      <c r="N104">
        <v>102</v>
      </c>
      <c r="O104">
        <v>269.22000000000003</v>
      </c>
      <c r="P104">
        <v>102</v>
      </c>
      <c r="Q104">
        <v>3.0626000000000002</v>
      </c>
      <c r="R104">
        <v>102</v>
      </c>
      <c r="S104">
        <v>1.1000000000000001</v>
      </c>
      <c r="T104">
        <v>102</v>
      </c>
      <c r="U104">
        <v>-77.55</v>
      </c>
    </row>
    <row r="105" spans="1:21" x14ac:dyDescent="0.3">
      <c r="I105" s="8"/>
      <c r="J105" s="8"/>
      <c r="K105" s="11"/>
    </row>
    <row r="106" spans="1:21" x14ac:dyDescent="0.3">
      <c r="I106" s="8"/>
      <c r="J106" s="8"/>
      <c r="K106" s="11"/>
    </row>
    <row r="107" spans="1:21" x14ac:dyDescent="0.3">
      <c r="I107" s="8"/>
      <c r="J107" s="8"/>
      <c r="K107" s="11"/>
    </row>
    <row r="108" spans="1:21" x14ac:dyDescent="0.3">
      <c r="I108" s="8"/>
      <c r="J108" s="8"/>
      <c r="K108" s="11"/>
    </row>
    <row r="109" spans="1:21" x14ac:dyDescent="0.3">
      <c r="I109" s="8"/>
      <c r="J109" s="8"/>
      <c r="K109" s="12"/>
    </row>
    <row r="110" spans="1:21" x14ac:dyDescent="0.3">
      <c r="I110" s="8"/>
      <c r="J110" s="8"/>
      <c r="K110" s="11"/>
    </row>
    <row r="111" spans="1:21" x14ac:dyDescent="0.3">
      <c r="I111" s="8"/>
      <c r="J111" s="8"/>
      <c r="K111" s="11"/>
    </row>
    <row r="112" spans="1:21" x14ac:dyDescent="0.3">
      <c r="I112" s="8"/>
      <c r="J112" s="8"/>
      <c r="K112" s="11"/>
    </row>
    <row r="113" spans="9:11" x14ac:dyDescent="0.3">
      <c r="I113" s="8"/>
      <c r="J113" s="8"/>
      <c r="K113" s="11"/>
    </row>
    <row r="114" spans="9:11" x14ac:dyDescent="0.3">
      <c r="I114" s="8"/>
      <c r="J114" s="8"/>
      <c r="K114" s="12"/>
    </row>
    <row r="115" spans="9:11" x14ac:dyDescent="0.3">
      <c r="I115" s="8"/>
      <c r="J115" s="8"/>
      <c r="K115" s="11"/>
    </row>
    <row r="116" spans="9:11" x14ac:dyDescent="0.3">
      <c r="I116" s="8"/>
      <c r="J116" s="8"/>
      <c r="K116" s="11"/>
    </row>
    <row r="117" spans="9:11" x14ac:dyDescent="0.3">
      <c r="I117" s="8"/>
      <c r="J117" s="8"/>
      <c r="K117" s="12"/>
    </row>
    <row r="118" spans="9:11" x14ac:dyDescent="0.3">
      <c r="I118" s="8"/>
      <c r="J118" s="8"/>
      <c r="K118" s="11"/>
    </row>
    <row r="119" spans="9:11" x14ac:dyDescent="0.3">
      <c r="I119" s="8"/>
      <c r="J119" s="8"/>
      <c r="K119" s="11"/>
    </row>
    <row r="120" spans="9:11" x14ac:dyDescent="0.3">
      <c r="I120" s="8"/>
      <c r="J120" s="8"/>
      <c r="K120" s="11"/>
    </row>
    <row r="121" spans="9:11" x14ac:dyDescent="0.3">
      <c r="I121" s="8"/>
      <c r="J121" s="8"/>
      <c r="K121" s="11"/>
    </row>
    <row r="122" spans="9:11" x14ac:dyDescent="0.3">
      <c r="I122" s="8"/>
      <c r="J122" s="8"/>
    </row>
    <row r="123" spans="9:11" x14ac:dyDescent="0.3">
      <c r="I123" s="8"/>
      <c r="J123" s="8"/>
    </row>
    <row r="124" spans="9:11" x14ac:dyDescent="0.3">
      <c r="I124" s="8"/>
      <c r="J124" s="8"/>
    </row>
    <row r="125" spans="9:11" x14ac:dyDescent="0.3">
      <c r="I125" s="8"/>
      <c r="J125" s="8"/>
    </row>
    <row r="126" spans="9:11" x14ac:dyDescent="0.3">
      <c r="I126" s="8"/>
      <c r="J126" s="8"/>
    </row>
    <row r="127" spans="9:11" x14ac:dyDescent="0.3">
      <c r="I127" s="8"/>
      <c r="J127" s="8"/>
    </row>
    <row r="128" spans="9:11" x14ac:dyDescent="0.3">
      <c r="I128" s="8"/>
      <c r="J128" s="8"/>
    </row>
    <row r="129" spans="9:10" x14ac:dyDescent="0.3">
      <c r="I129" s="8"/>
      <c r="J129" s="8"/>
    </row>
    <row r="130" spans="9:10" x14ac:dyDescent="0.3">
      <c r="I130" s="8"/>
      <c r="J130" s="8"/>
    </row>
    <row r="131" spans="9:10" x14ac:dyDescent="0.3">
      <c r="I131" s="8"/>
      <c r="J131" s="8"/>
    </row>
    <row r="132" spans="9:10" x14ac:dyDescent="0.3">
      <c r="I132" s="8"/>
      <c r="J132" s="8"/>
    </row>
    <row r="133" spans="9:10" x14ac:dyDescent="0.3">
      <c r="I133" s="8"/>
      <c r="J133" s="8"/>
    </row>
    <row r="134" spans="9:10" x14ac:dyDescent="0.3">
      <c r="I134" s="8"/>
      <c r="J134" s="8"/>
    </row>
    <row r="135" spans="9:10" x14ac:dyDescent="0.3">
      <c r="I135" s="8"/>
      <c r="J135" s="8"/>
    </row>
    <row r="136" spans="9:10" x14ac:dyDescent="0.3">
      <c r="I136" s="8"/>
      <c r="J136" s="8"/>
    </row>
    <row r="137" spans="9:10" x14ac:dyDescent="0.3">
      <c r="I137" s="8"/>
      <c r="J137" s="8"/>
    </row>
    <row r="138" spans="9:10" x14ac:dyDescent="0.3">
      <c r="I138" s="8"/>
      <c r="J138" s="8"/>
    </row>
    <row r="139" spans="9:10" x14ac:dyDescent="0.3">
      <c r="I139" s="8"/>
      <c r="J139" s="8"/>
    </row>
    <row r="140" spans="9:10" x14ac:dyDescent="0.3">
      <c r="I140" s="8"/>
      <c r="J140" s="8"/>
    </row>
    <row r="141" spans="9:10" x14ac:dyDescent="0.3">
      <c r="I141" s="8"/>
      <c r="J141" s="8"/>
    </row>
    <row r="142" spans="9:10" x14ac:dyDescent="0.3">
      <c r="I142" s="8"/>
      <c r="J142" s="8"/>
    </row>
    <row r="143" spans="9:10" x14ac:dyDescent="0.3">
      <c r="I143" s="8"/>
      <c r="J143" s="8"/>
    </row>
    <row r="144" spans="9:10" x14ac:dyDescent="0.3">
      <c r="I144" s="8"/>
      <c r="J144" s="8"/>
    </row>
    <row r="145" spans="9:10" x14ac:dyDescent="0.3">
      <c r="I145" s="8"/>
      <c r="J145" s="8"/>
    </row>
    <row r="146" spans="9:10" x14ac:dyDescent="0.3">
      <c r="I146" s="8"/>
      <c r="J146" s="8"/>
    </row>
    <row r="147" spans="9:10" x14ac:dyDescent="0.3">
      <c r="I147" s="8"/>
      <c r="J147" s="8"/>
    </row>
    <row r="148" spans="9:10" x14ac:dyDescent="0.3">
      <c r="I148" s="8"/>
      <c r="J148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2023-06-06T13:38:01Z</dcterms:modified>
</cp:coreProperties>
</file>