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serra\Desktop\"/>
    </mc:Choice>
  </mc:AlternateContent>
  <xr:revisionPtr revIDLastSave="0" documentId="13_ncr:1_{55D2F9A5-6D86-4D25-B613-909E45630E97}" xr6:coauthVersionLast="45" xr6:coauthVersionMax="45" xr10:uidLastSave="{00000000-0000-0000-0000-000000000000}"/>
  <bookViews>
    <workbookView xWindow="-120" yWindow="-120" windowWidth="25440" windowHeight="15390" xr2:uid="{DE0000EA-E718-445A-9558-B740F5D6D49D}"/>
  </bookViews>
  <sheets>
    <sheet name="Rectes patro H2SO4 i NaO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8" i="1"/>
  <c r="C27" i="1"/>
  <c r="G23" i="1" l="1"/>
  <c r="G19" i="1"/>
  <c r="C25" i="1"/>
  <c r="C23" i="1"/>
  <c r="C21" i="1"/>
</calcChain>
</file>

<file path=xl/sharedStrings.xml><?xml version="1.0" encoding="utf-8"?>
<sst xmlns="http://schemas.openxmlformats.org/spreadsheetml/2006/main" count="19" uniqueCount="11">
  <si>
    <t>[H2SO4] (M)</t>
  </si>
  <si>
    <t xml:space="preserve">pH </t>
  </si>
  <si>
    <t>CE (mS/cm)</t>
  </si>
  <si>
    <t>[NaOH] (M)</t>
  </si>
  <si>
    <t>Exp 8</t>
  </si>
  <si>
    <t>Tenim en compte el pH pq en la CE hi poden haver altres anions/cations</t>
  </si>
  <si>
    <t>[H2SO4] final (M)</t>
  </si>
  <si>
    <t>[NaOH] final (M)</t>
  </si>
  <si>
    <t>[H2SO4] inicial (M)</t>
  </si>
  <si>
    <t>[NaOH] inicial (M)</t>
  </si>
  <si>
    <t>Grau de concentració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</si>
</sst>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0" xfId="0" applyFont="1" applyFill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88194444444443"/>
          <c:y val="5.0925925925925923E-2"/>
          <c:w val="0.65766898148148145"/>
          <c:h val="0.700493611111111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'Rectes patro H2SO4 i NaOH'!$D$4</c:f>
              <c:strCache>
                <c:ptCount val="1"/>
                <c:pt idx="0">
                  <c:v>pH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'Rectes patro H2SO4 i NaOH'!$C$5:$C$7</c:f>
              <c:numCache>
                <c:formatCode>General</c:formatCode>
                <c:ptCount val="3"/>
                <c:pt idx="0">
                  <c:v>0.05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'Rectes patro H2SO4 i NaOH'!$D$5:$D$7</c:f>
              <c:numCache>
                <c:formatCode>General</c:formatCode>
                <c:ptCount val="3"/>
                <c:pt idx="0">
                  <c:v>1.17</c:v>
                </c:pt>
                <c:pt idx="1">
                  <c:v>0.53</c:v>
                </c:pt>
                <c:pt idx="2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DB-48D6-B33B-A0E6993BD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640560"/>
        <c:axId val="985769088"/>
      </c:scatterChart>
      <c:scatterChart>
        <c:scatterStyle val="lineMarker"/>
        <c:varyColors val="0"/>
        <c:ser>
          <c:idx val="1"/>
          <c:order val="1"/>
          <c:tx>
            <c:strRef>
              <c:f>'Rectes patro H2SO4 i NaOH'!$E$4</c:f>
              <c:strCache>
                <c:ptCount val="1"/>
                <c:pt idx="0">
                  <c:v>CE (mS/cm)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3358796296296297E-2"/>
                  <c:y val="-1.212027777777777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Cambria" panose="02040503050406030204" pitchFamily="18" charset="0"/>
                        <a:ea typeface="Cambria" panose="02040503050406030204" pitchFamily="18" charset="0"/>
                        <a:cs typeface="+mn-cs"/>
                      </a:defRPr>
                    </a:pPr>
                    <a:r>
                      <a:rPr lang="en-US" sz="1000" baseline="0"/>
                      <a:t>CE = 347,42[H</a:t>
                    </a:r>
                    <a:r>
                      <a:rPr lang="en-US" sz="1000" baseline="-25000"/>
                      <a:t>2</a:t>
                    </a:r>
                    <a:r>
                      <a:rPr lang="en-US" sz="1000" baseline="0"/>
                      <a:t>SO</a:t>
                    </a:r>
                    <a:r>
                      <a:rPr lang="en-US" sz="1000" baseline="-25000"/>
                      <a:t>4</a:t>
                    </a:r>
                    <a:r>
                      <a:rPr lang="en-US" sz="1000" baseline="0"/>
                      <a:t>] + 16,197</a:t>
                    </a:r>
                    <a:br>
                      <a:rPr lang="en-US" sz="1000" baseline="0"/>
                    </a:br>
                    <a:r>
                      <a:rPr lang="en-US" sz="1000" baseline="0"/>
                      <a:t>R² = 0,9929</a:t>
                    </a:r>
                    <a:endParaRPr lang="en-US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mbria" panose="02040503050406030204" pitchFamily="18" charset="0"/>
                      <a:ea typeface="Cambria" panose="02040503050406030204" pitchFamily="18" charset="0"/>
                      <a:cs typeface="+mn-cs"/>
                    </a:defRPr>
                  </a:pPr>
                  <a:endParaRPr lang="ca-ES"/>
                </a:p>
              </c:txPr>
            </c:trendlineLbl>
          </c:trendline>
          <c:xVal>
            <c:numRef>
              <c:f>'Rectes patro H2SO4 i NaOH'!$C$5:$C$7</c:f>
              <c:numCache>
                <c:formatCode>General</c:formatCode>
                <c:ptCount val="3"/>
                <c:pt idx="0">
                  <c:v>0.05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'Rectes patro H2SO4 i NaOH'!$E$5:$E$7</c:f>
              <c:numCache>
                <c:formatCode>General</c:formatCode>
                <c:ptCount val="3"/>
                <c:pt idx="0">
                  <c:v>25.1</c:v>
                </c:pt>
                <c:pt idx="1">
                  <c:v>206</c:v>
                </c:pt>
                <c:pt idx="2">
                  <c:v>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DB-48D6-B33B-A0E6993BD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159328"/>
        <c:axId val="1300149760"/>
      </c:scatterChart>
      <c:valAx>
        <c:axId val="113664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[H</a:t>
                </a:r>
                <a:r>
                  <a:rPr lang="ca-ES" b="1" baseline="-25000"/>
                  <a:t>2</a:t>
                </a:r>
                <a:r>
                  <a:rPr lang="ca-ES" b="1"/>
                  <a:t>SO</a:t>
                </a:r>
                <a:r>
                  <a:rPr lang="ca-ES" b="1" baseline="-25000"/>
                  <a:t>4</a:t>
                </a:r>
                <a:r>
                  <a:rPr lang="ca-ES" b="1"/>
                  <a:t>]</a:t>
                </a:r>
                <a:r>
                  <a:rPr lang="ca-ES" b="1" baseline="0"/>
                  <a:t> (M)</a:t>
                </a:r>
                <a:endParaRPr lang="ca-E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985769088"/>
        <c:crosses val="autoZero"/>
        <c:crossBetween val="midCat"/>
        <c:majorUnit val="0.1"/>
      </c:valAx>
      <c:valAx>
        <c:axId val="98576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pH</a:t>
                </a:r>
              </a:p>
            </c:rich>
          </c:tx>
          <c:layout>
            <c:manualLayout>
              <c:xMode val="edge"/>
              <c:yMode val="edge"/>
              <c:x val="1.4654398148148146E-2"/>
              <c:y val="0.348838055555555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1136640560"/>
        <c:crosses val="autoZero"/>
        <c:crossBetween val="midCat"/>
      </c:valAx>
      <c:valAx>
        <c:axId val="13001497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CE (mS/cm)</a:t>
                </a:r>
              </a:p>
            </c:rich>
          </c:tx>
          <c:layout>
            <c:manualLayout>
              <c:xMode val="edge"/>
              <c:yMode val="edge"/>
              <c:x val="0.92657222222222224"/>
              <c:y val="0.284755833333333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1300159328"/>
        <c:crosses val="max"/>
        <c:crossBetween val="midCat"/>
      </c:valAx>
      <c:valAx>
        <c:axId val="1300159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014976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ca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ambria" panose="02040503050406030204" pitchFamily="18" charset="0"/>
          <a:ea typeface="Cambria" panose="02040503050406030204" pitchFamily="18" charset="0"/>
        </a:defRPr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a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88194444444443"/>
          <c:y val="5.0925925925925923E-2"/>
          <c:w val="0.65766898148148145"/>
          <c:h val="0.700493611111111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'Rectes patro H2SO4 i NaOH'!$D$4</c:f>
              <c:strCache>
                <c:ptCount val="1"/>
                <c:pt idx="0">
                  <c:v>pH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8022453703703707E-2"/>
                  <c:y val="9.724083333333333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Cambria" panose="02040503050406030204" pitchFamily="18" charset="0"/>
                        <a:ea typeface="Cambria" panose="02040503050406030204" pitchFamily="18" charset="0"/>
                        <a:cs typeface="+mn-cs"/>
                      </a:defRPr>
                    </a:pPr>
                    <a:r>
                      <a:rPr lang="en-US" sz="1000" baseline="0"/>
                      <a:t>pH = 0,7343[NaOH] + 12,787</a:t>
                    </a:r>
                    <a:br>
                      <a:rPr lang="en-US" sz="1000" baseline="0"/>
                    </a:br>
                    <a:r>
                      <a:rPr lang="en-US" sz="1000" baseline="0"/>
                      <a:t>R² = 0,9874</a:t>
                    </a:r>
                    <a:endParaRPr lang="en-US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mbria" panose="02040503050406030204" pitchFamily="18" charset="0"/>
                      <a:ea typeface="Cambria" panose="02040503050406030204" pitchFamily="18" charset="0"/>
                      <a:cs typeface="+mn-cs"/>
                    </a:defRPr>
                  </a:pPr>
                  <a:endParaRPr lang="ca-ES"/>
                </a:p>
              </c:txPr>
            </c:trendlineLbl>
          </c:trendline>
          <c:xVal>
            <c:numRef>
              <c:f>'Rectes patro H2SO4 i NaOH'!$C$11:$C$13</c:f>
              <c:numCache>
                <c:formatCode>General</c:formatCode>
                <c:ptCount val="3"/>
                <c:pt idx="0">
                  <c:v>0.05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'Rectes patro H2SO4 i NaOH'!$D$11:$D$13</c:f>
              <c:numCache>
                <c:formatCode>General</c:formatCode>
                <c:ptCount val="3"/>
                <c:pt idx="0">
                  <c:v>12.8</c:v>
                </c:pt>
                <c:pt idx="1">
                  <c:v>13.2</c:v>
                </c:pt>
                <c:pt idx="2">
                  <c:v>13.5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7B-429F-8BD3-CC7478BF0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6640560"/>
        <c:axId val="985769088"/>
      </c:scatterChart>
      <c:scatterChart>
        <c:scatterStyle val="lineMarker"/>
        <c:varyColors val="0"/>
        <c:ser>
          <c:idx val="1"/>
          <c:order val="1"/>
          <c:tx>
            <c:strRef>
              <c:f>'Rectes patro H2SO4 i NaOH'!$E$4</c:f>
              <c:strCache>
                <c:ptCount val="1"/>
                <c:pt idx="0">
                  <c:v>CE (mS/cm)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900393518518524"/>
                  <c:y val="0.3337402777777777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Cambria" panose="02040503050406030204" pitchFamily="18" charset="0"/>
                        <a:ea typeface="Cambria" panose="02040503050406030204" pitchFamily="18" charset="0"/>
                        <a:cs typeface="+mn-cs"/>
                      </a:defRPr>
                    </a:pPr>
                    <a:r>
                      <a:rPr lang="en-US" sz="1000" baseline="0"/>
                      <a:t>CE = 160,3[NaOH] + 15,346</a:t>
                    </a:r>
                    <a:br>
                      <a:rPr lang="en-US" sz="1000" baseline="0"/>
                    </a:br>
                    <a:r>
                      <a:rPr lang="en-US" sz="1000" baseline="0"/>
                      <a:t>R² = 0,9994</a:t>
                    </a:r>
                    <a:endParaRPr lang="en-US" sz="10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mbria" panose="02040503050406030204" pitchFamily="18" charset="0"/>
                      <a:ea typeface="Cambria" panose="02040503050406030204" pitchFamily="18" charset="0"/>
                      <a:cs typeface="+mn-cs"/>
                    </a:defRPr>
                  </a:pPr>
                  <a:endParaRPr lang="ca-ES"/>
                </a:p>
              </c:txPr>
            </c:trendlineLbl>
          </c:trendline>
          <c:xVal>
            <c:numRef>
              <c:f>'Rectes patro H2SO4 i NaOH'!$C$11:$C$13</c:f>
              <c:numCache>
                <c:formatCode>General</c:formatCode>
                <c:ptCount val="3"/>
                <c:pt idx="0">
                  <c:v>0.05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'Rectes patro H2SO4 i NaOH'!$E$11:$E$13</c:f>
              <c:numCache>
                <c:formatCode>General</c:formatCode>
                <c:ptCount val="3"/>
                <c:pt idx="0">
                  <c:v>22.2</c:v>
                </c:pt>
                <c:pt idx="1">
                  <c:v>97.7</c:v>
                </c:pt>
                <c:pt idx="2">
                  <c:v>174.6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7B-429F-8BD3-CC7478BF0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0159328"/>
        <c:axId val="1300149760"/>
      </c:scatterChart>
      <c:valAx>
        <c:axId val="1136640560"/>
        <c:scaling>
          <c:orientation val="minMax"/>
          <c:max val="1.1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[NaOH]</a:t>
                </a:r>
                <a:r>
                  <a:rPr lang="ca-ES" b="1" baseline="0"/>
                  <a:t> (M)</a:t>
                </a:r>
                <a:endParaRPr lang="ca-ES" b="1"/>
              </a:p>
            </c:rich>
          </c:tx>
          <c:layout>
            <c:manualLayout>
              <c:xMode val="edge"/>
              <c:yMode val="edge"/>
              <c:x val="0.39757662037037039"/>
              <c:y val="0.83383416666666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985769088"/>
        <c:crosses val="autoZero"/>
        <c:crossBetween val="midCat"/>
        <c:majorUnit val="0.1"/>
      </c:valAx>
      <c:valAx>
        <c:axId val="98576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pH</a:t>
                </a:r>
              </a:p>
            </c:rich>
          </c:tx>
          <c:layout>
            <c:manualLayout>
              <c:xMode val="edge"/>
              <c:yMode val="edge"/>
              <c:x val="1.4654398148148146E-2"/>
              <c:y val="0.348838055555555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1136640560"/>
        <c:crosses val="autoZero"/>
        <c:crossBetween val="midCat"/>
      </c:valAx>
      <c:valAx>
        <c:axId val="13001497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mbria" panose="02040503050406030204" pitchFamily="18" charset="0"/>
                    <a:ea typeface="Cambria" panose="02040503050406030204" pitchFamily="18" charset="0"/>
                    <a:cs typeface="+mn-cs"/>
                  </a:defRPr>
                </a:pPr>
                <a:r>
                  <a:rPr lang="ca-ES" b="1"/>
                  <a:t>CE (mS/cm)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mbria" panose="02040503050406030204" pitchFamily="18" charset="0"/>
                  <a:ea typeface="Cambria" panose="02040503050406030204" pitchFamily="18" charset="0"/>
                  <a:cs typeface="+mn-cs"/>
                </a:defRPr>
              </a:pPr>
              <a:endParaRPr lang="ca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" panose="02040503050406030204" pitchFamily="18" charset="0"/>
                <a:ea typeface="Cambria" panose="02040503050406030204" pitchFamily="18" charset="0"/>
                <a:cs typeface="+mn-cs"/>
              </a:defRPr>
            </a:pPr>
            <a:endParaRPr lang="ca-ES"/>
          </a:p>
        </c:txPr>
        <c:crossAx val="1300159328"/>
        <c:crosses val="max"/>
        <c:crossBetween val="midCat"/>
      </c:valAx>
      <c:valAx>
        <c:axId val="1300159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0149760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mbria" panose="02040503050406030204" pitchFamily="18" charset="0"/>
              <a:ea typeface="Cambria" panose="02040503050406030204" pitchFamily="18" charset="0"/>
              <a:cs typeface="+mn-cs"/>
            </a:defRPr>
          </a:pPr>
          <a:endParaRPr lang="ca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ambria" panose="02040503050406030204" pitchFamily="18" charset="0"/>
          <a:ea typeface="Cambria" panose="02040503050406030204" pitchFamily="18" charset="0"/>
        </a:defRPr>
      </a:pPr>
      <a:endParaRPr lang="ca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3</xdr:row>
      <xdr:rowOff>109537</xdr:rowOff>
    </xdr:from>
    <xdr:to>
      <xdr:col>15</xdr:col>
      <xdr:colOff>460425</xdr:colOff>
      <xdr:row>22</xdr:row>
      <xdr:rowOff>90037</xdr:rowOff>
    </xdr:to>
    <xdr:graphicFrame macro="">
      <xdr:nvGraphicFramePr>
        <xdr:cNvPr id="2" name="Gràfic 1">
          <a:extLst>
            <a:ext uri="{FF2B5EF4-FFF2-40B4-BE49-F238E27FC236}">
              <a16:creationId xmlns:a16="http://schemas.microsoft.com/office/drawing/2014/main" id="{B64D64CC-D482-47E9-9A7C-51710066B9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533400</xdr:colOff>
      <xdr:row>3</xdr:row>
      <xdr:rowOff>95250</xdr:rowOff>
    </xdr:from>
    <xdr:to>
      <xdr:col>23</xdr:col>
      <xdr:colOff>336600</xdr:colOff>
      <xdr:row>22</xdr:row>
      <xdr:rowOff>75750</xdr:rowOff>
    </xdr:to>
    <xdr:graphicFrame macro="">
      <xdr:nvGraphicFramePr>
        <xdr:cNvPr id="3" name="Gràfic 2">
          <a:extLst>
            <a:ext uri="{FF2B5EF4-FFF2-40B4-BE49-F238E27FC236}">
              <a16:creationId xmlns:a16="http://schemas.microsoft.com/office/drawing/2014/main" id="{A90CB118-5BD2-496B-BC6A-DEAF3D4188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B784E-8969-4160-B5C7-AEDC50D2A2C8}">
  <dimension ref="B4:H28"/>
  <sheetViews>
    <sheetView tabSelected="1" workbookViewId="0">
      <selection activeCell="J34" sqref="J34"/>
    </sheetView>
  </sheetViews>
  <sheetFormatPr defaultRowHeight="15" x14ac:dyDescent="0.25"/>
  <cols>
    <col min="2" max="2" width="17.85546875" bestFit="1" customWidth="1"/>
    <col min="3" max="3" width="17.85546875" customWidth="1"/>
    <col min="4" max="4" width="15" customWidth="1"/>
    <col min="5" max="5" width="15.7109375" customWidth="1"/>
    <col min="7" max="7" width="21" customWidth="1"/>
  </cols>
  <sheetData>
    <row r="4" spans="3:5" x14ac:dyDescent="0.25">
      <c r="C4" s="2" t="s">
        <v>0</v>
      </c>
      <c r="D4" s="2" t="s">
        <v>1</v>
      </c>
      <c r="E4" s="2" t="s">
        <v>2</v>
      </c>
    </row>
    <row r="5" spans="3:5" x14ac:dyDescent="0.25">
      <c r="C5">
        <v>0.05</v>
      </c>
      <c r="D5">
        <v>1.17</v>
      </c>
      <c r="E5">
        <v>25.1</v>
      </c>
    </row>
    <row r="6" spans="3:5" x14ac:dyDescent="0.25">
      <c r="C6">
        <v>0.5</v>
      </c>
      <c r="D6">
        <v>0.53</v>
      </c>
      <c r="E6">
        <v>206</v>
      </c>
    </row>
    <row r="7" spans="3:5" x14ac:dyDescent="0.25">
      <c r="C7">
        <v>1</v>
      </c>
      <c r="D7">
        <v>0.15</v>
      </c>
      <c r="E7">
        <v>356</v>
      </c>
    </row>
    <row r="10" spans="3:5" x14ac:dyDescent="0.25">
      <c r="C10" s="2" t="s">
        <v>3</v>
      </c>
      <c r="D10" s="2" t="s">
        <v>1</v>
      </c>
      <c r="E10" s="2" t="s">
        <v>2</v>
      </c>
    </row>
    <row r="11" spans="3:5" x14ac:dyDescent="0.25">
      <c r="C11">
        <v>0.05</v>
      </c>
      <c r="D11">
        <v>12.8</v>
      </c>
      <c r="E11">
        <v>22.2</v>
      </c>
    </row>
    <row r="12" spans="3:5" x14ac:dyDescent="0.25">
      <c r="C12">
        <v>0.5</v>
      </c>
      <c r="D12">
        <v>13.2</v>
      </c>
      <c r="E12">
        <v>97.7</v>
      </c>
    </row>
    <row r="13" spans="3:5" x14ac:dyDescent="0.25">
      <c r="C13">
        <v>1</v>
      </c>
      <c r="D13">
        <v>13.5</v>
      </c>
      <c r="E13">
        <v>174.6</v>
      </c>
    </row>
    <row r="17" spans="2:8" x14ac:dyDescent="0.25">
      <c r="B17" s="5" t="s">
        <v>4</v>
      </c>
    </row>
    <row r="18" spans="2:8" x14ac:dyDescent="0.25">
      <c r="B18" s="2" t="s">
        <v>8</v>
      </c>
      <c r="C18" s="2" t="s">
        <v>6</v>
      </c>
      <c r="D18" s="2" t="s">
        <v>1</v>
      </c>
      <c r="G18" s="2" t="s">
        <v>10</v>
      </c>
    </row>
    <row r="19" spans="2:8" x14ac:dyDescent="0.25">
      <c r="B19" s="1">
        <v>0.05</v>
      </c>
      <c r="C19" s="8">
        <f>C6</f>
        <v>0.5</v>
      </c>
      <c r="D19" s="1">
        <v>0.49</v>
      </c>
      <c r="E19" s="4" t="s">
        <v>5</v>
      </c>
      <c r="F19" s="4"/>
      <c r="G19" s="7">
        <f>C19/B19</f>
        <v>10</v>
      </c>
      <c r="H19" s="6"/>
    </row>
    <row r="20" spans="2:8" x14ac:dyDescent="0.25">
      <c r="B20" s="1"/>
      <c r="C20" s="2" t="s">
        <v>6</v>
      </c>
      <c r="D20" s="2" t="s">
        <v>2</v>
      </c>
      <c r="E20" s="4"/>
      <c r="F20" s="4"/>
      <c r="G20" s="6"/>
      <c r="H20" s="6"/>
    </row>
    <row r="21" spans="2:8" x14ac:dyDescent="0.25">
      <c r="B21" s="1"/>
      <c r="C21" s="3">
        <f>(D21-16.197)/347.42</f>
        <v>0.38455759599332223</v>
      </c>
      <c r="D21" s="1">
        <v>149.80000000000001</v>
      </c>
      <c r="E21" s="4"/>
      <c r="F21" s="4"/>
      <c r="G21" s="6"/>
      <c r="H21" s="6"/>
    </row>
    <row r="22" spans="2:8" x14ac:dyDescent="0.25">
      <c r="B22" s="2" t="s">
        <v>9</v>
      </c>
      <c r="C22" s="2" t="s">
        <v>7</v>
      </c>
      <c r="D22" s="2" t="s">
        <v>1</v>
      </c>
      <c r="E22" s="4"/>
      <c r="F22" s="4"/>
      <c r="G22" s="6"/>
      <c r="H22" s="6"/>
    </row>
    <row r="23" spans="2:8" x14ac:dyDescent="0.25">
      <c r="B23" s="1">
        <v>0.1</v>
      </c>
      <c r="C23" s="3">
        <f>(D23-12.787)/0.7373</f>
        <v>0.79072290790722699</v>
      </c>
      <c r="D23" s="1">
        <v>13.37</v>
      </c>
      <c r="E23" s="4"/>
      <c r="F23" s="4"/>
      <c r="G23" s="7">
        <f>C23/B23</f>
        <v>7.9072290790722697</v>
      </c>
      <c r="H23" s="6"/>
    </row>
    <row r="24" spans="2:8" x14ac:dyDescent="0.25">
      <c r="C24" s="2" t="s">
        <v>7</v>
      </c>
      <c r="D24" s="2" t="s">
        <v>2</v>
      </c>
      <c r="E24" s="4"/>
      <c r="F24" s="4"/>
      <c r="G24" s="6"/>
      <c r="H24" s="6"/>
    </row>
    <row r="25" spans="2:8" x14ac:dyDescent="0.25">
      <c r="C25" s="3">
        <f>(D25-15.346)/160.3</f>
        <v>0.8025826575171553</v>
      </c>
      <c r="D25" s="1">
        <v>144</v>
      </c>
    </row>
    <row r="27" spans="2:8" x14ac:dyDescent="0.25">
      <c r="C27">
        <f>1.8056*1.8056</f>
        <v>3.2601913600000003</v>
      </c>
    </row>
    <row r="28" spans="2:8" x14ac:dyDescent="0.25">
      <c r="C28">
        <f>4*0.6971*1.2585</f>
        <v>3.5092014000000002</v>
      </c>
    </row>
  </sheetData>
  <mergeCells count="1">
    <mergeCell ref="E19:F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Rectes patro H2SO4 i NaOH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Serra Clusellas</dc:creator>
  <cp:lastModifiedBy>Anna Serra Clusellas</cp:lastModifiedBy>
  <dcterms:created xsi:type="dcterms:W3CDTF">2020-10-21T12:49:19Z</dcterms:created>
  <dcterms:modified xsi:type="dcterms:W3CDTF">2020-10-21T14:50:51Z</dcterms:modified>
</cp:coreProperties>
</file>