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15300" windowHeight="9468" tabRatio="815" activeTab="14"/>
  </bookViews>
  <sheets>
    <sheet name="RTFOT+PAV" sheetId="36" r:id="rId1"/>
    <sheet name="RTFOT" sheetId="35" r:id="rId2"/>
    <sheet name="Fresh" sheetId="1" r:id="rId3"/>
    <sheet name="20h" sheetId="24" r:id="rId4"/>
    <sheet name="40h" sheetId="25" r:id="rId5"/>
    <sheet name="80h" sheetId="26" r:id="rId6"/>
    <sheet name="160h" sheetId="27" r:id="rId7"/>
    <sheet name="320h" sheetId="28" r:id="rId8"/>
    <sheet name="50C" sheetId="29" r:id="rId9"/>
    <sheet name="150C" sheetId="30" r:id="rId10"/>
    <sheet name="200C" sheetId="13" r:id="rId11"/>
    <sheet name="5atm " sheetId="31" r:id="rId12"/>
    <sheet name="10atm" sheetId="32" r:id="rId13"/>
    <sheet name="15atm" sheetId="33" r:id="rId14"/>
    <sheet name="20atm" sheetId="34" r:id="rId15"/>
    <sheet name="total" sheetId="9" r:id="rId16"/>
    <sheet name="Fresh (2)" sheetId="14" r:id="rId17"/>
    <sheet name="CAM" sheetId="2" r:id="rId18"/>
    <sheet name="Sheet3" sheetId="3" r:id="rId19"/>
  </sheets>
  <definedNames>
    <definedName name="solver_adj" localSheetId="12" hidden="1">'10atm'!$Q$1:$Q$2</definedName>
    <definedName name="solver_adj" localSheetId="9" hidden="1">'150C'!$Q$1</definedName>
    <definedName name="solver_adj" localSheetId="13" hidden="1">'15atm'!$Q$1:$Q$2</definedName>
    <definedName name="solver_adj" localSheetId="6" hidden="1">'160h'!$Q$1:$Q$2</definedName>
    <definedName name="solver_adj" localSheetId="10" hidden="1">'200C'!$R$1:$R$10</definedName>
    <definedName name="solver_adj" localSheetId="14" hidden="1">'20atm'!$Q$1:$Q$2</definedName>
    <definedName name="solver_adj" localSheetId="3" hidden="1">'20h'!$Q$1:$Q$2</definedName>
    <definedName name="solver_adj" localSheetId="7" hidden="1">'320h'!$Q$1:$Q$2</definedName>
    <definedName name="solver_adj" localSheetId="4" hidden="1">'40h'!$Q$1:$Q$2</definedName>
    <definedName name="solver_adj" localSheetId="8" hidden="1">'50C'!$Q$1:$Q$2</definedName>
    <definedName name="solver_adj" localSheetId="11" hidden="1">'5atm '!$Q$1:$Q$2</definedName>
    <definedName name="solver_adj" localSheetId="5" hidden="1">'80h'!$Q$1:$Q$2</definedName>
    <definedName name="solver_adj" localSheetId="2" hidden="1">Fresh!$Q$1:$Q$2</definedName>
    <definedName name="solver_adj" localSheetId="16" hidden="1">'Fresh (2)'!$R$1:$R$10</definedName>
    <definedName name="solver_adj" localSheetId="1" hidden="1">RTFOT!$Q$1:$Q$2</definedName>
    <definedName name="solver_adj" localSheetId="0" hidden="1">'RTFOT+PAV'!$Q$1:$Q$2</definedName>
    <definedName name="solver_cvg" localSheetId="12" hidden="1">0.0001</definedName>
    <definedName name="solver_cvg" localSheetId="9" hidden="1">0.0001</definedName>
    <definedName name="solver_cvg" localSheetId="13" hidden="1">0.0001</definedName>
    <definedName name="solver_cvg" localSheetId="6" hidden="1">0.0001</definedName>
    <definedName name="solver_cvg" localSheetId="10" hidden="1">0.0001</definedName>
    <definedName name="solver_cvg" localSheetId="14" hidden="1">0.0001</definedName>
    <definedName name="solver_cvg" localSheetId="3" hidden="1">0.0001</definedName>
    <definedName name="solver_cvg" localSheetId="7" hidden="1">0.0001</definedName>
    <definedName name="solver_cvg" localSheetId="4" hidden="1">0.0001</definedName>
    <definedName name="solver_cvg" localSheetId="8" hidden="1">0.0001</definedName>
    <definedName name="solver_cvg" localSheetId="11" hidden="1">0.0001</definedName>
    <definedName name="solver_cvg" localSheetId="5" hidden="1">0.0001</definedName>
    <definedName name="solver_cvg" localSheetId="2" hidden="1">0.0001</definedName>
    <definedName name="solver_cvg" localSheetId="16" hidden="1">0.0001</definedName>
    <definedName name="solver_cvg" localSheetId="1" hidden="1">0.0001</definedName>
    <definedName name="solver_cvg" localSheetId="0" hidden="1">0.0001</definedName>
    <definedName name="solver_drv" localSheetId="12" hidden="1">1</definedName>
    <definedName name="solver_drv" localSheetId="9" hidden="1">1</definedName>
    <definedName name="solver_drv" localSheetId="13" hidden="1">1</definedName>
    <definedName name="solver_drv" localSheetId="6" hidden="1">1</definedName>
    <definedName name="solver_drv" localSheetId="10" hidden="1">1</definedName>
    <definedName name="solver_drv" localSheetId="14" hidden="1">1</definedName>
    <definedName name="solver_drv" localSheetId="3" hidden="1">1</definedName>
    <definedName name="solver_drv" localSheetId="7" hidden="1">1</definedName>
    <definedName name="solver_drv" localSheetId="4" hidden="1">1</definedName>
    <definedName name="solver_drv" localSheetId="8" hidden="1">1</definedName>
    <definedName name="solver_drv" localSheetId="11" hidden="1">1</definedName>
    <definedName name="solver_drv" localSheetId="5" hidden="1">1</definedName>
    <definedName name="solver_drv" localSheetId="2" hidden="1">1</definedName>
    <definedName name="solver_drv" localSheetId="16" hidden="1">1</definedName>
    <definedName name="solver_drv" localSheetId="1" hidden="1">1</definedName>
    <definedName name="solver_drv" localSheetId="0" hidden="1">1</definedName>
    <definedName name="solver_eng" localSheetId="12" hidden="1">1</definedName>
    <definedName name="solver_eng" localSheetId="9" hidden="1">1</definedName>
    <definedName name="solver_eng" localSheetId="13" hidden="1">1</definedName>
    <definedName name="solver_eng" localSheetId="6" hidden="1">1</definedName>
    <definedName name="solver_eng" localSheetId="10" hidden="1">1</definedName>
    <definedName name="solver_eng" localSheetId="14" hidden="1">1</definedName>
    <definedName name="solver_eng" localSheetId="3" hidden="1">1</definedName>
    <definedName name="solver_eng" localSheetId="7" hidden="1">1</definedName>
    <definedName name="solver_eng" localSheetId="4" hidden="1">1</definedName>
    <definedName name="solver_eng" localSheetId="8" hidden="1">1</definedName>
    <definedName name="solver_eng" localSheetId="11" hidden="1">1</definedName>
    <definedName name="solver_eng" localSheetId="5" hidden="1">1</definedName>
    <definedName name="solver_eng" localSheetId="2" hidden="1">1</definedName>
    <definedName name="solver_eng" localSheetId="16" hidden="1">1</definedName>
    <definedName name="solver_eng" localSheetId="1" hidden="1">1</definedName>
    <definedName name="solver_eng" localSheetId="0" hidden="1">1</definedName>
    <definedName name="solver_est" localSheetId="12" hidden="1">1</definedName>
    <definedName name="solver_est" localSheetId="9" hidden="1">1</definedName>
    <definedName name="solver_est" localSheetId="13" hidden="1">1</definedName>
    <definedName name="solver_est" localSheetId="6" hidden="1">1</definedName>
    <definedName name="solver_est" localSheetId="10" hidden="1">1</definedName>
    <definedName name="solver_est" localSheetId="14" hidden="1">1</definedName>
    <definedName name="solver_est" localSheetId="3" hidden="1">1</definedName>
    <definedName name="solver_est" localSheetId="7" hidden="1">1</definedName>
    <definedName name="solver_est" localSheetId="4" hidden="1">1</definedName>
    <definedName name="solver_est" localSheetId="8" hidden="1">1</definedName>
    <definedName name="solver_est" localSheetId="11" hidden="1">1</definedName>
    <definedName name="solver_est" localSheetId="5" hidden="1">1</definedName>
    <definedName name="solver_est" localSheetId="2" hidden="1">1</definedName>
    <definedName name="solver_est" localSheetId="16" hidden="1">1</definedName>
    <definedName name="solver_est" localSheetId="1" hidden="1">1</definedName>
    <definedName name="solver_est" localSheetId="0" hidden="1">1</definedName>
    <definedName name="solver_itr" localSheetId="12" hidden="1">2147483647</definedName>
    <definedName name="solver_itr" localSheetId="9" hidden="1">2147483647</definedName>
    <definedName name="solver_itr" localSheetId="13" hidden="1">2147483647</definedName>
    <definedName name="solver_itr" localSheetId="6" hidden="1">2147483647</definedName>
    <definedName name="solver_itr" localSheetId="10" hidden="1">2147483647</definedName>
    <definedName name="solver_itr" localSheetId="14" hidden="1">2147483647</definedName>
    <definedName name="solver_itr" localSheetId="3" hidden="1">2147483647</definedName>
    <definedName name="solver_itr" localSheetId="7" hidden="1">2147483647</definedName>
    <definedName name="solver_itr" localSheetId="4" hidden="1">2147483647</definedName>
    <definedName name="solver_itr" localSheetId="8" hidden="1">2147483647</definedName>
    <definedName name="solver_itr" localSheetId="11" hidden="1">2147483647</definedName>
    <definedName name="solver_itr" localSheetId="5" hidden="1">2147483647</definedName>
    <definedName name="solver_itr" localSheetId="2" hidden="1">2147483647</definedName>
    <definedName name="solver_itr" localSheetId="16" hidden="1">2147483647</definedName>
    <definedName name="solver_itr" localSheetId="1" hidden="1">2147483647</definedName>
    <definedName name="solver_itr" localSheetId="0" hidden="1">2147483647</definedName>
    <definedName name="solver_mip" localSheetId="12" hidden="1">2147483647</definedName>
    <definedName name="solver_mip" localSheetId="9" hidden="1">2147483647</definedName>
    <definedName name="solver_mip" localSheetId="13" hidden="1">2147483647</definedName>
    <definedName name="solver_mip" localSheetId="6" hidden="1">2147483647</definedName>
    <definedName name="solver_mip" localSheetId="10" hidden="1">2147483647</definedName>
    <definedName name="solver_mip" localSheetId="14" hidden="1">2147483647</definedName>
    <definedName name="solver_mip" localSheetId="3" hidden="1">2147483647</definedName>
    <definedName name="solver_mip" localSheetId="7" hidden="1">2147483647</definedName>
    <definedName name="solver_mip" localSheetId="4" hidden="1">2147483647</definedName>
    <definedName name="solver_mip" localSheetId="8" hidden="1">2147483647</definedName>
    <definedName name="solver_mip" localSheetId="11" hidden="1">2147483647</definedName>
    <definedName name="solver_mip" localSheetId="5" hidden="1">2147483647</definedName>
    <definedName name="solver_mip" localSheetId="2" hidden="1">2147483647</definedName>
    <definedName name="solver_mip" localSheetId="16" hidden="1">2147483647</definedName>
    <definedName name="solver_mip" localSheetId="1" hidden="1">2147483647</definedName>
    <definedName name="solver_mip" localSheetId="0" hidden="1">2147483647</definedName>
    <definedName name="solver_mni" localSheetId="12" hidden="1">30</definedName>
    <definedName name="solver_mni" localSheetId="9" hidden="1">30</definedName>
    <definedName name="solver_mni" localSheetId="13" hidden="1">30</definedName>
    <definedName name="solver_mni" localSheetId="6" hidden="1">30</definedName>
    <definedName name="solver_mni" localSheetId="10" hidden="1">30</definedName>
    <definedName name="solver_mni" localSheetId="14" hidden="1">30</definedName>
    <definedName name="solver_mni" localSheetId="3" hidden="1">30</definedName>
    <definedName name="solver_mni" localSheetId="7" hidden="1">30</definedName>
    <definedName name="solver_mni" localSheetId="4" hidden="1">30</definedName>
    <definedName name="solver_mni" localSheetId="8" hidden="1">30</definedName>
    <definedName name="solver_mni" localSheetId="11" hidden="1">30</definedName>
    <definedName name="solver_mni" localSheetId="5" hidden="1">30</definedName>
    <definedName name="solver_mni" localSheetId="2" hidden="1">30</definedName>
    <definedName name="solver_mni" localSheetId="16" hidden="1">30</definedName>
    <definedName name="solver_mni" localSheetId="1" hidden="1">30</definedName>
    <definedName name="solver_mni" localSheetId="0" hidden="1">30</definedName>
    <definedName name="solver_mrt" localSheetId="12" hidden="1">0.075</definedName>
    <definedName name="solver_mrt" localSheetId="9" hidden="1">0.075</definedName>
    <definedName name="solver_mrt" localSheetId="13" hidden="1">0.075</definedName>
    <definedName name="solver_mrt" localSheetId="6" hidden="1">0.075</definedName>
    <definedName name="solver_mrt" localSheetId="10" hidden="1">0.075</definedName>
    <definedName name="solver_mrt" localSheetId="14" hidden="1">0.075</definedName>
    <definedName name="solver_mrt" localSheetId="3" hidden="1">0.075</definedName>
    <definedName name="solver_mrt" localSheetId="7" hidden="1">0.075</definedName>
    <definedName name="solver_mrt" localSheetId="4" hidden="1">0.075</definedName>
    <definedName name="solver_mrt" localSheetId="8" hidden="1">0.075</definedName>
    <definedName name="solver_mrt" localSheetId="11" hidden="1">0.075</definedName>
    <definedName name="solver_mrt" localSheetId="5" hidden="1">0.075</definedName>
    <definedName name="solver_mrt" localSheetId="2" hidden="1">0.075</definedName>
    <definedName name="solver_mrt" localSheetId="16" hidden="1">0.075</definedName>
    <definedName name="solver_mrt" localSheetId="1" hidden="1">0.075</definedName>
    <definedName name="solver_mrt" localSheetId="0" hidden="1">0.075</definedName>
    <definedName name="solver_msl" localSheetId="12" hidden="1">2</definedName>
    <definedName name="solver_msl" localSheetId="9" hidden="1">2</definedName>
    <definedName name="solver_msl" localSheetId="13" hidden="1">2</definedName>
    <definedName name="solver_msl" localSheetId="6" hidden="1">2</definedName>
    <definedName name="solver_msl" localSheetId="10" hidden="1">2</definedName>
    <definedName name="solver_msl" localSheetId="14" hidden="1">2</definedName>
    <definedName name="solver_msl" localSheetId="3" hidden="1">2</definedName>
    <definedName name="solver_msl" localSheetId="7" hidden="1">2</definedName>
    <definedName name="solver_msl" localSheetId="4" hidden="1">2</definedName>
    <definedName name="solver_msl" localSheetId="8" hidden="1">2</definedName>
    <definedName name="solver_msl" localSheetId="11" hidden="1">2</definedName>
    <definedName name="solver_msl" localSheetId="5" hidden="1">2</definedName>
    <definedName name="solver_msl" localSheetId="2" hidden="1">2</definedName>
    <definedName name="solver_msl" localSheetId="16" hidden="1">2</definedName>
    <definedName name="solver_msl" localSheetId="1" hidden="1">2</definedName>
    <definedName name="solver_msl" localSheetId="0" hidden="1">2</definedName>
    <definedName name="solver_neg" localSheetId="12" hidden="1">1</definedName>
    <definedName name="solver_neg" localSheetId="9" hidden="1">1</definedName>
    <definedName name="solver_neg" localSheetId="13" hidden="1">1</definedName>
    <definedName name="solver_neg" localSheetId="6" hidden="1">1</definedName>
    <definedName name="solver_neg" localSheetId="10" hidden="1">1</definedName>
    <definedName name="solver_neg" localSheetId="14" hidden="1">1</definedName>
    <definedName name="solver_neg" localSheetId="3" hidden="1">1</definedName>
    <definedName name="solver_neg" localSheetId="7" hidden="1">1</definedName>
    <definedName name="solver_neg" localSheetId="4" hidden="1">1</definedName>
    <definedName name="solver_neg" localSheetId="8" hidden="1">1</definedName>
    <definedName name="solver_neg" localSheetId="11" hidden="1">1</definedName>
    <definedName name="solver_neg" localSheetId="5" hidden="1">1</definedName>
    <definedName name="solver_neg" localSheetId="2" hidden="1">1</definedName>
    <definedName name="solver_neg" localSheetId="16" hidden="1">1</definedName>
    <definedName name="solver_neg" localSheetId="1" hidden="1">1</definedName>
    <definedName name="solver_neg" localSheetId="0" hidden="1">1</definedName>
    <definedName name="solver_nod" localSheetId="12" hidden="1">2147483647</definedName>
    <definedName name="solver_nod" localSheetId="9" hidden="1">2147483647</definedName>
    <definedName name="solver_nod" localSheetId="13" hidden="1">2147483647</definedName>
    <definedName name="solver_nod" localSheetId="6" hidden="1">2147483647</definedName>
    <definedName name="solver_nod" localSheetId="10" hidden="1">2147483647</definedName>
    <definedName name="solver_nod" localSheetId="14" hidden="1">2147483647</definedName>
    <definedName name="solver_nod" localSheetId="3" hidden="1">2147483647</definedName>
    <definedName name="solver_nod" localSheetId="7" hidden="1">2147483647</definedName>
    <definedName name="solver_nod" localSheetId="4" hidden="1">2147483647</definedName>
    <definedName name="solver_nod" localSheetId="8" hidden="1">2147483647</definedName>
    <definedName name="solver_nod" localSheetId="11" hidden="1">2147483647</definedName>
    <definedName name="solver_nod" localSheetId="5" hidden="1">2147483647</definedName>
    <definedName name="solver_nod" localSheetId="2" hidden="1">2147483647</definedName>
    <definedName name="solver_nod" localSheetId="16" hidden="1">2147483647</definedName>
    <definedName name="solver_nod" localSheetId="1" hidden="1">2147483647</definedName>
    <definedName name="solver_nod" localSheetId="0" hidden="1">2147483647</definedName>
    <definedName name="solver_num" localSheetId="12" hidden="1">0</definedName>
    <definedName name="solver_num" localSheetId="9" hidden="1">0</definedName>
    <definedName name="solver_num" localSheetId="13" hidden="1">0</definedName>
    <definedName name="solver_num" localSheetId="6" hidden="1">0</definedName>
    <definedName name="solver_num" localSheetId="10" hidden="1">0</definedName>
    <definedName name="solver_num" localSheetId="14" hidden="1">0</definedName>
    <definedName name="solver_num" localSheetId="3" hidden="1">0</definedName>
    <definedName name="solver_num" localSheetId="7" hidden="1">0</definedName>
    <definedName name="solver_num" localSheetId="4" hidden="1">0</definedName>
    <definedName name="solver_num" localSheetId="8" hidden="1">0</definedName>
    <definedName name="solver_num" localSheetId="11" hidden="1">0</definedName>
    <definedName name="solver_num" localSheetId="5" hidden="1">0</definedName>
    <definedName name="solver_num" localSheetId="2" hidden="1">0</definedName>
    <definedName name="solver_num" localSheetId="16" hidden="1">0</definedName>
    <definedName name="solver_num" localSheetId="1" hidden="1">0</definedName>
    <definedName name="solver_num" localSheetId="0" hidden="1">0</definedName>
    <definedName name="solver_nwt" localSheetId="12" hidden="1">1</definedName>
    <definedName name="solver_nwt" localSheetId="9" hidden="1">1</definedName>
    <definedName name="solver_nwt" localSheetId="13" hidden="1">1</definedName>
    <definedName name="solver_nwt" localSheetId="6" hidden="1">1</definedName>
    <definedName name="solver_nwt" localSheetId="10" hidden="1">1</definedName>
    <definedName name="solver_nwt" localSheetId="14" hidden="1">1</definedName>
    <definedName name="solver_nwt" localSheetId="3" hidden="1">1</definedName>
    <definedName name="solver_nwt" localSheetId="7" hidden="1">1</definedName>
    <definedName name="solver_nwt" localSheetId="4" hidden="1">1</definedName>
    <definedName name="solver_nwt" localSheetId="8" hidden="1">1</definedName>
    <definedName name="solver_nwt" localSheetId="11" hidden="1">1</definedName>
    <definedName name="solver_nwt" localSheetId="5" hidden="1">1</definedName>
    <definedName name="solver_nwt" localSheetId="2" hidden="1">1</definedName>
    <definedName name="solver_nwt" localSheetId="16" hidden="1">1</definedName>
    <definedName name="solver_nwt" localSheetId="1" hidden="1">1</definedName>
    <definedName name="solver_nwt" localSheetId="0" hidden="1">1</definedName>
    <definedName name="solver_opt" localSheetId="12" hidden="1">'10atm'!$P$12</definedName>
    <definedName name="solver_opt" localSheetId="9" hidden="1">'150C'!$P$12</definedName>
    <definedName name="solver_opt" localSheetId="13" hidden="1">'15atm'!$P$12</definedName>
    <definedName name="solver_opt" localSheetId="6" hidden="1">'160h'!$P$12</definedName>
    <definedName name="solver_opt" localSheetId="10" hidden="1">'200C'!$M$12</definedName>
    <definedName name="solver_opt" localSheetId="14" hidden="1">'20atm'!$P$12</definedName>
    <definedName name="solver_opt" localSheetId="3" hidden="1">'20h'!$P$12</definedName>
    <definedName name="solver_opt" localSheetId="7" hidden="1">'320h'!$P$12</definedName>
    <definedName name="solver_opt" localSheetId="4" hidden="1">'40h'!$P$12</definedName>
    <definedName name="solver_opt" localSheetId="8" hidden="1">'50C'!$P$12</definedName>
    <definedName name="solver_opt" localSheetId="11" hidden="1">'5atm '!$P$12</definedName>
    <definedName name="solver_opt" localSheetId="5" hidden="1">'80h'!$P$12</definedName>
    <definedName name="solver_opt" localSheetId="2" hidden="1">Fresh!$P$12</definedName>
    <definedName name="solver_opt" localSheetId="16" hidden="1">'Fresh (2)'!$M$12</definedName>
    <definedName name="solver_opt" localSheetId="1" hidden="1">RTFOT!$P$12</definedName>
    <definedName name="solver_opt" localSheetId="0" hidden="1">'RTFOT+PAV'!$P$12</definedName>
    <definedName name="solver_pre" localSheetId="12" hidden="1">0.000001</definedName>
    <definedName name="solver_pre" localSheetId="9" hidden="1">0.000001</definedName>
    <definedName name="solver_pre" localSheetId="13" hidden="1">0.000001</definedName>
    <definedName name="solver_pre" localSheetId="6" hidden="1">0.000001</definedName>
    <definedName name="solver_pre" localSheetId="10" hidden="1">0.000001</definedName>
    <definedName name="solver_pre" localSheetId="14" hidden="1">0.000001</definedName>
    <definedName name="solver_pre" localSheetId="3" hidden="1">0.000001</definedName>
    <definedName name="solver_pre" localSheetId="7" hidden="1">0.000001</definedName>
    <definedName name="solver_pre" localSheetId="4" hidden="1">0.000001</definedName>
    <definedName name="solver_pre" localSheetId="8" hidden="1">0.000001</definedName>
    <definedName name="solver_pre" localSheetId="11" hidden="1">0.000001</definedName>
    <definedName name="solver_pre" localSheetId="5" hidden="1">0.000001</definedName>
    <definedName name="solver_pre" localSheetId="2" hidden="1">0.000001</definedName>
    <definedName name="solver_pre" localSheetId="16" hidden="1">0.000001</definedName>
    <definedName name="solver_pre" localSheetId="1" hidden="1">0.000001</definedName>
    <definedName name="solver_pre" localSheetId="0" hidden="1">0.000001</definedName>
    <definedName name="solver_rbv" localSheetId="12" hidden="1">2</definedName>
    <definedName name="solver_rbv" localSheetId="9" hidden="1">2</definedName>
    <definedName name="solver_rbv" localSheetId="13" hidden="1">2</definedName>
    <definedName name="solver_rbv" localSheetId="6" hidden="1">2</definedName>
    <definedName name="solver_rbv" localSheetId="10" hidden="1">2</definedName>
    <definedName name="solver_rbv" localSheetId="14" hidden="1">2</definedName>
    <definedName name="solver_rbv" localSheetId="3" hidden="1">2</definedName>
    <definedName name="solver_rbv" localSheetId="7" hidden="1">2</definedName>
    <definedName name="solver_rbv" localSheetId="4" hidden="1">2</definedName>
    <definedName name="solver_rbv" localSheetId="8" hidden="1">2</definedName>
    <definedName name="solver_rbv" localSheetId="11" hidden="1">2</definedName>
    <definedName name="solver_rbv" localSheetId="5" hidden="1">2</definedName>
    <definedName name="solver_rbv" localSheetId="2" hidden="1">2</definedName>
    <definedName name="solver_rbv" localSheetId="16" hidden="1">2</definedName>
    <definedName name="solver_rbv" localSheetId="1" hidden="1">2</definedName>
    <definedName name="solver_rbv" localSheetId="0" hidden="1">2</definedName>
    <definedName name="solver_rlx" localSheetId="12" hidden="1">2</definedName>
    <definedName name="solver_rlx" localSheetId="9" hidden="1">2</definedName>
    <definedName name="solver_rlx" localSheetId="13" hidden="1">2</definedName>
    <definedName name="solver_rlx" localSheetId="6" hidden="1">2</definedName>
    <definedName name="solver_rlx" localSheetId="10" hidden="1">2</definedName>
    <definedName name="solver_rlx" localSheetId="14" hidden="1">2</definedName>
    <definedName name="solver_rlx" localSheetId="3" hidden="1">2</definedName>
    <definedName name="solver_rlx" localSheetId="7" hidden="1">2</definedName>
    <definedName name="solver_rlx" localSheetId="4" hidden="1">2</definedName>
    <definedName name="solver_rlx" localSheetId="8" hidden="1">2</definedName>
    <definedName name="solver_rlx" localSheetId="11" hidden="1">2</definedName>
    <definedName name="solver_rlx" localSheetId="5" hidden="1">2</definedName>
    <definedName name="solver_rlx" localSheetId="2" hidden="1">2</definedName>
    <definedName name="solver_rlx" localSheetId="16" hidden="1">2</definedName>
    <definedName name="solver_rlx" localSheetId="1" hidden="1">2</definedName>
    <definedName name="solver_rlx" localSheetId="0" hidden="1">2</definedName>
    <definedName name="solver_rsd" localSheetId="12" hidden="1">0</definedName>
    <definedName name="solver_rsd" localSheetId="9" hidden="1">0</definedName>
    <definedName name="solver_rsd" localSheetId="13" hidden="1">0</definedName>
    <definedName name="solver_rsd" localSheetId="6" hidden="1">0</definedName>
    <definedName name="solver_rsd" localSheetId="10" hidden="1">0</definedName>
    <definedName name="solver_rsd" localSheetId="14" hidden="1">0</definedName>
    <definedName name="solver_rsd" localSheetId="3" hidden="1">0</definedName>
    <definedName name="solver_rsd" localSheetId="7" hidden="1">0</definedName>
    <definedName name="solver_rsd" localSheetId="4" hidden="1">0</definedName>
    <definedName name="solver_rsd" localSheetId="8" hidden="1">0</definedName>
    <definedName name="solver_rsd" localSheetId="11" hidden="1">0</definedName>
    <definedName name="solver_rsd" localSheetId="5" hidden="1">0</definedName>
    <definedName name="solver_rsd" localSheetId="2" hidden="1">0</definedName>
    <definedName name="solver_rsd" localSheetId="16" hidden="1">0</definedName>
    <definedName name="solver_rsd" localSheetId="1" hidden="1">0</definedName>
    <definedName name="solver_rsd" localSheetId="0" hidden="1">0</definedName>
    <definedName name="solver_scl" localSheetId="12" hidden="1">2</definedName>
    <definedName name="solver_scl" localSheetId="9" hidden="1">2</definedName>
    <definedName name="solver_scl" localSheetId="13" hidden="1">2</definedName>
    <definedName name="solver_scl" localSheetId="6" hidden="1">2</definedName>
    <definedName name="solver_scl" localSheetId="10" hidden="1">2</definedName>
    <definedName name="solver_scl" localSheetId="14" hidden="1">2</definedName>
    <definedName name="solver_scl" localSheetId="3" hidden="1">2</definedName>
    <definedName name="solver_scl" localSheetId="7" hidden="1">2</definedName>
    <definedName name="solver_scl" localSheetId="4" hidden="1">2</definedName>
    <definedName name="solver_scl" localSheetId="8" hidden="1">2</definedName>
    <definedName name="solver_scl" localSheetId="11" hidden="1">2</definedName>
    <definedName name="solver_scl" localSheetId="5" hidden="1">2</definedName>
    <definedName name="solver_scl" localSheetId="2" hidden="1">2</definedName>
    <definedName name="solver_scl" localSheetId="16" hidden="1">2</definedName>
    <definedName name="solver_scl" localSheetId="1" hidden="1">2</definedName>
    <definedName name="solver_scl" localSheetId="0" hidden="1">2</definedName>
    <definedName name="solver_sho" localSheetId="12" hidden="1">2</definedName>
    <definedName name="solver_sho" localSheetId="9" hidden="1">2</definedName>
    <definedName name="solver_sho" localSheetId="13" hidden="1">2</definedName>
    <definedName name="solver_sho" localSheetId="6" hidden="1">2</definedName>
    <definedName name="solver_sho" localSheetId="10" hidden="1">2</definedName>
    <definedName name="solver_sho" localSheetId="14" hidden="1">2</definedName>
    <definedName name="solver_sho" localSheetId="3" hidden="1">2</definedName>
    <definedName name="solver_sho" localSheetId="7" hidden="1">2</definedName>
    <definedName name="solver_sho" localSheetId="4" hidden="1">2</definedName>
    <definedName name="solver_sho" localSheetId="8" hidden="1">2</definedName>
    <definedName name="solver_sho" localSheetId="11" hidden="1">2</definedName>
    <definedName name="solver_sho" localSheetId="5" hidden="1">2</definedName>
    <definedName name="solver_sho" localSheetId="2" hidden="1">2</definedName>
    <definedName name="solver_sho" localSheetId="16" hidden="1">2</definedName>
    <definedName name="solver_sho" localSheetId="1" hidden="1">2</definedName>
    <definedName name="solver_sho" localSheetId="0" hidden="1">2</definedName>
    <definedName name="solver_ssz" localSheetId="12" hidden="1">0</definedName>
    <definedName name="solver_ssz" localSheetId="9" hidden="1">0</definedName>
    <definedName name="solver_ssz" localSheetId="13" hidden="1">0</definedName>
    <definedName name="solver_ssz" localSheetId="6" hidden="1">0</definedName>
    <definedName name="solver_ssz" localSheetId="10" hidden="1">0</definedName>
    <definedName name="solver_ssz" localSheetId="14" hidden="1">0</definedName>
    <definedName name="solver_ssz" localSheetId="3" hidden="1">0</definedName>
    <definedName name="solver_ssz" localSheetId="7" hidden="1">0</definedName>
    <definedName name="solver_ssz" localSheetId="4" hidden="1">0</definedName>
    <definedName name="solver_ssz" localSheetId="8" hidden="1">0</definedName>
    <definedName name="solver_ssz" localSheetId="11" hidden="1">0</definedName>
    <definedName name="solver_ssz" localSheetId="5" hidden="1">0</definedName>
    <definedName name="solver_ssz" localSheetId="2" hidden="1">0</definedName>
    <definedName name="solver_ssz" localSheetId="16" hidden="1">0</definedName>
    <definedName name="solver_ssz" localSheetId="1" hidden="1">0</definedName>
    <definedName name="solver_ssz" localSheetId="0" hidden="1">0</definedName>
    <definedName name="solver_tim" localSheetId="12" hidden="1">2147483647</definedName>
    <definedName name="solver_tim" localSheetId="9" hidden="1">2147483647</definedName>
    <definedName name="solver_tim" localSheetId="13" hidden="1">2147483647</definedName>
    <definedName name="solver_tim" localSheetId="6" hidden="1">2147483647</definedName>
    <definedName name="solver_tim" localSheetId="10" hidden="1">2147483647</definedName>
    <definedName name="solver_tim" localSheetId="14" hidden="1">2147483647</definedName>
    <definedName name="solver_tim" localSheetId="3" hidden="1">2147483647</definedName>
    <definedName name="solver_tim" localSheetId="7" hidden="1">2147483647</definedName>
    <definedName name="solver_tim" localSheetId="4" hidden="1">2147483647</definedName>
    <definedName name="solver_tim" localSheetId="8" hidden="1">2147483647</definedName>
    <definedName name="solver_tim" localSheetId="11" hidden="1">2147483647</definedName>
    <definedName name="solver_tim" localSheetId="5" hidden="1">2147483647</definedName>
    <definedName name="solver_tim" localSheetId="2" hidden="1">2147483647</definedName>
    <definedName name="solver_tim" localSheetId="16" hidden="1">2147483647</definedName>
    <definedName name="solver_tim" localSheetId="1" hidden="1">2147483647</definedName>
    <definedName name="solver_tim" localSheetId="0" hidden="1">2147483647</definedName>
    <definedName name="solver_tol" localSheetId="12" hidden="1">0.01</definedName>
    <definedName name="solver_tol" localSheetId="9" hidden="1">0.01</definedName>
    <definedName name="solver_tol" localSheetId="13" hidden="1">0.01</definedName>
    <definedName name="solver_tol" localSheetId="6" hidden="1">0.01</definedName>
    <definedName name="solver_tol" localSheetId="10" hidden="1">0.01</definedName>
    <definedName name="solver_tol" localSheetId="14" hidden="1">0.01</definedName>
    <definedName name="solver_tol" localSheetId="3" hidden="1">0.01</definedName>
    <definedName name="solver_tol" localSheetId="7" hidden="1">0.01</definedName>
    <definedName name="solver_tol" localSheetId="4" hidden="1">0.01</definedName>
    <definedName name="solver_tol" localSheetId="8" hidden="1">0.01</definedName>
    <definedName name="solver_tol" localSheetId="11" hidden="1">0.01</definedName>
    <definedName name="solver_tol" localSheetId="5" hidden="1">0.01</definedName>
    <definedName name="solver_tol" localSheetId="2" hidden="1">0.01</definedName>
    <definedName name="solver_tol" localSheetId="16" hidden="1">0.01</definedName>
    <definedName name="solver_tol" localSheetId="1" hidden="1">0.01</definedName>
    <definedName name="solver_tol" localSheetId="0" hidden="1">0.01</definedName>
    <definedName name="solver_typ" localSheetId="12" hidden="1">2</definedName>
    <definedName name="solver_typ" localSheetId="9" hidden="1">2</definedName>
    <definedName name="solver_typ" localSheetId="13" hidden="1">2</definedName>
    <definedName name="solver_typ" localSheetId="6" hidden="1">2</definedName>
    <definedName name="solver_typ" localSheetId="10" hidden="1">2</definedName>
    <definedName name="solver_typ" localSheetId="14" hidden="1">2</definedName>
    <definedName name="solver_typ" localSheetId="3" hidden="1">2</definedName>
    <definedName name="solver_typ" localSheetId="7" hidden="1">2</definedName>
    <definedName name="solver_typ" localSheetId="4" hidden="1">2</definedName>
    <definedName name="solver_typ" localSheetId="8" hidden="1">2</definedName>
    <definedName name="solver_typ" localSheetId="11" hidden="1">2</definedName>
    <definedName name="solver_typ" localSheetId="5" hidden="1">2</definedName>
    <definedName name="solver_typ" localSheetId="2" hidden="1">2</definedName>
    <definedName name="solver_typ" localSheetId="16" hidden="1">2</definedName>
    <definedName name="solver_typ" localSheetId="1" hidden="1">2</definedName>
    <definedName name="solver_typ" localSheetId="0" hidden="1">2</definedName>
    <definedName name="solver_val" localSheetId="12" hidden="1">0</definedName>
    <definedName name="solver_val" localSheetId="9" hidden="1">0</definedName>
    <definedName name="solver_val" localSheetId="13" hidden="1">0</definedName>
    <definedName name="solver_val" localSheetId="6" hidden="1">0</definedName>
    <definedName name="solver_val" localSheetId="10" hidden="1">0</definedName>
    <definedName name="solver_val" localSheetId="14" hidden="1">0</definedName>
    <definedName name="solver_val" localSheetId="3" hidden="1">0</definedName>
    <definedName name="solver_val" localSheetId="7" hidden="1">0</definedName>
    <definedName name="solver_val" localSheetId="4" hidden="1">0</definedName>
    <definedName name="solver_val" localSheetId="8" hidden="1">0</definedName>
    <definedName name="solver_val" localSheetId="11" hidden="1">0</definedName>
    <definedName name="solver_val" localSheetId="5" hidden="1">0</definedName>
    <definedName name="solver_val" localSheetId="2" hidden="1">0</definedName>
    <definedName name="solver_val" localSheetId="16" hidden="1">0</definedName>
    <definedName name="solver_val" localSheetId="1" hidden="1">0</definedName>
    <definedName name="solver_val" localSheetId="0" hidden="1">0</definedName>
    <definedName name="solver_ver" localSheetId="12" hidden="1">3</definedName>
    <definedName name="solver_ver" localSheetId="9" hidden="1">3</definedName>
    <definedName name="solver_ver" localSheetId="13" hidden="1">3</definedName>
    <definedName name="solver_ver" localSheetId="6" hidden="1">3</definedName>
    <definedName name="solver_ver" localSheetId="10" hidden="1">3</definedName>
    <definedName name="solver_ver" localSheetId="14" hidden="1">3</definedName>
    <definedName name="solver_ver" localSheetId="3" hidden="1">3</definedName>
    <definedName name="solver_ver" localSheetId="7" hidden="1">3</definedName>
    <definedName name="solver_ver" localSheetId="4" hidden="1">3</definedName>
    <definedName name="solver_ver" localSheetId="8" hidden="1">3</definedName>
    <definedName name="solver_ver" localSheetId="11" hidden="1">3</definedName>
    <definedName name="solver_ver" localSheetId="5" hidden="1">3</definedName>
    <definedName name="solver_ver" localSheetId="2" hidden="1">3</definedName>
    <definedName name="solver_ver" localSheetId="16" hidden="1">3</definedName>
    <definedName name="solver_ver" localSheetId="1" hidden="1">3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S2" i="34" l="1"/>
  <c r="S1" i="34"/>
  <c r="S2" i="29"/>
  <c r="S1" i="29"/>
  <c r="S2" i="26"/>
  <c r="S1" i="26"/>
  <c r="S1" i="36"/>
  <c r="S2" i="24"/>
  <c r="S2" i="1"/>
  <c r="P2" i="36"/>
  <c r="F3" i="36" s="1"/>
  <c r="I3" i="36" s="1"/>
  <c r="P1" i="36"/>
  <c r="E3" i="36" s="1"/>
  <c r="H3" i="36" s="1"/>
  <c r="P2" i="35"/>
  <c r="F81" i="35" s="1"/>
  <c r="I81" i="35" s="1"/>
  <c r="P1" i="35"/>
  <c r="E78" i="35" s="1"/>
  <c r="H78" i="35" s="1"/>
  <c r="P2" i="34"/>
  <c r="F95" i="34" s="1"/>
  <c r="I95" i="34" s="1"/>
  <c r="P1" i="34"/>
  <c r="E9" i="34" s="1"/>
  <c r="H9" i="34" s="1"/>
  <c r="P2" i="33"/>
  <c r="F61" i="33" s="1"/>
  <c r="I61" i="33" s="1"/>
  <c r="P1" i="33"/>
  <c r="E93" i="33" s="1"/>
  <c r="H93" i="33" s="1"/>
  <c r="P2" i="32"/>
  <c r="F53" i="32" s="1"/>
  <c r="I53" i="32" s="1"/>
  <c r="P1" i="32"/>
  <c r="E93" i="32" s="1"/>
  <c r="H93" i="32" s="1"/>
  <c r="P2" i="31"/>
  <c r="F95" i="31" s="1"/>
  <c r="I95" i="31" s="1"/>
  <c r="P1" i="31"/>
  <c r="E12" i="31" s="1"/>
  <c r="H12" i="31" s="1"/>
  <c r="P2" i="30"/>
  <c r="F26" i="30" s="1"/>
  <c r="I26" i="30" s="1"/>
  <c r="P1" i="30"/>
  <c r="E93" i="30" s="1"/>
  <c r="H93" i="30" s="1"/>
  <c r="P2" i="29"/>
  <c r="F22" i="29" s="1"/>
  <c r="I22" i="29" s="1"/>
  <c r="P1" i="29"/>
  <c r="E91" i="29" s="1"/>
  <c r="H91" i="29" s="1"/>
  <c r="P2" i="28"/>
  <c r="F34" i="28" s="1"/>
  <c r="I34" i="28" s="1"/>
  <c r="P1" i="28"/>
  <c r="E89" i="28" s="1"/>
  <c r="H89" i="28" s="1"/>
  <c r="P2" i="27"/>
  <c r="S2" i="27" s="1"/>
  <c r="P1" i="27"/>
  <c r="E91" i="27" s="1"/>
  <c r="H91" i="27" s="1"/>
  <c r="P2" i="26"/>
  <c r="F54" i="26" s="1"/>
  <c r="I54" i="26" s="1"/>
  <c r="P1" i="26"/>
  <c r="E91" i="26" s="1"/>
  <c r="H91" i="26" s="1"/>
  <c r="P2" i="25"/>
  <c r="S2" i="25" s="1"/>
  <c r="P1" i="25"/>
  <c r="P2" i="24"/>
  <c r="F57" i="24" s="1"/>
  <c r="I57" i="24" s="1"/>
  <c r="P1" i="24"/>
  <c r="E2" i="24" s="1"/>
  <c r="H2" i="24" s="1"/>
  <c r="S2" i="35" l="1"/>
  <c r="S2" i="33"/>
  <c r="S1" i="33"/>
  <c r="S2" i="32"/>
  <c r="S1" i="32"/>
  <c r="S2" i="31"/>
  <c r="S1" i="31"/>
  <c r="S2" i="30"/>
  <c r="S1" i="30"/>
  <c r="S1" i="28"/>
  <c r="S2" i="28"/>
  <c r="S1" i="27"/>
  <c r="S2" i="36"/>
  <c r="F95" i="36"/>
  <c r="I95" i="36" s="1"/>
  <c r="F87" i="36"/>
  <c r="I87" i="36" s="1"/>
  <c r="F79" i="36"/>
  <c r="I79" i="36" s="1"/>
  <c r="F71" i="36"/>
  <c r="I71" i="36" s="1"/>
  <c r="F63" i="36"/>
  <c r="I63" i="36" s="1"/>
  <c r="F50" i="36"/>
  <c r="I50" i="36" s="1"/>
  <c r="F34" i="36"/>
  <c r="I34" i="36" s="1"/>
  <c r="F18" i="36"/>
  <c r="I18" i="36" s="1"/>
  <c r="F94" i="36"/>
  <c r="I94" i="36" s="1"/>
  <c r="F86" i="36"/>
  <c r="I86" i="36" s="1"/>
  <c r="F78" i="36"/>
  <c r="I78" i="36" s="1"/>
  <c r="F70" i="36"/>
  <c r="I70" i="36" s="1"/>
  <c r="F62" i="36"/>
  <c r="I62" i="36" s="1"/>
  <c r="F46" i="36"/>
  <c r="I46" i="36" s="1"/>
  <c r="F30" i="36"/>
  <c r="I30" i="36" s="1"/>
  <c r="F14" i="36"/>
  <c r="I14" i="36" s="1"/>
  <c r="F91" i="36"/>
  <c r="I91" i="36" s="1"/>
  <c r="F83" i="36"/>
  <c r="I83" i="36" s="1"/>
  <c r="F75" i="36"/>
  <c r="I75" i="36" s="1"/>
  <c r="F67" i="36"/>
  <c r="I67" i="36" s="1"/>
  <c r="F58" i="36"/>
  <c r="I58" i="36" s="1"/>
  <c r="F42" i="36"/>
  <c r="I42" i="36" s="1"/>
  <c r="F26" i="36"/>
  <c r="I26" i="36" s="1"/>
  <c r="F10" i="36"/>
  <c r="I10" i="36" s="1"/>
  <c r="F90" i="36"/>
  <c r="I90" i="36" s="1"/>
  <c r="F82" i="36"/>
  <c r="I82" i="36" s="1"/>
  <c r="F74" i="36"/>
  <c r="I74" i="36" s="1"/>
  <c r="F66" i="36"/>
  <c r="I66" i="36" s="1"/>
  <c r="F54" i="36"/>
  <c r="I54" i="36" s="1"/>
  <c r="F38" i="36"/>
  <c r="I38" i="36" s="1"/>
  <c r="F22" i="36"/>
  <c r="I22" i="36" s="1"/>
  <c r="F6" i="36"/>
  <c r="I6" i="36" s="1"/>
  <c r="F93" i="36"/>
  <c r="I93" i="36" s="1"/>
  <c r="F89" i="36"/>
  <c r="I89" i="36" s="1"/>
  <c r="F85" i="36"/>
  <c r="I85" i="36" s="1"/>
  <c r="F81" i="36"/>
  <c r="I81" i="36" s="1"/>
  <c r="F77" i="36"/>
  <c r="I77" i="36" s="1"/>
  <c r="F73" i="36"/>
  <c r="I73" i="36" s="1"/>
  <c r="F69" i="36"/>
  <c r="I69" i="36" s="1"/>
  <c r="F65" i="36"/>
  <c r="I65" i="36" s="1"/>
  <c r="F61" i="36"/>
  <c r="I61" i="36" s="1"/>
  <c r="F57" i="36"/>
  <c r="I57" i="36" s="1"/>
  <c r="F53" i="36"/>
  <c r="I53" i="36" s="1"/>
  <c r="F49" i="36"/>
  <c r="I49" i="36" s="1"/>
  <c r="F45" i="36"/>
  <c r="I45" i="36" s="1"/>
  <c r="F41" i="36"/>
  <c r="I41" i="36" s="1"/>
  <c r="F37" i="36"/>
  <c r="I37" i="36" s="1"/>
  <c r="F33" i="36"/>
  <c r="I33" i="36" s="1"/>
  <c r="F29" i="36"/>
  <c r="I29" i="36" s="1"/>
  <c r="F25" i="36"/>
  <c r="I25" i="36" s="1"/>
  <c r="F21" i="36"/>
  <c r="I21" i="36" s="1"/>
  <c r="F17" i="36"/>
  <c r="I17" i="36" s="1"/>
  <c r="F13" i="36"/>
  <c r="I13" i="36" s="1"/>
  <c r="F9" i="36"/>
  <c r="I9" i="36" s="1"/>
  <c r="F5" i="36"/>
  <c r="I5" i="36" s="1"/>
  <c r="F96" i="36"/>
  <c r="I96" i="36" s="1"/>
  <c r="F92" i="36"/>
  <c r="I92" i="36" s="1"/>
  <c r="F88" i="36"/>
  <c r="I88" i="36" s="1"/>
  <c r="F84" i="36"/>
  <c r="I84" i="36" s="1"/>
  <c r="F80" i="36"/>
  <c r="I80" i="36" s="1"/>
  <c r="F76" i="36"/>
  <c r="I76" i="36" s="1"/>
  <c r="F72" i="36"/>
  <c r="I72" i="36" s="1"/>
  <c r="F68" i="36"/>
  <c r="I68" i="36" s="1"/>
  <c r="F64" i="36"/>
  <c r="I64" i="36" s="1"/>
  <c r="F60" i="36"/>
  <c r="I60" i="36" s="1"/>
  <c r="F56" i="36"/>
  <c r="I56" i="36" s="1"/>
  <c r="F52" i="36"/>
  <c r="I52" i="36" s="1"/>
  <c r="F48" i="36"/>
  <c r="I48" i="36" s="1"/>
  <c r="F44" i="36"/>
  <c r="I44" i="36" s="1"/>
  <c r="F40" i="36"/>
  <c r="I40" i="36" s="1"/>
  <c r="F36" i="36"/>
  <c r="I36" i="36" s="1"/>
  <c r="F32" i="36"/>
  <c r="I32" i="36" s="1"/>
  <c r="F28" i="36"/>
  <c r="I28" i="36" s="1"/>
  <c r="F24" i="36"/>
  <c r="I24" i="36" s="1"/>
  <c r="F20" i="36"/>
  <c r="I20" i="36" s="1"/>
  <c r="F16" i="36"/>
  <c r="I16" i="36" s="1"/>
  <c r="F12" i="36"/>
  <c r="I12" i="36" s="1"/>
  <c r="F8" i="36"/>
  <c r="I8" i="36" s="1"/>
  <c r="F4" i="36"/>
  <c r="I4" i="36" s="1"/>
  <c r="F59" i="36"/>
  <c r="I59" i="36" s="1"/>
  <c r="F55" i="36"/>
  <c r="I55" i="36" s="1"/>
  <c r="F51" i="36"/>
  <c r="I51" i="36" s="1"/>
  <c r="F47" i="36"/>
  <c r="I47" i="36" s="1"/>
  <c r="F43" i="36"/>
  <c r="I43" i="36" s="1"/>
  <c r="F39" i="36"/>
  <c r="I39" i="36" s="1"/>
  <c r="F35" i="36"/>
  <c r="I35" i="36" s="1"/>
  <c r="F31" i="36"/>
  <c r="I31" i="36" s="1"/>
  <c r="F27" i="36"/>
  <c r="I27" i="36" s="1"/>
  <c r="F23" i="36"/>
  <c r="I23" i="36" s="1"/>
  <c r="F19" i="36"/>
  <c r="I19" i="36" s="1"/>
  <c r="F15" i="36"/>
  <c r="I15" i="36" s="1"/>
  <c r="F11" i="36"/>
  <c r="I11" i="36" s="1"/>
  <c r="F7" i="36"/>
  <c r="I7" i="36" s="1"/>
  <c r="E94" i="36"/>
  <c r="H94" i="36" s="1"/>
  <c r="E90" i="36"/>
  <c r="H90" i="36" s="1"/>
  <c r="E86" i="36"/>
  <c r="H86" i="36" s="1"/>
  <c r="E82" i="36"/>
  <c r="H82" i="36" s="1"/>
  <c r="E78" i="36"/>
  <c r="H78" i="36" s="1"/>
  <c r="E76" i="36"/>
  <c r="H76" i="36" s="1"/>
  <c r="E72" i="36"/>
  <c r="H72" i="36" s="1"/>
  <c r="E68" i="36"/>
  <c r="H68" i="36" s="1"/>
  <c r="E64" i="36"/>
  <c r="H64" i="36" s="1"/>
  <c r="E60" i="36"/>
  <c r="H60" i="36" s="1"/>
  <c r="E56" i="36"/>
  <c r="H56" i="36" s="1"/>
  <c r="E52" i="36"/>
  <c r="H52" i="36" s="1"/>
  <c r="E48" i="36"/>
  <c r="H48" i="36" s="1"/>
  <c r="E42" i="36"/>
  <c r="H42" i="36" s="1"/>
  <c r="E38" i="36"/>
  <c r="H38" i="36" s="1"/>
  <c r="E34" i="36"/>
  <c r="H34" i="36" s="1"/>
  <c r="E30" i="36"/>
  <c r="H30" i="36" s="1"/>
  <c r="E26" i="36"/>
  <c r="H26" i="36" s="1"/>
  <c r="E24" i="36"/>
  <c r="H24" i="36" s="1"/>
  <c r="E22" i="36"/>
  <c r="H22" i="36" s="1"/>
  <c r="E20" i="36"/>
  <c r="H20" i="36" s="1"/>
  <c r="E18" i="36"/>
  <c r="H18" i="36" s="1"/>
  <c r="E16" i="36"/>
  <c r="H16" i="36" s="1"/>
  <c r="E12" i="36"/>
  <c r="H12" i="36" s="1"/>
  <c r="E10" i="36"/>
  <c r="H10" i="36" s="1"/>
  <c r="E8" i="36"/>
  <c r="H8" i="36" s="1"/>
  <c r="E6" i="36"/>
  <c r="H6" i="36" s="1"/>
  <c r="E4" i="36"/>
  <c r="H4" i="36" s="1"/>
  <c r="E96" i="36"/>
  <c r="H96" i="36" s="1"/>
  <c r="E92" i="36"/>
  <c r="H92" i="36" s="1"/>
  <c r="E88" i="36"/>
  <c r="H88" i="36" s="1"/>
  <c r="E84" i="36"/>
  <c r="H84" i="36" s="1"/>
  <c r="E80" i="36"/>
  <c r="H80" i="36" s="1"/>
  <c r="E74" i="36"/>
  <c r="H74" i="36" s="1"/>
  <c r="E70" i="36"/>
  <c r="H70" i="36" s="1"/>
  <c r="E66" i="36"/>
  <c r="H66" i="36" s="1"/>
  <c r="E62" i="36"/>
  <c r="H62" i="36" s="1"/>
  <c r="E58" i="36"/>
  <c r="H58" i="36" s="1"/>
  <c r="E54" i="36"/>
  <c r="H54" i="36" s="1"/>
  <c r="E50" i="36"/>
  <c r="H50" i="36" s="1"/>
  <c r="E46" i="36"/>
  <c r="H46" i="36" s="1"/>
  <c r="E44" i="36"/>
  <c r="H44" i="36" s="1"/>
  <c r="E40" i="36"/>
  <c r="H40" i="36" s="1"/>
  <c r="E36" i="36"/>
  <c r="H36" i="36" s="1"/>
  <c r="E32" i="36"/>
  <c r="H32" i="36" s="1"/>
  <c r="E28" i="36"/>
  <c r="H28" i="36" s="1"/>
  <c r="E14" i="36"/>
  <c r="H14" i="36" s="1"/>
  <c r="E95" i="36"/>
  <c r="H95" i="36" s="1"/>
  <c r="E93" i="36"/>
  <c r="H93" i="36" s="1"/>
  <c r="E91" i="36"/>
  <c r="H91" i="36" s="1"/>
  <c r="E89" i="36"/>
  <c r="H89" i="36" s="1"/>
  <c r="E87" i="36"/>
  <c r="H87" i="36" s="1"/>
  <c r="E85" i="36"/>
  <c r="H85" i="36" s="1"/>
  <c r="E83" i="36"/>
  <c r="H83" i="36" s="1"/>
  <c r="E81" i="36"/>
  <c r="H81" i="36" s="1"/>
  <c r="E79" i="36"/>
  <c r="H79" i="36" s="1"/>
  <c r="E77" i="36"/>
  <c r="H77" i="36" s="1"/>
  <c r="E75" i="36"/>
  <c r="H75" i="36" s="1"/>
  <c r="E73" i="36"/>
  <c r="H73" i="36" s="1"/>
  <c r="E71" i="36"/>
  <c r="H71" i="36" s="1"/>
  <c r="E69" i="36"/>
  <c r="H69" i="36" s="1"/>
  <c r="E67" i="36"/>
  <c r="H67" i="36" s="1"/>
  <c r="E65" i="36"/>
  <c r="H65" i="36" s="1"/>
  <c r="E63" i="36"/>
  <c r="H63" i="36" s="1"/>
  <c r="E61" i="36"/>
  <c r="H61" i="36" s="1"/>
  <c r="E59" i="36"/>
  <c r="H59" i="36" s="1"/>
  <c r="E57" i="36"/>
  <c r="H57" i="36" s="1"/>
  <c r="E55" i="36"/>
  <c r="H55" i="36" s="1"/>
  <c r="E53" i="36"/>
  <c r="H53" i="36" s="1"/>
  <c r="E51" i="36"/>
  <c r="H51" i="36" s="1"/>
  <c r="E49" i="36"/>
  <c r="H49" i="36" s="1"/>
  <c r="E47" i="36"/>
  <c r="H47" i="36" s="1"/>
  <c r="E45" i="36"/>
  <c r="H45" i="36" s="1"/>
  <c r="E43" i="36"/>
  <c r="H43" i="36" s="1"/>
  <c r="E41" i="36"/>
  <c r="H41" i="36" s="1"/>
  <c r="E39" i="36"/>
  <c r="H39" i="36" s="1"/>
  <c r="E37" i="36"/>
  <c r="H37" i="36" s="1"/>
  <c r="E35" i="36"/>
  <c r="H35" i="36" s="1"/>
  <c r="E33" i="36"/>
  <c r="H33" i="36" s="1"/>
  <c r="E31" i="36"/>
  <c r="H31" i="36" s="1"/>
  <c r="E29" i="36"/>
  <c r="H29" i="36" s="1"/>
  <c r="E27" i="36"/>
  <c r="H27" i="36" s="1"/>
  <c r="E25" i="36"/>
  <c r="H25" i="36" s="1"/>
  <c r="E23" i="36"/>
  <c r="H23" i="36" s="1"/>
  <c r="E21" i="36"/>
  <c r="H21" i="36" s="1"/>
  <c r="E19" i="36"/>
  <c r="H19" i="36" s="1"/>
  <c r="E17" i="36"/>
  <c r="H17" i="36" s="1"/>
  <c r="E15" i="36"/>
  <c r="H15" i="36" s="1"/>
  <c r="E13" i="36"/>
  <c r="H13" i="36" s="1"/>
  <c r="E11" i="36"/>
  <c r="H11" i="36" s="1"/>
  <c r="E9" i="36"/>
  <c r="H9" i="36" s="1"/>
  <c r="E7" i="36"/>
  <c r="H7" i="36" s="1"/>
  <c r="E5" i="36"/>
  <c r="H5" i="36" s="1"/>
  <c r="F2" i="24"/>
  <c r="I2" i="24" s="1"/>
  <c r="E2" i="36"/>
  <c r="H2" i="36" s="1"/>
  <c r="F2" i="36"/>
  <c r="I2" i="36" s="1"/>
  <c r="S1" i="35"/>
  <c r="E2" i="35"/>
  <c r="H2" i="35" s="1"/>
  <c r="F14" i="35"/>
  <c r="I14" i="35" s="1"/>
  <c r="F20" i="35"/>
  <c r="I20" i="35" s="1"/>
  <c r="F28" i="35"/>
  <c r="I28" i="35" s="1"/>
  <c r="F15" i="35"/>
  <c r="I15" i="35" s="1"/>
  <c r="F22" i="35"/>
  <c r="I22" i="35" s="1"/>
  <c r="F30" i="35"/>
  <c r="I30" i="35" s="1"/>
  <c r="F16" i="35"/>
  <c r="I16" i="35" s="1"/>
  <c r="F24" i="35"/>
  <c r="I24" i="35" s="1"/>
  <c r="F32" i="35"/>
  <c r="I32" i="35" s="1"/>
  <c r="F13" i="35"/>
  <c r="I13" i="35" s="1"/>
  <c r="F18" i="35"/>
  <c r="I18" i="35" s="1"/>
  <c r="F26" i="35"/>
  <c r="I26" i="35" s="1"/>
  <c r="F78" i="35"/>
  <c r="I78" i="35" s="1"/>
  <c r="F54" i="35"/>
  <c r="I54" i="35" s="1"/>
  <c r="F53" i="35"/>
  <c r="I53" i="35" s="1"/>
  <c r="F52" i="35"/>
  <c r="I52" i="35" s="1"/>
  <c r="F51" i="35"/>
  <c r="I51" i="35" s="1"/>
  <c r="F50" i="35"/>
  <c r="I50" i="35" s="1"/>
  <c r="F49" i="35"/>
  <c r="I49" i="35" s="1"/>
  <c r="F48" i="35"/>
  <c r="I48" i="35" s="1"/>
  <c r="F47" i="35"/>
  <c r="I47" i="35" s="1"/>
  <c r="F46" i="35"/>
  <c r="I46" i="35" s="1"/>
  <c r="F45" i="35"/>
  <c r="I45" i="35" s="1"/>
  <c r="F44" i="35"/>
  <c r="I44" i="35" s="1"/>
  <c r="F43" i="35"/>
  <c r="I43" i="35" s="1"/>
  <c r="F42" i="35"/>
  <c r="I42" i="35" s="1"/>
  <c r="F41" i="35"/>
  <c r="I41" i="35" s="1"/>
  <c r="F40" i="35"/>
  <c r="I40" i="35" s="1"/>
  <c r="F39" i="35"/>
  <c r="I39" i="35" s="1"/>
  <c r="F38" i="35"/>
  <c r="I38" i="35" s="1"/>
  <c r="F37" i="35"/>
  <c r="I37" i="35" s="1"/>
  <c r="F36" i="35"/>
  <c r="I36" i="35" s="1"/>
  <c r="F35" i="35"/>
  <c r="I35" i="35" s="1"/>
  <c r="F34" i="35"/>
  <c r="I34" i="35" s="1"/>
  <c r="F33" i="35"/>
  <c r="I33" i="35" s="1"/>
  <c r="F77" i="35"/>
  <c r="I77" i="35" s="1"/>
  <c r="F76" i="35"/>
  <c r="I76" i="35" s="1"/>
  <c r="F75" i="35"/>
  <c r="I75" i="35" s="1"/>
  <c r="F74" i="35"/>
  <c r="I74" i="35" s="1"/>
  <c r="F73" i="35"/>
  <c r="I73" i="35" s="1"/>
  <c r="F72" i="35"/>
  <c r="I72" i="35" s="1"/>
  <c r="F71" i="35"/>
  <c r="I71" i="35" s="1"/>
  <c r="F70" i="35"/>
  <c r="I70" i="35" s="1"/>
  <c r="F69" i="35"/>
  <c r="I69" i="35" s="1"/>
  <c r="F68" i="35"/>
  <c r="I68" i="35" s="1"/>
  <c r="F67" i="35"/>
  <c r="I67" i="35" s="1"/>
  <c r="F66" i="35"/>
  <c r="I66" i="35" s="1"/>
  <c r="F65" i="35"/>
  <c r="I65" i="35" s="1"/>
  <c r="F64" i="35"/>
  <c r="I64" i="35" s="1"/>
  <c r="F63" i="35"/>
  <c r="I63" i="35" s="1"/>
  <c r="F62" i="35"/>
  <c r="I62" i="35" s="1"/>
  <c r="F61" i="35"/>
  <c r="I61" i="35" s="1"/>
  <c r="F60" i="35"/>
  <c r="I60" i="35" s="1"/>
  <c r="F59" i="35"/>
  <c r="I59" i="35" s="1"/>
  <c r="F58" i="35"/>
  <c r="I58" i="35" s="1"/>
  <c r="F57" i="35"/>
  <c r="I57" i="35" s="1"/>
  <c r="F56" i="35"/>
  <c r="I56" i="35" s="1"/>
  <c r="F96" i="35"/>
  <c r="I96" i="35" s="1"/>
  <c r="F92" i="35"/>
  <c r="I92" i="35" s="1"/>
  <c r="F88" i="35"/>
  <c r="I88" i="35" s="1"/>
  <c r="F84" i="35"/>
  <c r="I84" i="35" s="1"/>
  <c r="F80" i="35"/>
  <c r="I80" i="35" s="1"/>
  <c r="F12" i="35"/>
  <c r="I12" i="35" s="1"/>
  <c r="F11" i="35"/>
  <c r="I11" i="35" s="1"/>
  <c r="F10" i="35"/>
  <c r="I10" i="35" s="1"/>
  <c r="F9" i="35"/>
  <c r="I9" i="35" s="1"/>
  <c r="F8" i="35"/>
  <c r="I8" i="35" s="1"/>
  <c r="F7" i="35"/>
  <c r="I7" i="35" s="1"/>
  <c r="F6" i="35"/>
  <c r="I6" i="35" s="1"/>
  <c r="F5" i="35"/>
  <c r="I5" i="35" s="1"/>
  <c r="F4" i="35"/>
  <c r="I4" i="35" s="1"/>
  <c r="F3" i="35"/>
  <c r="I3" i="35" s="1"/>
  <c r="F95" i="35"/>
  <c r="I95" i="35" s="1"/>
  <c r="F91" i="35"/>
  <c r="I91" i="35" s="1"/>
  <c r="F87" i="35"/>
  <c r="I87" i="35" s="1"/>
  <c r="F83" i="35"/>
  <c r="I83" i="35" s="1"/>
  <c r="F79" i="35"/>
  <c r="I79" i="35" s="1"/>
  <c r="F55" i="35"/>
  <c r="I55" i="35" s="1"/>
  <c r="F94" i="35"/>
  <c r="I94" i="35" s="1"/>
  <c r="F90" i="35"/>
  <c r="I90" i="35" s="1"/>
  <c r="F86" i="35"/>
  <c r="I86" i="35" s="1"/>
  <c r="F82" i="35"/>
  <c r="I82" i="35" s="1"/>
  <c r="F2" i="35"/>
  <c r="I2" i="35" s="1"/>
  <c r="F85" i="35"/>
  <c r="I85" i="35" s="1"/>
  <c r="F17" i="35"/>
  <c r="I17" i="35" s="1"/>
  <c r="F19" i="35"/>
  <c r="I19" i="35" s="1"/>
  <c r="F21" i="35"/>
  <c r="I21" i="35" s="1"/>
  <c r="F23" i="35"/>
  <c r="I23" i="35" s="1"/>
  <c r="F25" i="35"/>
  <c r="I25" i="35" s="1"/>
  <c r="F27" i="35"/>
  <c r="I27" i="35" s="1"/>
  <c r="F29" i="35"/>
  <c r="I29" i="35" s="1"/>
  <c r="F31" i="35"/>
  <c r="I31" i="35" s="1"/>
  <c r="F89" i="35"/>
  <c r="I89" i="35" s="1"/>
  <c r="F93" i="35"/>
  <c r="I93" i="35" s="1"/>
  <c r="E77" i="35"/>
  <c r="H77" i="35" s="1"/>
  <c r="E76" i="35"/>
  <c r="H76" i="35" s="1"/>
  <c r="E75" i="35"/>
  <c r="H75" i="35" s="1"/>
  <c r="E74" i="35"/>
  <c r="H74" i="35" s="1"/>
  <c r="E73" i="35"/>
  <c r="H73" i="35" s="1"/>
  <c r="E72" i="35"/>
  <c r="H72" i="35" s="1"/>
  <c r="E71" i="35"/>
  <c r="H71" i="35" s="1"/>
  <c r="E70" i="35"/>
  <c r="H70" i="35" s="1"/>
  <c r="E69" i="35"/>
  <c r="H69" i="35" s="1"/>
  <c r="E68" i="35"/>
  <c r="H68" i="35" s="1"/>
  <c r="E67" i="35"/>
  <c r="H67" i="35" s="1"/>
  <c r="E66" i="35"/>
  <c r="H66" i="35" s="1"/>
  <c r="E65" i="35"/>
  <c r="H65" i="35" s="1"/>
  <c r="E64" i="35"/>
  <c r="H64" i="35" s="1"/>
  <c r="E63" i="35"/>
  <c r="H63" i="35" s="1"/>
  <c r="E62" i="35"/>
  <c r="H62" i="35" s="1"/>
  <c r="E61" i="35"/>
  <c r="H61" i="35" s="1"/>
  <c r="E60" i="35"/>
  <c r="H60" i="35" s="1"/>
  <c r="E59" i="35"/>
  <c r="H59" i="35" s="1"/>
  <c r="E58" i="35"/>
  <c r="H58" i="35" s="1"/>
  <c r="E57" i="35"/>
  <c r="H57" i="35" s="1"/>
  <c r="E56" i="35"/>
  <c r="H56" i="35" s="1"/>
  <c r="E55" i="35"/>
  <c r="H55" i="35" s="1"/>
  <c r="E96" i="35"/>
  <c r="H96" i="35" s="1"/>
  <c r="E95" i="35"/>
  <c r="H95" i="35" s="1"/>
  <c r="E94" i="35"/>
  <c r="H94" i="35" s="1"/>
  <c r="E93" i="35"/>
  <c r="H93" i="35" s="1"/>
  <c r="E92" i="35"/>
  <c r="H92" i="35" s="1"/>
  <c r="E91" i="35"/>
  <c r="H91" i="35" s="1"/>
  <c r="E90" i="35"/>
  <c r="H90" i="35" s="1"/>
  <c r="E89" i="35"/>
  <c r="H89" i="35" s="1"/>
  <c r="E88" i="35"/>
  <c r="H88" i="35" s="1"/>
  <c r="E87" i="35"/>
  <c r="H87" i="35" s="1"/>
  <c r="E86" i="35"/>
  <c r="H86" i="35" s="1"/>
  <c r="E85" i="35"/>
  <c r="H85" i="35" s="1"/>
  <c r="E84" i="35"/>
  <c r="H84" i="35" s="1"/>
  <c r="E83" i="35"/>
  <c r="H83" i="35" s="1"/>
  <c r="E82" i="35"/>
  <c r="H82" i="35" s="1"/>
  <c r="E81" i="35"/>
  <c r="H81" i="35" s="1"/>
  <c r="E80" i="35"/>
  <c r="H80" i="35" s="1"/>
  <c r="E79" i="35"/>
  <c r="H79" i="35" s="1"/>
  <c r="E54" i="35"/>
  <c r="H54" i="35" s="1"/>
  <c r="E53" i="35"/>
  <c r="H53" i="35" s="1"/>
  <c r="E52" i="35"/>
  <c r="H52" i="35" s="1"/>
  <c r="E51" i="35"/>
  <c r="H51" i="35" s="1"/>
  <c r="E50" i="35"/>
  <c r="H50" i="35" s="1"/>
  <c r="E49" i="35"/>
  <c r="H49" i="35" s="1"/>
  <c r="E48" i="35"/>
  <c r="H48" i="35" s="1"/>
  <c r="E47" i="35"/>
  <c r="H47" i="35" s="1"/>
  <c r="E46" i="35"/>
  <c r="H46" i="35" s="1"/>
  <c r="E45" i="35"/>
  <c r="H45" i="35" s="1"/>
  <c r="E44" i="35"/>
  <c r="H44" i="35" s="1"/>
  <c r="E43" i="35"/>
  <c r="H43" i="35" s="1"/>
  <c r="E42" i="35"/>
  <c r="H42" i="35" s="1"/>
  <c r="E41" i="35"/>
  <c r="H41" i="35" s="1"/>
  <c r="E40" i="35"/>
  <c r="H40" i="35" s="1"/>
  <c r="E39" i="35"/>
  <c r="H39" i="35" s="1"/>
  <c r="E38" i="35"/>
  <c r="H38" i="35" s="1"/>
  <c r="E37" i="35"/>
  <c r="H37" i="35" s="1"/>
  <c r="E36" i="35"/>
  <c r="H36" i="35" s="1"/>
  <c r="E35" i="35"/>
  <c r="H35" i="35" s="1"/>
  <c r="E34" i="35"/>
  <c r="H34" i="35" s="1"/>
  <c r="E3" i="35"/>
  <c r="H3" i="35" s="1"/>
  <c r="E4" i="35"/>
  <c r="H4" i="35" s="1"/>
  <c r="E5" i="35"/>
  <c r="H5" i="35" s="1"/>
  <c r="E6" i="35"/>
  <c r="H6" i="35" s="1"/>
  <c r="E7" i="35"/>
  <c r="H7" i="35" s="1"/>
  <c r="E8" i="35"/>
  <c r="H8" i="35" s="1"/>
  <c r="E9" i="35"/>
  <c r="H9" i="35" s="1"/>
  <c r="E10" i="35"/>
  <c r="H10" i="35" s="1"/>
  <c r="E11" i="35"/>
  <c r="H11" i="35" s="1"/>
  <c r="E12" i="35"/>
  <c r="H12" i="35" s="1"/>
  <c r="E33" i="35"/>
  <c r="H33" i="35" s="1"/>
  <c r="E13" i="35"/>
  <c r="H13" i="35" s="1"/>
  <c r="E14" i="35"/>
  <c r="H14" i="35" s="1"/>
  <c r="E15" i="35"/>
  <c r="H15" i="35" s="1"/>
  <c r="E16" i="35"/>
  <c r="H16" i="35" s="1"/>
  <c r="E17" i="35"/>
  <c r="H17" i="35" s="1"/>
  <c r="E18" i="35"/>
  <c r="H18" i="35" s="1"/>
  <c r="E19" i="35"/>
  <c r="H19" i="35" s="1"/>
  <c r="E20" i="35"/>
  <c r="H20" i="35" s="1"/>
  <c r="E21" i="35"/>
  <c r="H21" i="35" s="1"/>
  <c r="E22" i="35"/>
  <c r="H22" i="35" s="1"/>
  <c r="E23" i="35"/>
  <c r="H23" i="35" s="1"/>
  <c r="E24" i="35"/>
  <c r="H24" i="35" s="1"/>
  <c r="E25" i="35"/>
  <c r="H25" i="35" s="1"/>
  <c r="E26" i="35"/>
  <c r="H26" i="35" s="1"/>
  <c r="E27" i="35"/>
  <c r="H27" i="35" s="1"/>
  <c r="E28" i="35"/>
  <c r="H28" i="35" s="1"/>
  <c r="E29" i="35"/>
  <c r="H29" i="35" s="1"/>
  <c r="E30" i="35"/>
  <c r="H30" i="35" s="1"/>
  <c r="E31" i="35"/>
  <c r="H31" i="35" s="1"/>
  <c r="E32" i="35"/>
  <c r="H32" i="35" s="1"/>
  <c r="F11" i="34"/>
  <c r="I11" i="34" s="1"/>
  <c r="F8" i="34"/>
  <c r="I8" i="34" s="1"/>
  <c r="E4" i="34"/>
  <c r="H4" i="34" s="1"/>
  <c r="F81" i="34"/>
  <c r="I81" i="34" s="1"/>
  <c r="E6" i="34"/>
  <c r="H6" i="34" s="1"/>
  <c r="F89" i="34"/>
  <c r="I89" i="34" s="1"/>
  <c r="F4" i="34"/>
  <c r="I4" i="34" s="1"/>
  <c r="F6" i="34"/>
  <c r="I6" i="34" s="1"/>
  <c r="F9" i="34"/>
  <c r="I9" i="34" s="1"/>
  <c r="E12" i="34"/>
  <c r="H12" i="34" s="1"/>
  <c r="F83" i="34"/>
  <c r="I83" i="34" s="1"/>
  <c r="F91" i="34"/>
  <c r="I91" i="34" s="1"/>
  <c r="E5" i="34"/>
  <c r="H5" i="34" s="1"/>
  <c r="F7" i="34"/>
  <c r="I7" i="34" s="1"/>
  <c r="E10" i="34"/>
  <c r="H10" i="34" s="1"/>
  <c r="F12" i="34"/>
  <c r="I12" i="34" s="1"/>
  <c r="F85" i="34"/>
  <c r="I85" i="34" s="1"/>
  <c r="F93" i="34"/>
  <c r="I93" i="34" s="1"/>
  <c r="F3" i="34"/>
  <c r="I3" i="34" s="1"/>
  <c r="F5" i="34"/>
  <c r="I5" i="34" s="1"/>
  <c r="E8" i="34"/>
  <c r="H8" i="34" s="1"/>
  <c r="F10" i="34"/>
  <c r="I10" i="34" s="1"/>
  <c r="F79" i="34"/>
  <c r="I79" i="34" s="1"/>
  <c r="F87" i="34"/>
  <c r="I87" i="34" s="1"/>
  <c r="E77" i="34"/>
  <c r="H77" i="34" s="1"/>
  <c r="E76" i="34"/>
  <c r="H76" i="34" s="1"/>
  <c r="E75" i="34"/>
  <c r="H75" i="34" s="1"/>
  <c r="E74" i="34"/>
  <c r="H74" i="34" s="1"/>
  <c r="E73" i="34"/>
  <c r="H73" i="34" s="1"/>
  <c r="E72" i="34"/>
  <c r="H72" i="34" s="1"/>
  <c r="E71" i="34"/>
  <c r="H71" i="34" s="1"/>
  <c r="E70" i="34"/>
  <c r="H70" i="34" s="1"/>
  <c r="E69" i="34"/>
  <c r="H69" i="34" s="1"/>
  <c r="E68" i="34"/>
  <c r="H68" i="34" s="1"/>
  <c r="E67" i="34"/>
  <c r="H67" i="34" s="1"/>
  <c r="E66" i="34"/>
  <c r="H66" i="34" s="1"/>
  <c r="E65" i="34"/>
  <c r="H65" i="34" s="1"/>
  <c r="E64" i="34"/>
  <c r="H64" i="34" s="1"/>
  <c r="E63" i="34"/>
  <c r="H63" i="34" s="1"/>
  <c r="E62" i="34"/>
  <c r="H62" i="34" s="1"/>
  <c r="E61" i="34"/>
  <c r="H61" i="34" s="1"/>
  <c r="E60" i="34"/>
  <c r="H60" i="34" s="1"/>
  <c r="E59" i="34"/>
  <c r="H59" i="34" s="1"/>
  <c r="E58" i="34"/>
  <c r="H58" i="34" s="1"/>
  <c r="E57" i="34"/>
  <c r="H57" i="34" s="1"/>
  <c r="E56" i="34"/>
  <c r="H56" i="34" s="1"/>
  <c r="E55" i="34"/>
  <c r="H55" i="34" s="1"/>
  <c r="E54" i="34"/>
  <c r="H54" i="34" s="1"/>
  <c r="E53" i="34"/>
  <c r="H53" i="34" s="1"/>
  <c r="E52" i="34"/>
  <c r="H52" i="34" s="1"/>
  <c r="E51" i="34"/>
  <c r="H51" i="34" s="1"/>
  <c r="E50" i="34"/>
  <c r="H50" i="34" s="1"/>
  <c r="E49" i="34"/>
  <c r="H49" i="34" s="1"/>
  <c r="E48" i="34"/>
  <c r="H48" i="34" s="1"/>
  <c r="E47" i="34"/>
  <c r="H47" i="34" s="1"/>
  <c r="E46" i="34"/>
  <c r="H46" i="34" s="1"/>
  <c r="E45" i="34"/>
  <c r="H45" i="34" s="1"/>
  <c r="E44" i="34"/>
  <c r="H44" i="34" s="1"/>
  <c r="E43" i="34"/>
  <c r="H43" i="34" s="1"/>
  <c r="E42" i="34"/>
  <c r="H42" i="34" s="1"/>
  <c r="E41" i="34"/>
  <c r="H41" i="34" s="1"/>
  <c r="E40" i="34"/>
  <c r="H40" i="34" s="1"/>
  <c r="E39" i="34"/>
  <c r="H39" i="34" s="1"/>
  <c r="E38" i="34"/>
  <c r="H38" i="34" s="1"/>
  <c r="E37" i="34"/>
  <c r="H37" i="34" s="1"/>
  <c r="E36" i="34"/>
  <c r="H36" i="34" s="1"/>
  <c r="E35" i="34"/>
  <c r="H35" i="34" s="1"/>
  <c r="E34" i="34"/>
  <c r="H34" i="34" s="1"/>
  <c r="E78" i="34"/>
  <c r="H78" i="34" s="1"/>
  <c r="E93" i="34"/>
  <c r="H93" i="34" s="1"/>
  <c r="E87" i="34"/>
  <c r="H87" i="34" s="1"/>
  <c r="E83" i="34"/>
  <c r="H83" i="34" s="1"/>
  <c r="E79" i="34"/>
  <c r="H79" i="34" s="1"/>
  <c r="E96" i="34"/>
  <c r="H96" i="34" s="1"/>
  <c r="E94" i="34"/>
  <c r="H94" i="34" s="1"/>
  <c r="E92" i="34"/>
  <c r="H92" i="34" s="1"/>
  <c r="E90" i="34"/>
  <c r="H90" i="34" s="1"/>
  <c r="E88" i="34"/>
  <c r="H88" i="34" s="1"/>
  <c r="E86" i="34"/>
  <c r="H86" i="34" s="1"/>
  <c r="E84" i="34"/>
  <c r="H84" i="34" s="1"/>
  <c r="E82" i="34"/>
  <c r="H82" i="34" s="1"/>
  <c r="E80" i="34"/>
  <c r="H80" i="34" s="1"/>
  <c r="E2" i="34"/>
  <c r="H2" i="34" s="1"/>
  <c r="E33" i="34"/>
  <c r="H33" i="34" s="1"/>
  <c r="E32" i="34"/>
  <c r="H32" i="34" s="1"/>
  <c r="E31" i="34"/>
  <c r="H31" i="34" s="1"/>
  <c r="E30" i="34"/>
  <c r="H30" i="34" s="1"/>
  <c r="E29" i="34"/>
  <c r="H29" i="34" s="1"/>
  <c r="E28" i="34"/>
  <c r="H28" i="34" s="1"/>
  <c r="E27" i="34"/>
  <c r="H27" i="34" s="1"/>
  <c r="E26" i="34"/>
  <c r="H26" i="34" s="1"/>
  <c r="E25" i="34"/>
  <c r="H25" i="34" s="1"/>
  <c r="E24" i="34"/>
  <c r="H24" i="34" s="1"/>
  <c r="E23" i="34"/>
  <c r="H23" i="34" s="1"/>
  <c r="E22" i="34"/>
  <c r="H22" i="34" s="1"/>
  <c r="E21" i="34"/>
  <c r="H21" i="34" s="1"/>
  <c r="E20" i="34"/>
  <c r="H20" i="34" s="1"/>
  <c r="E19" i="34"/>
  <c r="H19" i="34" s="1"/>
  <c r="E18" i="34"/>
  <c r="H18" i="34" s="1"/>
  <c r="E17" i="34"/>
  <c r="H17" i="34" s="1"/>
  <c r="E16" i="34"/>
  <c r="H16" i="34" s="1"/>
  <c r="E15" i="34"/>
  <c r="H15" i="34" s="1"/>
  <c r="E14" i="34"/>
  <c r="H14" i="34" s="1"/>
  <c r="E13" i="34"/>
  <c r="H13" i="34" s="1"/>
  <c r="E95" i="34"/>
  <c r="H95" i="34" s="1"/>
  <c r="E91" i="34"/>
  <c r="H91" i="34" s="1"/>
  <c r="E89" i="34"/>
  <c r="H89" i="34" s="1"/>
  <c r="E85" i="34"/>
  <c r="H85" i="34" s="1"/>
  <c r="E81" i="34"/>
  <c r="H81" i="34" s="1"/>
  <c r="E3" i="34"/>
  <c r="H3" i="34" s="1"/>
  <c r="E7" i="34"/>
  <c r="H7" i="34" s="1"/>
  <c r="E11" i="34"/>
  <c r="H11" i="34" s="1"/>
  <c r="F77" i="34"/>
  <c r="I77" i="34" s="1"/>
  <c r="F76" i="34"/>
  <c r="I76" i="34" s="1"/>
  <c r="F75" i="34"/>
  <c r="I75" i="34" s="1"/>
  <c r="F74" i="34"/>
  <c r="I74" i="34" s="1"/>
  <c r="F73" i="34"/>
  <c r="I73" i="34" s="1"/>
  <c r="F72" i="34"/>
  <c r="I72" i="34" s="1"/>
  <c r="F71" i="34"/>
  <c r="I71" i="34" s="1"/>
  <c r="F70" i="34"/>
  <c r="I70" i="34" s="1"/>
  <c r="F69" i="34"/>
  <c r="I69" i="34" s="1"/>
  <c r="F68" i="34"/>
  <c r="I68" i="34" s="1"/>
  <c r="F67" i="34"/>
  <c r="I67" i="34" s="1"/>
  <c r="F66" i="34"/>
  <c r="I66" i="34" s="1"/>
  <c r="F65" i="34"/>
  <c r="I65" i="34" s="1"/>
  <c r="F64" i="34"/>
  <c r="I64" i="34" s="1"/>
  <c r="F63" i="34"/>
  <c r="I63" i="34" s="1"/>
  <c r="F62" i="34"/>
  <c r="I62" i="34" s="1"/>
  <c r="F61" i="34"/>
  <c r="I61" i="34" s="1"/>
  <c r="F60" i="34"/>
  <c r="I60" i="34" s="1"/>
  <c r="F59" i="34"/>
  <c r="I59" i="34" s="1"/>
  <c r="F58" i="34"/>
  <c r="I58" i="34" s="1"/>
  <c r="F57" i="34"/>
  <c r="I57" i="34" s="1"/>
  <c r="F56" i="34"/>
  <c r="I56" i="34" s="1"/>
  <c r="F55" i="34"/>
  <c r="I55" i="34" s="1"/>
  <c r="F78" i="34"/>
  <c r="I78" i="34" s="1"/>
  <c r="F13" i="34"/>
  <c r="I13" i="34" s="1"/>
  <c r="F14" i="34"/>
  <c r="I14" i="34" s="1"/>
  <c r="F15" i="34"/>
  <c r="I15" i="34" s="1"/>
  <c r="F16" i="34"/>
  <c r="I16" i="34" s="1"/>
  <c r="F17" i="34"/>
  <c r="I17" i="34" s="1"/>
  <c r="F18" i="34"/>
  <c r="I18" i="34" s="1"/>
  <c r="F19" i="34"/>
  <c r="I19" i="34" s="1"/>
  <c r="F20" i="34"/>
  <c r="I20" i="34" s="1"/>
  <c r="F21" i="34"/>
  <c r="I21" i="34" s="1"/>
  <c r="F22" i="34"/>
  <c r="I22" i="34" s="1"/>
  <c r="F23" i="34"/>
  <c r="I23" i="34" s="1"/>
  <c r="F24" i="34"/>
  <c r="I24" i="34" s="1"/>
  <c r="F25" i="34"/>
  <c r="I25" i="34" s="1"/>
  <c r="F26" i="34"/>
  <c r="I26" i="34" s="1"/>
  <c r="F27" i="34"/>
  <c r="I27" i="34" s="1"/>
  <c r="F28" i="34"/>
  <c r="I28" i="34" s="1"/>
  <c r="F29" i="34"/>
  <c r="I29" i="34" s="1"/>
  <c r="F30" i="34"/>
  <c r="I30" i="34" s="1"/>
  <c r="F31" i="34"/>
  <c r="I31" i="34" s="1"/>
  <c r="F32" i="34"/>
  <c r="I32" i="34" s="1"/>
  <c r="F33" i="34"/>
  <c r="I33" i="34" s="1"/>
  <c r="F34" i="34"/>
  <c r="I34" i="34" s="1"/>
  <c r="F35" i="34"/>
  <c r="I35" i="34" s="1"/>
  <c r="F36" i="34"/>
  <c r="I36" i="34" s="1"/>
  <c r="F37" i="34"/>
  <c r="I37" i="34" s="1"/>
  <c r="F38" i="34"/>
  <c r="I38" i="34" s="1"/>
  <c r="F39" i="34"/>
  <c r="I39" i="34" s="1"/>
  <c r="F40" i="34"/>
  <c r="I40" i="34" s="1"/>
  <c r="F41" i="34"/>
  <c r="I41" i="34" s="1"/>
  <c r="F42" i="34"/>
  <c r="I42" i="34" s="1"/>
  <c r="F43" i="34"/>
  <c r="I43" i="34" s="1"/>
  <c r="F44" i="34"/>
  <c r="I44" i="34" s="1"/>
  <c r="F45" i="34"/>
  <c r="I45" i="34" s="1"/>
  <c r="F46" i="34"/>
  <c r="I46" i="34" s="1"/>
  <c r="F47" i="34"/>
  <c r="I47" i="34" s="1"/>
  <c r="F48" i="34"/>
  <c r="I48" i="34" s="1"/>
  <c r="F49" i="34"/>
  <c r="I49" i="34" s="1"/>
  <c r="F50" i="34"/>
  <c r="I50" i="34" s="1"/>
  <c r="F51" i="34"/>
  <c r="I51" i="34" s="1"/>
  <c r="F52" i="34"/>
  <c r="I52" i="34" s="1"/>
  <c r="F53" i="34"/>
  <c r="I53" i="34" s="1"/>
  <c r="F54" i="34"/>
  <c r="I54" i="34" s="1"/>
  <c r="F2" i="34"/>
  <c r="I2" i="34" s="1"/>
  <c r="F80" i="34"/>
  <c r="I80" i="34" s="1"/>
  <c r="F82" i="34"/>
  <c r="I82" i="34" s="1"/>
  <c r="F84" i="34"/>
  <c r="I84" i="34" s="1"/>
  <c r="F86" i="34"/>
  <c r="I86" i="34" s="1"/>
  <c r="F88" i="34"/>
  <c r="I88" i="34" s="1"/>
  <c r="F90" i="34"/>
  <c r="I90" i="34" s="1"/>
  <c r="F92" i="34"/>
  <c r="I92" i="34" s="1"/>
  <c r="F94" i="34"/>
  <c r="I94" i="34" s="1"/>
  <c r="F96" i="34"/>
  <c r="I96" i="34" s="1"/>
  <c r="F60" i="33"/>
  <c r="I60" i="33" s="1"/>
  <c r="F56" i="33"/>
  <c r="I56" i="33" s="1"/>
  <c r="E3" i="33"/>
  <c r="H3" i="33" s="1"/>
  <c r="E6" i="33"/>
  <c r="H6" i="33" s="1"/>
  <c r="E81" i="33"/>
  <c r="H81" i="33" s="1"/>
  <c r="F3" i="33"/>
  <c r="I3" i="33" s="1"/>
  <c r="F4" i="33"/>
  <c r="I4" i="33" s="1"/>
  <c r="F5" i="33"/>
  <c r="I5" i="33" s="1"/>
  <c r="F6" i="33"/>
  <c r="I6" i="33" s="1"/>
  <c r="F7" i="33"/>
  <c r="I7" i="33" s="1"/>
  <c r="F8" i="33"/>
  <c r="I8" i="33" s="1"/>
  <c r="F9" i="33"/>
  <c r="I9" i="33" s="1"/>
  <c r="F10" i="33"/>
  <c r="I10" i="33" s="1"/>
  <c r="F11" i="33"/>
  <c r="I11" i="33" s="1"/>
  <c r="F12" i="33"/>
  <c r="I12" i="33" s="1"/>
  <c r="E13" i="33"/>
  <c r="H13" i="33" s="1"/>
  <c r="E14" i="33"/>
  <c r="H14" i="33" s="1"/>
  <c r="E15" i="33"/>
  <c r="H15" i="33" s="1"/>
  <c r="E16" i="33"/>
  <c r="H16" i="33" s="1"/>
  <c r="E17" i="33"/>
  <c r="H17" i="33" s="1"/>
  <c r="E18" i="33"/>
  <c r="H18" i="33" s="1"/>
  <c r="E19" i="33"/>
  <c r="H19" i="33" s="1"/>
  <c r="F20" i="33"/>
  <c r="I20" i="33" s="1"/>
  <c r="F22" i="33"/>
  <c r="I22" i="33" s="1"/>
  <c r="F24" i="33"/>
  <c r="I24" i="33" s="1"/>
  <c r="E28" i="33"/>
  <c r="H28" i="33" s="1"/>
  <c r="E30" i="33"/>
  <c r="H30" i="33" s="1"/>
  <c r="E32" i="33"/>
  <c r="H32" i="33" s="1"/>
  <c r="E34" i="33"/>
  <c r="H34" i="33" s="1"/>
  <c r="E36" i="33"/>
  <c r="H36" i="33" s="1"/>
  <c r="E38" i="33"/>
  <c r="H38" i="33" s="1"/>
  <c r="E40" i="33"/>
  <c r="H40" i="33" s="1"/>
  <c r="E42" i="33"/>
  <c r="H42" i="33" s="1"/>
  <c r="E44" i="33"/>
  <c r="H44" i="33" s="1"/>
  <c r="E46" i="33"/>
  <c r="H46" i="33" s="1"/>
  <c r="E48" i="33"/>
  <c r="H48" i="33" s="1"/>
  <c r="E50" i="33"/>
  <c r="H50" i="33" s="1"/>
  <c r="E52" i="33"/>
  <c r="H52" i="33" s="1"/>
  <c r="E54" i="33"/>
  <c r="H54" i="33" s="1"/>
  <c r="F57" i="33"/>
  <c r="I57" i="33" s="1"/>
  <c r="E83" i="33"/>
  <c r="H83" i="33" s="1"/>
  <c r="E91" i="33"/>
  <c r="H91" i="33" s="1"/>
  <c r="E4" i="33"/>
  <c r="H4" i="33" s="1"/>
  <c r="E5" i="33"/>
  <c r="H5" i="33" s="1"/>
  <c r="E20" i="33"/>
  <c r="H20" i="33" s="1"/>
  <c r="E22" i="33"/>
  <c r="H22" i="33" s="1"/>
  <c r="E2" i="33"/>
  <c r="H2" i="33" s="1"/>
  <c r="F77" i="33"/>
  <c r="I77" i="33" s="1"/>
  <c r="F76" i="33"/>
  <c r="I76" i="33" s="1"/>
  <c r="F75" i="33"/>
  <c r="I75" i="33" s="1"/>
  <c r="F74" i="33"/>
  <c r="I74" i="33" s="1"/>
  <c r="F73" i="33"/>
  <c r="I73" i="33" s="1"/>
  <c r="F72" i="33"/>
  <c r="I72" i="33" s="1"/>
  <c r="F71" i="33"/>
  <c r="I71" i="33" s="1"/>
  <c r="F70" i="33"/>
  <c r="I70" i="33" s="1"/>
  <c r="F69" i="33"/>
  <c r="I69" i="33" s="1"/>
  <c r="F68" i="33"/>
  <c r="I68" i="33" s="1"/>
  <c r="F67" i="33"/>
  <c r="I67" i="33" s="1"/>
  <c r="F66" i="33"/>
  <c r="I66" i="33" s="1"/>
  <c r="F65" i="33"/>
  <c r="I65" i="33" s="1"/>
  <c r="F64" i="33"/>
  <c r="I64" i="33" s="1"/>
  <c r="F78" i="33"/>
  <c r="I78" i="33" s="1"/>
  <c r="F96" i="33"/>
  <c r="I96" i="33" s="1"/>
  <c r="F95" i="33"/>
  <c r="I95" i="33" s="1"/>
  <c r="F94" i="33"/>
  <c r="I94" i="33" s="1"/>
  <c r="F93" i="33"/>
  <c r="I93" i="33" s="1"/>
  <c r="F92" i="33"/>
  <c r="I92" i="33" s="1"/>
  <c r="F91" i="33"/>
  <c r="I91" i="33" s="1"/>
  <c r="F90" i="33"/>
  <c r="I90" i="33" s="1"/>
  <c r="F89" i="33"/>
  <c r="I89" i="33" s="1"/>
  <c r="F88" i="33"/>
  <c r="I88" i="33" s="1"/>
  <c r="F87" i="33"/>
  <c r="I87" i="33" s="1"/>
  <c r="F86" i="33"/>
  <c r="I86" i="33" s="1"/>
  <c r="F85" i="33"/>
  <c r="I85" i="33" s="1"/>
  <c r="F84" i="33"/>
  <c r="I84" i="33" s="1"/>
  <c r="F83" i="33"/>
  <c r="I83" i="33" s="1"/>
  <c r="F82" i="33"/>
  <c r="I82" i="33" s="1"/>
  <c r="F81" i="33"/>
  <c r="I81" i="33" s="1"/>
  <c r="F80" i="33"/>
  <c r="I80" i="33" s="1"/>
  <c r="F79" i="33"/>
  <c r="I79" i="33" s="1"/>
  <c r="F55" i="33"/>
  <c r="I55" i="33" s="1"/>
  <c r="F54" i="33"/>
  <c r="I54" i="33" s="1"/>
  <c r="F53" i="33"/>
  <c r="I53" i="33" s="1"/>
  <c r="F52" i="33"/>
  <c r="I52" i="33" s="1"/>
  <c r="F51" i="33"/>
  <c r="I51" i="33" s="1"/>
  <c r="F50" i="33"/>
  <c r="I50" i="33" s="1"/>
  <c r="F49" i="33"/>
  <c r="I49" i="33" s="1"/>
  <c r="F48" i="33"/>
  <c r="I48" i="33" s="1"/>
  <c r="F47" i="33"/>
  <c r="I47" i="33" s="1"/>
  <c r="F46" i="33"/>
  <c r="I46" i="33" s="1"/>
  <c r="F45" i="33"/>
  <c r="I45" i="33" s="1"/>
  <c r="F44" i="33"/>
  <c r="I44" i="33" s="1"/>
  <c r="F43" i="33"/>
  <c r="I43" i="33" s="1"/>
  <c r="F42" i="33"/>
  <c r="I42" i="33" s="1"/>
  <c r="F41" i="33"/>
  <c r="I41" i="33" s="1"/>
  <c r="F40" i="33"/>
  <c r="I40" i="33" s="1"/>
  <c r="F39" i="33"/>
  <c r="I39" i="33" s="1"/>
  <c r="F38" i="33"/>
  <c r="I38" i="33" s="1"/>
  <c r="F37" i="33"/>
  <c r="I37" i="33" s="1"/>
  <c r="F36" i="33"/>
  <c r="I36" i="33" s="1"/>
  <c r="F35" i="33"/>
  <c r="I35" i="33" s="1"/>
  <c r="F34" i="33"/>
  <c r="I34" i="33" s="1"/>
  <c r="F33" i="33"/>
  <c r="I33" i="33" s="1"/>
  <c r="F32" i="33"/>
  <c r="I32" i="33" s="1"/>
  <c r="F31" i="33"/>
  <c r="I31" i="33" s="1"/>
  <c r="F30" i="33"/>
  <c r="I30" i="33" s="1"/>
  <c r="F29" i="33"/>
  <c r="I29" i="33" s="1"/>
  <c r="F28" i="33"/>
  <c r="I28" i="33" s="1"/>
  <c r="F27" i="33"/>
  <c r="I27" i="33" s="1"/>
  <c r="F26" i="33"/>
  <c r="I26" i="33" s="1"/>
  <c r="F25" i="33"/>
  <c r="I25" i="33" s="1"/>
  <c r="F13" i="33"/>
  <c r="I13" i="33" s="1"/>
  <c r="F14" i="33"/>
  <c r="I14" i="33" s="1"/>
  <c r="F15" i="33"/>
  <c r="I15" i="33" s="1"/>
  <c r="F16" i="33"/>
  <c r="I16" i="33" s="1"/>
  <c r="F17" i="33"/>
  <c r="I17" i="33" s="1"/>
  <c r="F18" i="33"/>
  <c r="I18" i="33" s="1"/>
  <c r="F19" i="33"/>
  <c r="I19" i="33" s="1"/>
  <c r="E21" i="33"/>
  <c r="H21" i="33" s="1"/>
  <c r="E23" i="33"/>
  <c r="H23" i="33" s="1"/>
  <c r="E25" i="33"/>
  <c r="H25" i="33" s="1"/>
  <c r="E26" i="33"/>
  <c r="H26" i="33" s="1"/>
  <c r="E27" i="33"/>
  <c r="H27" i="33" s="1"/>
  <c r="F58" i="33"/>
  <c r="I58" i="33" s="1"/>
  <c r="F62" i="33"/>
  <c r="I62" i="33" s="1"/>
  <c r="E85" i="33"/>
  <c r="H85" i="33" s="1"/>
  <c r="E77" i="33"/>
  <c r="H77" i="33" s="1"/>
  <c r="E76" i="33"/>
  <c r="H76" i="33" s="1"/>
  <c r="E75" i="33"/>
  <c r="H75" i="33" s="1"/>
  <c r="E74" i="33"/>
  <c r="H74" i="33" s="1"/>
  <c r="E73" i="33"/>
  <c r="H73" i="33" s="1"/>
  <c r="E72" i="33"/>
  <c r="H72" i="33" s="1"/>
  <c r="E71" i="33"/>
  <c r="H71" i="33" s="1"/>
  <c r="E70" i="33"/>
  <c r="H70" i="33" s="1"/>
  <c r="E69" i="33"/>
  <c r="H69" i="33" s="1"/>
  <c r="E68" i="33"/>
  <c r="H68" i="33" s="1"/>
  <c r="E67" i="33"/>
  <c r="H67" i="33" s="1"/>
  <c r="E66" i="33"/>
  <c r="H66" i="33" s="1"/>
  <c r="E65" i="33"/>
  <c r="H65" i="33" s="1"/>
  <c r="E64" i="33"/>
  <c r="H64" i="33" s="1"/>
  <c r="E63" i="33"/>
  <c r="H63" i="33" s="1"/>
  <c r="E62" i="33"/>
  <c r="H62" i="33" s="1"/>
  <c r="E61" i="33"/>
  <c r="H61" i="33" s="1"/>
  <c r="E60" i="33"/>
  <c r="H60" i="33" s="1"/>
  <c r="E59" i="33"/>
  <c r="H59" i="33" s="1"/>
  <c r="E58" i="33"/>
  <c r="H58" i="33" s="1"/>
  <c r="E57" i="33"/>
  <c r="H57" i="33" s="1"/>
  <c r="E56" i="33"/>
  <c r="H56" i="33" s="1"/>
  <c r="E55" i="33"/>
  <c r="H55" i="33" s="1"/>
  <c r="E78" i="33"/>
  <c r="H78" i="33" s="1"/>
  <c r="E96" i="33"/>
  <c r="H96" i="33" s="1"/>
  <c r="E94" i="33"/>
  <c r="H94" i="33" s="1"/>
  <c r="E92" i="33"/>
  <c r="H92" i="33" s="1"/>
  <c r="E90" i="33"/>
  <c r="H90" i="33" s="1"/>
  <c r="E88" i="33"/>
  <c r="H88" i="33" s="1"/>
  <c r="E86" i="33"/>
  <c r="H86" i="33" s="1"/>
  <c r="E84" i="33"/>
  <c r="H84" i="33" s="1"/>
  <c r="E82" i="33"/>
  <c r="H82" i="33" s="1"/>
  <c r="E80" i="33"/>
  <c r="H80" i="33" s="1"/>
  <c r="E7" i="33"/>
  <c r="H7" i="33" s="1"/>
  <c r="E8" i="33"/>
  <c r="H8" i="33" s="1"/>
  <c r="E9" i="33"/>
  <c r="H9" i="33" s="1"/>
  <c r="E10" i="33"/>
  <c r="H10" i="33" s="1"/>
  <c r="E11" i="33"/>
  <c r="H11" i="33" s="1"/>
  <c r="E12" i="33"/>
  <c r="H12" i="33" s="1"/>
  <c r="E24" i="33"/>
  <c r="H24" i="33" s="1"/>
  <c r="E89" i="33"/>
  <c r="H89" i="33" s="1"/>
  <c r="F2" i="33"/>
  <c r="I2" i="33" s="1"/>
  <c r="F21" i="33"/>
  <c r="I21" i="33" s="1"/>
  <c r="F23" i="33"/>
  <c r="I23" i="33" s="1"/>
  <c r="E29" i="33"/>
  <c r="H29" i="33" s="1"/>
  <c r="E31" i="33"/>
  <c r="H31" i="33" s="1"/>
  <c r="E33" i="33"/>
  <c r="H33" i="33" s="1"/>
  <c r="E35" i="33"/>
  <c r="H35" i="33" s="1"/>
  <c r="E37" i="33"/>
  <c r="H37" i="33" s="1"/>
  <c r="E39" i="33"/>
  <c r="H39" i="33" s="1"/>
  <c r="E41" i="33"/>
  <c r="H41" i="33" s="1"/>
  <c r="E43" i="33"/>
  <c r="H43" i="33" s="1"/>
  <c r="E45" i="33"/>
  <c r="H45" i="33" s="1"/>
  <c r="E47" i="33"/>
  <c r="H47" i="33" s="1"/>
  <c r="E49" i="33"/>
  <c r="H49" i="33" s="1"/>
  <c r="E51" i="33"/>
  <c r="H51" i="33" s="1"/>
  <c r="E53" i="33"/>
  <c r="H53" i="33" s="1"/>
  <c r="F59" i="33"/>
  <c r="I59" i="33" s="1"/>
  <c r="F63" i="33"/>
  <c r="I63" i="33" s="1"/>
  <c r="E79" i="33"/>
  <c r="H79" i="33" s="1"/>
  <c r="E87" i="33"/>
  <c r="H87" i="33" s="1"/>
  <c r="E95" i="33"/>
  <c r="H95" i="33" s="1"/>
  <c r="F3" i="32"/>
  <c r="I3" i="32" s="1"/>
  <c r="F7" i="32"/>
  <c r="I7" i="32" s="1"/>
  <c r="F11" i="32"/>
  <c r="I11" i="32" s="1"/>
  <c r="E15" i="32"/>
  <c r="H15" i="32" s="1"/>
  <c r="E19" i="32"/>
  <c r="H19" i="32" s="1"/>
  <c r="F44" i="32"/>
  <c r="I44" i="32" s="1"/>
  <c r="F52" i="32"/>
  <c r="I52" i="32" s="1"/>
  <c r="E65" i="32"/>
  <c r="H65" i="32" s="1"/>
  <c r="E81" i="32"/>
  <c r="H81" i="32" s="1"/>
  <c r="F4" i="32"/>
  <c r="I4" i="32" s="1"/>
  <c r="F8" i="32"/>
  <c r="I8" i="32" s="1"/>
  <c r="F12" i="32"/>
  <c r="I12" i="32" s="1"/>
  <c r="E16" i="32"/>
  <c r="H16" i="32" s="1"/>
  <c r="E20" i="32"/>
  <c r="H20" i="32" s="1"/>
  <c r="F46" i="32"/>
  <c r="I46" i="32" s="1"/>
  <c r="F54" i="32"/>
  <c r="I54" i="32" s="1"/>
  <c r="E70" i="32"/>
  <c r="H70" i="32" s="1"/>
  <c r="E84" i="32"/>
  <c r="H84" i="32" s="1"/>
  <c r="E2" i="32"/>
  <c r="H2" i="32" s="1"/>
  <c r="F5" i="32"/>
  <c r="I5" i="32" s="1"/>
  <c r="F9" i="32"/>
  <c r="I9" i="32" s="1"/>
  <c r="E13" i="32"/>
  <c r="H13" i="32" s="1"/>
  <c r="E17" i="32"/>
  <c r="H17" i="32" s="1"/>
  <c r="E21" i="32"/>
  <c r="H21" i="32" s="1"/>
  <c r="F48" i="32"/>
  <c r="I48" i="32" s="1"/>
  <c r="E57" i="32"/>
  <c r="H57" i="32" s="1"/>
  <c r="E73" i="32"/>
  <c r="H73" i="32" s="1"/>
  <c r="E89" i="32"/>
  <c r="H89" i="32" s="1"/>
  <c r="F6" i="32"/>
  <c r="I6" i="32" s="1"/>
  <c r="F10" i="32"/>
  <c r="I10" i="32" s="1"/>
  <c r="E14" i="32"/>
  <c r="H14" i="32" s="1"/>
  <c r="E18" i="32"/>
  <c r="H18" i="32" s="1"/>
  <c r="E22" i="32"/>
  <c r="H22" i="32" s="1"/>
  <c r="F50" i="32"/>
  <c r="I50" i="32" s="1"/>
  <c r="E62" i="32"/>
  <c r="H62" i="32" s="1"/>
  <c r="F78" i="32"/>
  <c r="I78" i="32" s="1"/>
  <c r="E92" i="32"/>
  <c r="H92" i="32" s="1"/>
  <c r="F13" i="32"/>
  <c r="I13" i="32" s="1"/>
  <c r="F14" i="32"/>
  <c r="I14" i="32" s="1"/>
  <c r="F17" i="32"/>
  <c r="I17" i="32" s="1"/>
  <c r="F18" i="32"/>
  <c r="I18" i="32" s="1"/>
  <c r="F20" i="32"/>
  <c r="I20" i="32" s="1"/>
  <c r="F21" i="32"/>
  <c r="I21" i="32" s="1"/>
  <c r="F22" i="32"/>
  <c r="I22" i="32" s="1"/>
  <c r="F2" i="32"/>
  <c r="I2" i="32" s="1"/>
  <c r="F45" i="32"/>
  <c r="I45" i="32" s="1"/>
  <c r="F47" i="32"/>
  <c r="I47" i="32" s="1"/>
  <c r="F49" i="32"/>
  <c r="I49" i="32" s="1"/>
  <c r="F51" i="32"/>
  <c r="I51" i="32" s="1"/>
  <c r="E58" i="32"/>
  <c r="H58" i="32" s="1"/>
  <c r="E66" i="32"/>
  <c r="H66" i="32" s="1"/>
  <c r="E74" i="32"/>
  <c r="H74" i="32" s="1"/>
  <c r="E85" i="32"/>
  <c r="H85" i="32" s="1"/>
  <c r="F77" i="32"/>
  <c r="I77" i="32" s="1"/>
  <c r="F76" i="32"/>
  <c r="I76" i="32" s="1"/>
  <c r="F75" i="32"/>
  <c r="I75" i="32" s="1"/>
  <c r="F74" i="32"/>
  <c r="I74" i="32" s="1"/>
  <c r="F73" i="32"/>
  <c r="I73" i="32" s="1"/>
  <c r="F72" i="32"/>
  <c r="I72" i="32" s="1"/>
  <c r="F71" i="32"/>
  <c r="I71" i="32" s="1"/>
  <c r="F70" i="32"/>
  <c r="I70" i="32" s="1"/>
  <c r="F69" i="32"/>
  <c r="I69" i="32" s="1"/>
  <c r="F68" i="32"/>
  <c r="I68" i="32" s="1"/>
  <c r="F67" i="32"/>
  <c r="I67" i="32" s="1"/>
  <c r="F66" i="32"/>
  <c r="I66" i="32" s="1"/>
  <c r="F65" i="32"/>
  <c r="I65" i="32" s="1"/>
  <c r="F64" i="32"/>
  <c r="I64" i="32" s="1"/>
  <c r="F63" i="32"/>
  <c r="I63" i="32" s="1"/>
  <c r="F62" i="32"/>
  <c r="I62" i="32" s="1"/>
  <c r="F61" i="32"/>
  <c r="I61" i="32" s="1"/>
  <c r="F60" i="32"/>
  <c r="I60" i="32" s="1"/>
  <c r="F59" i="32"/>
  <c r="I59" i="32" s="1"/>
  <c r="F58" i="32"/>
  <c r="I58" i="32" s="1"/>
  <c r="F57" i="32"/>
  <c r="I57" i="32" s="1"/>
  <c r="F56" i="32"/>
  <c r="I56" i="32" s="1"/>
  <c r="F55" i="32"/>
  <c r="I55" i="32" s="1"/>
  <c r="F96" i="32"/>
  <c r="I96" i="32" s="1"/>
  <c r="F94" i="32"/>
  <c r="I94" i="32" s="1"/>
  <c r="F92" i="32"/>
  <c r="I92" i="32" s="1"/>
  <c r="F90" i="32"/>
  <c r="I90" i="32" s="1"/>
  <c r="F88" i="32"/>
  <c r="I88" i="32" s="1"/>
  <c r="F86" i="32"/>
  <c r="I86" i="32" s="1"/>
  <c r="F84" i="32"/>
  <c r="I84" i="32" s="1"/>
  <c r="F82" i="32"/>
  <c r="I82" i="32" s="1"/>
  <c r="F80" i="32"/>
  <c r="I80" i="32" s="1"/>
  <c r="F95" i="32"/>
  <c r="I95" i="32" s="1"/>
  <c r="F93" i="32"/>
  <c r="I93" i="32" s="1"/>
  <c r="F91" i="32"/>
  <c r="I91" i="32" s="1"/>
  <c r="F89" i="32"/>
  <c r="I89" i="32" s="1"/>
  <c r="F87" i="32"/>
  <c r="I87" i="32" s="1"/>
  <c r="F85" i="32"/>
  <c r="I85" i="32" s="1"/>
  <c r="F83" i="32"/>
  <c r="I83" i="32" s="1"/>
  <c r="F81" i="32"/>
  <c r="I81" i="32" s="1"/>
  <c r="F79" i="32"/>
  <c r="I79" i="32" s="1"/>
  <c r="F43" i="32"/>
  <c r="I43" i="32" s="1"/>
  <c r="F42" i="32"/>
  <c r="I42" i="32" s="1"/>
  <c r="F41" i="32"/>
  <c r="I41" i="32" s="1"/>
  <c r="F40" i="32"/>
  <c r="I40" i="32" s="1"/>
  <c r="F39" i="32"/>
  <c r="I39" i="32" s="1"/>
  <c r="F38" i="32"/>
  <c r="I38" i="32" s="1"/>
  <c r="F37" i="32"/>
  <c r="I37" i="32" s="1"/>
  <c r="F36" i="32"/>
  <c r="I36" i="32" s="1"/>
  <c r="F35" i="32"/>
  <c r="I35" i="32" s="1"/>
  <c r="F34" i="32"/>
  <c r="I34" i="32" s="1"/>
  <c r="F33" i="32"/>
  <c r="I33" i="32" s="1"/>
  <c r="F32" i="32"/>
  <c r="I32" i="32" s="1"/>
  <c r="F31" i="32"/>
  <c r="I31" i="32" s="1"/>
  <c r="F30" i="32"/>
  <c r="I30" i="32" s="1"/>
  <c r="F29" i="32"/>
  <c r="I29" i="32" s="1"/>
  <c r="F28" i="32"/>
  <c r="I28" i="32" s="1"/>
  <c r="F27" i="32"/>
  <c r="I27" i="32" s="1"/>
  <c r="F26" i="32"/>
  <c r="I26" i="32" s="1"/>
  <c r="F25" i="32"/>
  <c r="I25" i="32" s="1"/>
  <c r="F24" i="32"/>
  <c r="I24" i="32" s="1"/>
  <c r="F23" i="32"/>
  <c r="I23" i="32" s="1"/>
  <c r="F15" i="32"/>
  <c r="I15" i="32" s="1"/>
  <c r="F16" i="32"/>
  <c r="I16" i="32" s="1"/>
  <c r="F19" i="32"/>
  <c r="I19" i="32" s="1"/>
  <c r="E78" i="32"/>
  <c r="H78" i="32" s="1"/>
  <c r="E54" i="32"/>
  <c r="H54" i="32" s="1"/>
  <c r="E53" i="32"/>
  <c r="H53" i="32" s="1"/>
  <c r="E52" i="32"/>
  <c r="H52" i="32" s="1"/>
  <c r="E51" i="32"/>
  <c r="H51" i="32" s="1"/>
  <c r="E50" i="32"/>
  <c r="H50" i="32" s="1"/>
  <c r="E49" i="32"/>
  <c r="H49" i="32" s="1"/>
  <c r="E48" i="32"/>
  <c r="H48" i="32" s="1"/>
  <c r="E47" i="32"/>
  <c r="H47" i="32" s="1"/>
  <c r="E46" i="32"/>
  <c r="H46" i="32" s="1"/>
  <c r="E45" i="32"/>
  <c r="H45" i="32" s="1"/>
  <c r="E44" i="32"/>
  <c r="H44" i="32" s="1"/>
  <c r="E94" i="32"/>
  <c r="H94" i="32" s="1"/>
  <c r="E90" i="32"/>
  <c r="H90" i="32" s="1"/>
  <c r="E86" i="32"/>
  <c r="H86" i="32" s="1"/>
  <c r="E82" i="32"/>
  <c r="H82" i="32" s="1"/>
  <c r="E75" i="32"/>
  <c r="H75" i="32" s="1"/>
  <c r="E71" i="32"/>
  <c r="H71" i="32" s="1"/>
  <c r="E67" i="32"/>
  <c r="H67" i="32" s="1"/>
  <c r="E63" i="32"/>
  <c r="H63" i="32" s="1"/>
  <c r="E59" i="32"/>
  <c r="H59" i="32" s="1"/>
  <c r="E55" i="32"/>
  <c r="H55" i="32" s="1"/>
  <c r="E95" i="32"/>
  <c r="H95" i="32" s="1"/>
  <c r="E91" i="32"/>
  <c r="H91" i="32" s="1"/>
  <c r="E87" i="32"/>
  <c r="H87" i="32" s="1"/>
  <c r="E83" i="32"/>
  <c r="H83" i="32" s="1"/>
  <c r="E79" i="32"/>
  <c r="H79" i="32" s="1"/>
  <c r="E76" i="32"/>
  <c r="H76" i="32" s="1"/>
  <c r="E72" i="32"/>
  <c r="H72" i="32" s="1"/>
  <c r="E68" i="32"/>
  <c r="H68" i="32" s="1"/>
  <c r="E64" i="32"/>
  <c r="H64" i="32" s="1"/>
  <c r="E60" i="32"/>
  <c r="H60" i="32" s="1"/>
  <c r="E56" i="32"/>
  <c r="H56" i="32" s="1"/>
  <c r="E43" i="32"/>
  <c r="H43" i="32" s="1"/>
  <c r="E42" i="32"/>
  <c r="H42" i="32" s="1"/>
  <c r="E41" i="32"/>
  <c r="H41" i="32" s="1"/>
  <c r="E40" i="32"/>
  <c r="H40" i="32" s="1"/>
  <c r="E39" i="32"/>
  <c r="H39" i="32" s="1"/>
  <c r="E38" i="32"/>
  <c r="H38" i="32" s="1"/>
  <c r="E37" i="32"/>
  <c r="H37" i="32" s="1"/>
  <c r="E36" i="32"/>
  <c r="H36" i="32" s="1"/>
  <c r="E35" i="32"/>
  <c r="H35" i="32" s="1"/>
  <c r="E34" i="32"/>
  <c r="H34" i="32" s="1"/>
  <c r="E33" i="32"/>
  <c r="H33" i="32" s="1"/>
  <c r="E32" i="32"/>
  <c r="H32" i="32" s="1"/>
  <c r="E31" i="32"/>
  <c r="H31" i="32" s="1"/>
  <c r="E30" i="32"/>
  <c r="H30" i="32" s="1"/>
  <c r="E29" i="32"/>
  <c r="H29" i="32" s="1"/>
  <c r="E28" i="32"/>
  <c r="H28" i="32" s="1"/>
  <c r="E27" i="32"/>
  <c r="H27" i="32" s="1"/>
  <c r="E26" i="32"/>
  <c r="H26" i="32" s="1"/>
  <c r="E25" i="32"/>
  <c r="H25" i="32" s="1"/>
  <c r="E24" i="32"/>
  <c r="H24" i="32" s="1"/>
  <c r="E23" i="32"/>
  <c r="H23" i="32" s="1"/>
  <c r="E3" i="32"/>
  <c r="H3" i="32" s="1"/>
  <c r="E4" i="32"/>
  <c r="H4" i="32" s="1"/>
  <c r="E5" i="32"/>
  <c r="H5" i="32" s="1"/>
  <c r="E6" i="32"/>
  <c r="H6" i="32" s="1"/>
  <c r="E7" i="32"/>
  <c r="H7" i="32" s="1"/>
  <c r="E8" i="32"/>
  <c r="H8" i="32" s="1"/>
  <c r="E9" i="32"/>
  <c r="H9" i="32" s="1"/>
  <c r="E10" i="32"/>
  <c r="H10" i="32" s="1"/>
  <c r="E11" i="32"/>
  <c r="H11" i="32" s="1"/>
  <c r="E12" i="32"/>
  <c r="H12" i="32" s="1"/>
  <c r="E61" i="32"/>
  <c r="H61" i="32" s="1"/>
  <c r="E69" i="32"/>
  <c r="H69" i="32" s="1"/>
  <c r="E77" i="32"/>
  <c r="H77" i="32" s="1"/>
  <c r="E80" i="32"/>
  <c r="H80" i="32" s="1"/>
  <c r="E88" i="32"/>
  <c r="H88" i="32" s="1"/>
  <c r="E96" i="32"/>
  <c r="H96" i="32" s="1"/>
  <c r="F5" i="31"/>
  <c r="I5" i="31" s="1"/>
  <c r="F8" i="31"/>
  <c r="I8" i="31" s="1"/>
  <c r="F10" i="31"/>
  <c r="I10" i="31" s="1"/>
  <c r="F81" i="31"/>
  <c r="I81" i="31" s="1"/>
  <c r="F89" i="31"/>
  <c r="I89" i="31" s="1"/>
  <c r="F3" i="31"/>
  <c r="I3" i="31" s="1"/>
  <c r="E6" i="31"/>
  <c r="H6" i="31" s="1"/>
  <c r="E9" i="31"/>
  <c r="H9" i="31" s="1"/>
  <c r="F11" i="31"/>
  <c r="I11" i="31" s="1"/>
  <c r="F83" i="31"/>
  <c r="I83" i="31" s="1"/>
  <c r="F91" i="31"/>
  <c r="I91" i="31" s="1"/>
  <c r="F4" i="31"/>
  <c r="I4" i="31" s="1"/>
  <c r="F6" i="31"/>
  <c r="I6" i="31" s="1"/>
  <c r="F9" i="31"/>
  <c r="I9" i="31" s="1"/>
  <c r="F12" i="31"/>
  <c r="I12" i="31" s="1"/>
  <c r="F85" i="31"/>
  <c r="I85" i="31" s="1"/>
  <c r="F93" i="31"/>
  <c r="I93" i="31" s="1"/>
  <c r="E5" i="31"/>
  <c r="H5" i="31" s="1"/>
  <c r="F7" i="31"/>
  <c r="I7" i="31" s="1"/>
  <c r="E10" i="31"/>
  <c r="H10" i="31" s="1"/>
  <c r="F79" i="31"/>
  <c r="I79" i="31" s="1"/>
  <c r="F87" i="31"/>
  <c r="I87" i="31" s="1"/>
  <c r="E4" i="31"/>
  <c r="H4" i="31" s="1"/>
  <c r="E8" i="31"/>
  <c r="H8" i="31" s="1"/>
  <c r="E77" i="31"/>
  <c r="H77" i="31" s="1"/>
  <c r="E76" i="31"/>
  <c r="H76" i="31" s="1"/>
  <c r="E75" i="31"/>
  <c r="H75" i="31" s="1"/>
  <c r="E74" i="31"/>
  <c r="H74" i="31" s="1"/>
  <c r="E73" i="31"/>
  <c r="H73" i="31" s="1"/>
  <c r="E72" i="31"/>
  <c r="H72" i="31" s="1"/>
  <c r="E71" i="31"/>
  <c r="H71" i="31" s="1"/>
  <c r="E70" i="31"/>
  <c r="H70" i="31" s="1"/>
  <c r="E69" i="31"/>
  <c r="H69" i="31" s="1"/>
  <c r="E68" i="31"/>
  <c r="H68" i="31" s="1"/>
  <c r="E67" i="31"/>
  <c r="H67" i="31" s="1"/>
  <c r="E66" i="31"/>
  <c r="H66" i="31" s="1"/>
  <c r="E65" i="31"/>
  <c r="H65" i="31" s="1"/>
  <c r="E64" i="31"/>
  <c r="H64" i="31" s="1"/>
  <c r="E63" i="31"/>
  <c r="H63" i="31" s="1"/>
  <c r="E62" i="31"/>
  <c r="H62" i="31" s="1"/>
  <c r="E61" i="31"/>
  <c r="H61" i="31" s="1"/>
  <c r="E60" i="31"/>
  <c r="H60" i="31" s="1"/>
  <c r="E59" i="31"/>
  <c r="H59" i="31" s="1"/>
  <c r="E58" i="31"/>
  <c r="H58" i="31" s="1"/>
  <c r="E56" i="31"/>
  <c r="H56" i="31" s="1"/>
  <c r="E78" i="31"/>
  <c r="H78" i="31" s="1"/>
  <c r="E54" i="31"/>
  <c r="H54" i="31" s="1"/>
  <c r="E53" i="31"/>
  <c r="H53" i="31" s="1"/>
  <c r="E52" i="31"/>
  <c r="H52" i="31" s="1"/>
  <c r="E51" i="31"/>
  <c r="H51" i="31" s="1"/>
  <c r="E50" i="31"/>
  <c r="H50" i="31" s="1"/>
  <c r="E49" i="31"/>
  <c r="H49" i="31" s="1"/>
  <c r="E48" i="31"/>
  <c r="H48" i="31" s="1"/>
  <c r="E47" i="31"/>
  <c r="H47" i="31" s="1"/>
  <c r="E46" i="31"/>
  <c r="H46" i="31" s="1"/>
  <c r="E45" i="31"/>
  <c r="H45" i="31" s="1"/>
  <c r="E44" i="31"/>
  <c r="H44" i="31" s="1"/>
  <c r="E43" i="31"/>
  <c r="H43" i="31" s="1"/>
  <c r="E42" i="31"/>
  <c r="H42" i="31" s="1"/>
  <c r="E41" i="31"/>
  <c r="H41" i="31" s="1"/>
  <c r="E40" i="31"/>
  <c r="H40" i="31" s="1"/>
  <c r="E39" i="31"/>
  <c r="H39" i="31" s="1"/>
  <c r="E38" i="31"/>
  <c r="H38" i="31" s="1"/>
  <c r="E37" i="31"/>
  <c r="H37" i="31" s="1"/>
  <c r="E36" i="31"/>
  <c r="H36" i="31" s="1"/>
  <c r="E35" i="31"/>
  <c r="H35" i="31" s="1"/>
  <c r="E34" i="31"/>
  <c r="H34" i="31" s="1"/>
  <c r="E33" i="31"/>
  <c r="H33" i="31" s="1"/>
  <c r="E32" i="31"/>
  <c r="H32" i="31" s="1"/>
  <c r="E31" i="31"/>
  <c r="H31" i="31" s="1"/>
  <c r="E30" i="31"/>
  <c r="H30" i="31" s="1"/>
  <c r="E29" i="31"/>
  <c r="H29" i="31" s="1"/>
  <c r="E28" i="31"/>
  <c r="H28" i="31" s="1"/>
  <c r="E27" i="31"/>
  <c r="H27" i="31" s="1"/>
  <c r="E18" i="31"/>
  <c r="H18" i="31" s="1"/>
  <c r="E17" i="31"/>
  <c r="H17" i="31" s="1"/>
  <c r="E16" i="31"/>
  <c r="H16" i="31" s="1"/>
  <c r="E15" i="31"/>
  <c r="H15" i="31" s="1"/>
  <c r="E93" i="31"/>
  <c r="H93" i="31" s="1"/>
  <c r="E91" i="31"/>
  <c r="H91" i="31" s="1"/>
  <c r="E87" i="31"/>
  <c r="H87" i="31" s="1"/>
  <c r="E83" i="31"/>
  <c r="H83" i="31" s="1"/>
  <c r="E79" i="31"/>
  <c r="H79" i="31" s="1"/>
  <c r="E96" i="31"/>
  <c r="H96" i="31" s="1"/>
  <c r="E94" i="31"/>
  <c r="H94" i="31" s="1"/>
  <c r="E92" i="31"/>
  <c r="H92" i="31" s="1"/>
  <c r="E90" i="31"/>
  <c r="H90" i="31" s="1"/>
  <c r="E88" i="31"/>
  <c r="H88" i="31" s="1"/>
  <c r="E86" i="31"/>
  <c r="H86" i="31" s="1"/>
  <c r="E84" i="31"/>
  <c r="H84" i="31" s="1"/>
  <c r="E82" i="31"/>
  <c r="H82" i="31" s="1"/>
  <c r="E80" i="31"/>
  <c r="H80" i="31" s="1"/>
  <c r="E55" i="31"/>
  <c r="H55" i="31" s="1"/>
  <c r="E2" i="31"/>
  <c r="H2" i="31" s="1"/>
  <c r="E26" i="31"/>
  <c r="H26" i="31" s="1"/>
  <c r="E25" i="31"/>
  <c r="H25" i="31" s="1"/>
  <c r="E24" i="31"/>
  <c r="H24" i="31" s="1"/>
  <c r="E23" i="31"/>
  <c r="H23" i="31" s="1"/>
  <c r="E22" i="31"/>
  <c r="H22" i="31" s="1"/>
  <c r="E21" i="31"/>
  <c r="H21" i="31" s="1"/>
  <c r="E20" i="31"/>
  <c r="H20" i="31" s="1"/>
  <c r="E19" i="31"/>
  <c r="H19" i="31" s="1"/>
  <c r="E14" i="31"/>
  <c r="H14" i="31" s="1"/>
  <c r="E13" i="31"/>
  <c r="H13" i="31" s="1"/>
  <c r="E95" i="31"/>
  <c r="H95" i="31" s="1"/>
  <c r="E89" i="31"/>
  <c r="H89" i="31" s="1"/>
  <c r="E85" i="31"/>
  <c r="H85" i="31" s="1"/>
  <c r="E81" i="31"/>
  <c r="H81" i="31" s="1"/>
  <c r="E57" i="31"/>
  <c r="H57" i="31" s="1"/>
  <c r="E3" i="31"/>
  <c r="H3" i="31" s="1"/>
  <c r="E7" i="31"/>
  <c r="H7" i="31" s="1"/>
  <c r="E11" i="31"/>
  <c r="H11" i="31" s="1"/>
  <c r="F77" i="31"/>
  <c r="I77" i="31" s="1"/>
  <c r="F76" i="31"/>
  <c r="I76" i="31" s="1"/>
  <c r="F75" i="31"/>
  <c r="I75" i="31" s="1"/>
  <c r="F74" i="31"/>
  <c r="I74" i="31" s="1"/>
  <c r="F73" i="31"/>
  <c r="I73" i="31" s="1"/>
  <c r="F72" i="31"/>
  <c r="I72" i="31" s="1"/>
  <c r="F71" i="31"/>
  <c r="I71" i="31" s="1"/>
  <c r="F70" i="31"/>
  <c r="I70" i="31" s="1"/>
  <c r="F69" i="31"/>
  <c r="I69" i="31" s="1"/>
  <c r="F68" i="31"/>
  <c r="I68" i="31" s="1"/>
  <c r="F67" i="31"/>
  <c r="I67" i="31" s="1"/>
  <c r="F66" i="31"/>
  <c r="I66" i="31" s="1"/>
  <c r="F65" i="31"/>
  <c r="I65" i="31" s="1"/>
  <c r="F64" i="31"/>
  <c r="I64" i="31" s="1"/>
  <c r="F63" i="31"/>
  <c r="I63" i="31" s="1"/>
  <c r="F62" i="31"/>
  <c r="I62" i="31" s="1"/>
  <c r="F61" i="31"/>
  <c r="I61" i="31" s="1"/>
  <c r="F60" i="31"/>
  <c r="I60" i="31" s="1"/>
  <c r="F59" i="31"/>
  <c r="I59" i="31" s="1"/>
  <c r="F58" i="31"/>
  <c r="I58" i="31" s="1"/>
  <c r="F57" i="31"/>
  <c r="I57" i="31" s="1"/>
  <c r="F56" i="31"/>
  <c r="I56" i="31" s="1"/>
  <c r="F55" i="31"/>
  <c r="I55" i="31" s="1"/>
  <c r="F78" i="31"/>
  <c r="I78" i="31" s="1"/>
  <c r="F54" i="31"/>
  <c r="I54" i="31" s="1"/>
  <c r="F53" i="31"/>
  <c r="I53" i="31" s="1"/>
  <c r="F52" i="31"/>
  <c r="I52" i="31" s="1"/>
  <c r="F51" i="31"/>
  <c r="I51" i="31" s="1"/>
  <c r="F50" i="31"/>
  <c r="I50" i="31" s="1"/>
  <c r="F49" i="31"/>
  <c r="I49" i="31" s="1"/>
  <c r="F48" i="31"/>
  <c r="I48" i="31" s="1"/>
  <c r="F47" i="31"/>
  <c r="I47" i="31" s="1"/>
  <c r="F46" i="31"/>
  <c r="I46" i="31" s="1"/>
  <c r="F45" i="31"/>
  <c r="I45" i="31" s="1"/>
  <c r="F44" i="31"/>
  <c r="I44" i="31" s="1"/>
  <c r="F43" i="31"/>
  <c r="I43" i="31" s="1"/>
  <c r="F42" i="31"/>
  <c r="I42" i="31" s="1"/>
  <c r="F41" i="31"/>
  <c r="I41" i="31" s="1"/>
  <c r="F40" i="31"/>
  <c r="I40" i="31" s="1"/>
  <c r="F39" i="31"/>
  <c r="I39" i="31" s="1"/>
  <c r="F38" i="31"/>
  <c r="I38" i="31" s="1"/>
  <c r="F37" i="31"/>
  <c r="I37" i="31" s="1"/>
  <c r="F36" i="31"/>
  <c r="I36" i="31" s="1"/>
  <c r="F35" i="31"/>
  <c r="I35" i="31" s="1"/>
  <c r="F34" i="31"/>
  <c r="I34" i="31" s="1"/>
  <c r="F13" i="31"/>
  <c r="I13" i="31" s="1"/>
  <c r="F14" i="31"/>
  <c r="I14" i="31" s="1"/>
  <c r="F15" i="31"/>
  <c r="I15" i="31" s="1"/>
  <c r="F16" i="31"/>
  <c r="I16" i="31" s="1"/>
  <c r="F17" i="31"/>
  <c r="I17" i="31" s="1"/>
  <c r="F18" i="31"/>
  <c r="I18" i="31" s="1"/>
  <c r="F19" i="31"/>
  <c r="I19" i="31" s="1"/>
  <c r="F20" i="31"/>
  <c r="I20" i="31" s="1"/>
  <c r="F21" i="31"/>
  <c r="I21" i="31" s="1"/>
  <c r="F22" i="31"/>
  <c r="I22" i="31" s="1"/>
  <c r="F23" i="31"/>
  <c r="I23" i="31" s="1"/>
  <c r="F24" i="31"/>
  <c r="I24" i="31" s="1"/>
  <c r="F25" i="31"/>
  <c r="I25" i="31" s="1"/>
  <c r="F26" i="31"/>
  <c r="I26" i="31" s="1"/>
  <c r="F27" i="31"/>
  <c r="I27" i="31" s="1"/>
  <c r="F28" i="31"/>
  <c r="I28" i="31" s="1"/>
  <c r="F29" i="31"/>
  <c r="I29" i="31" s="1"/>
  <c r="F30" i="31"/>
  <c r="I30" i="31" s="1"/>
  <c r="F31" i="31"/>
  <c r="I31" i="31" s="1"/>
  <c r="F32" i="31"/>
  <c r="I32" i="31" s="1"/>
  <c r="F33" i="31"/>
  <c r="I33" i="31" s="1"/>
  <c r="F2" i="31"/>
  <c r="I2" i="31" s="1"/>
  <c r="F80" i="31"/>
  <c r="I80" i="31" s="1"/>
  <c r="F82" i="31"/>
  <c r="I82" i="31" s="1"/>
  <c r="F84" i="31"/>
  <c r="I84" i="31" s="1"/>
  <c r="F86" i="31"/>
  <c r="I86" i="31" s="1"/>
  <c r="F88" i="31"/>
  <c r="I88" i="31" s="1"/>
  <c r="F90" i="31"/>
  <c r="I90" i="31" s="1"/>
  <c r="F92" i="31"/>
  <c r="I92" i="31" s="1"/>
  <c r="F94" i="31"/>
  <c r="I94" i="31" s="1"/>
  <c r="F96" i="31"/>
  <c r="I96" i="31" s="1"/>
  <c r="E2" i="30"/>
  <c r="H2" i="30" s="1"/>
  <c r="F14" i="30"/>
  <c r="I14" i="30" s="1"/>
  <c r="F16" i="30"/>
  <c r="I16" i="30" s="1"/>
  <c r="F18" i="30"/>
  <c r="I18" i="30" s="1"/>
  <c r="F20" i="30"/>
  <c r="I20" i="30" s="1"/>
  <c r="F22" i="30"/>
  <c r="I22" i="30" s="1"/>
  <c r="F24" i="30"/>
  <c r="I24" i="30" s="1"/>
  <c r="F77" i="30"/>
  <c r="I77" i="30" s="1"/>
  <c r="F76" i="30"/>
  <c r="I76" i="30" s="1"/>
  <c r="F75" i="30"/>
  <c r="I75" i="30" s="1"/>
  <c r="F74" i="30"/>
  <c r="I74" i="30" s="1"/>
  <c r="F73" i="30"/>
  <c r="I73" i="30" s="1"/>
  <c r="F72" i="30"/>
  <c r="I72" i="30" s="1"/>
  <c r="F71" i="30"/>
  <c r="I71" i="30" s="1"/>
  <c r="F70" i="30"/>
  <c r="I70" i="30" s="1"/>
  <c r="F69" i="30"/>
  <c r="I69" i="30" s="1"/>
  <c r="F68" i="30"/>
  <c r="I68" i="30" s="1"/>
  <c r="F67" i="30"/>
  <c r="I67" i="30" s="1"/>
  <c r="F66" i="30"/>
  <c r="I66" i="30" s="1"/>
  <c r="F65" i="30"/>
  <c r="I65" i="30" s="1"/>
  <c r="F64" i="30"/>
  <c r="I64" i="30" s="1"/>
  <c r="F78" i="30"/>
  <c r="I78" i="30" s="1"/>
  <c r="F96" i="30"/>
  <c r="I96" i="30" s="1"/>
  <c r="F95" i="30"/>
  <c r="I95" i="30" s="1"/>
  <c r="F94" i="30"/>
  <c r="I94" i="30" s="1"/>
  <c r="F93" i="30"/>
  <c r="I93" i="30" s="1"/>
  <c r="F92" i="30"/>
  <c r="I92" i="30" s="1"/>
  <c r="F91" i="30"/>
  <c r="I91" i="30" s="1"/>
  <c r="F90" i="30"/>
  <c r="I90" i="30" s="1"/>
  <c r="F89" i="30"/>
  <c r="I89" i="30" s="1"/>
  <c r="F88" i="30"/>
  <c r="I88" i="30" s="1"/>
  <c r="F87" i="30"/>
  <c r="I87" i="30" s="1"/>
  <c r="F86" i="30"/>
  <c r="I86" i="30" s="1"/>
  <c r="F85" i="30"/>
  <c r="I85" i="30" s="1"/>
  <c r="F84" i="30"/>
  <c r="I84" i="30" s="1"/>
  <c r="F83" i="30"/>
  <c r="I83" i="30" s="1"/>
  <c r="F82" i="30"/>
  <c r="I82" i="30" s="1"/>
  <c r="F81" i="30"/>
  <c r="I81" i="30" s="1"/>
  <c r="F80" i="30"/>
  <c r="I80" i="30" s="1"/>
  <c r="F79" i="30"/>
  <c r="I79" i="30" s="1"/>
  <c r="F62" i="30"/>
  <c r="I62" i="30" s="1"/>
  <c r="F60" i="30"/>
  <c r="I60" i="30" s="1"/>
  <c r="F58" i="30"/>
  <c r="I58" i="30" s="1"/>
  <c r="F56" i="30"/>
  <c r="I56" i="30" s="1"/>
  <c r="F54" i="30"/>
  <c r="I54" i="30" s="1"/>
  <c r="F53" i="30"/>
  <c r="I53" i="30" s="1"/>
  <c r="F52" i="30"/>
  <c r="I52" i="30" s="1"/>
  <c r="F51" i="30"/>
  <c r="I51" i="30" s="1"/>
  <c r="F50" i="30"/>
  <c r="I50" i="30" s="1"/>
  <c r="F49" i="30"/>
  <c r="I49" i="30" s="1"/>
  <c r="F48" i="30"/>
  <c r="I48" i="30" s="1"/>
  <c r="F47" i="30"/>
  <c r="I47" i="30" s="1"/>
  <c r="F46" i="30"/>
  <c r="I46" i="30" s="1"/>
  <c r="F45" i="30"/>
  <c r="I45" i="30" s="1"/>
  <c r="F44" i="30"/>
  <c r="I44" i="30" s="1"/>
  <c r="F43" i="30"/>
  <c r="I43" i="30" s="1"/>
  <c r="F42" i="30"/>
  <c r="I42" i="30" s="1"/>
  <c r="F41" i="30"/>
  <c r="I41" i="30" s="1"/>
  <c r="F40" i="30"/>
  <c r="I40" i="30" s="1"/>
  <c r="F39" i="30"/>
  <c r="I39" i="30" s="1"/>
  <c r="F38" i="30"/>
  <c r="I38" i="30" s="1"/>
  <c r="F37" i="30"/>
  <c r="I37" i="30" s="1"/>
  <c r="F36" i="30"/>
  <c r="I36" i="30" s="1"/>
  <c r="F35" i="30"/>
  <c r="I35" i="30" s="1"/>
  <c r="F34" i="30"/>
  <c r="I34" i="30" s="1"/>
  <c r="F33" i="30"/>
  <c r="I33" i="30" s="1"/>
  <c r="F32" i="30"/>
  <c r="I32" i="30" s="1"/>
  <c r="F31" i="30"/>
  <c r="I31" i="30" s="1"/>
  <c r="F30" i="30"/>
  <c r="I30" i="30" s="1"/>
  <c r="F29" i="30"/>
  <c r="I29" i="30" s="1"/>
  <c r="F28" i="30"/>
  <c r="I28" i="30" s="1"/>
  <c r="F27" i="30"/>
  <c r="I27" i="30" s="1"/>
  <c r="F61" i="30"/>
  <c r="I61" i="30" s="1"/>
  <c r="F59" i="30"/>
  <c r="I59" i="30" s="1"/>
  <c r="F57" i="30"/>
  <c r="I57" i="30" s="1"/>
  <c r="F55" i="30"/>
  <c r="I55" i="30" s="1"/>
  <c r="F63" i="30"/>
  <c r="I63" i="30" s="1"/>
  <c r="F12" i="30"/>
  <c r="I12" i="30" s="1"/>
  <c r="F11" i="30"/>
  <c r="I11" i="30" s="1"/>
  <c r="F10" i="30"/>
  <c r="I10" i="30" s="1"/>
  <c r="F9" i="30"/>
  <c r="I9" i="30" s="1"/>
  <c r="F8" i="30"/>
  <c r="I8" i="30" s="1"/>
  <c r="F7" i="30"/>
  <c r="I7" i="30" s="1"/>
  <c r="F6" i="30"/>
  <c r="I6" i="30" s="1"/>
  <c r="F5" i="30"/>
  <c r="I5" i="30" s="1"/>
  <c r="F4" i="30"/>
  <c r="I4" i="30" s="1"/>
  <c r="F3" i="30"/>
  <c r="I3" i="30" s="1"/>
  <c r="F2" i="30"/>
  <c r="I2" i="30" s="1"/>
  <c r="F13" i="30"/>
  <c r="I13" i="30" s="1"/>
  <c r="F15" i="30"/>
  <c r="I15" i="30" s="1"/>
  <c r="F17" i="30"/>
  <c r="I17" i="30" s="1"/>
  <c r="F19" i="30"/>
  <c r="I19" i="30" s="1"/>
  <c r="F21" i="30"/>
  <c r="I21" i="30" s="1"/>
  <c r="F23" i="30"/>
  <c r="I23" i="30" s="1"/>
  <c r="F25" i="30"/>
  <c r="I25" i="30" s="1"/>
  <c r="E89" i="30"/>
  <c r="H89" i="30" s="1"/>
  <c r="E83" i="30"/>
  <c r="H83" i="30" s="1"/>
  <c r="E91" i="30"/>
  <c r="H91" i="30" s="1"/>
  <c r="E81" i="30"/>
  <c r="H81" i="30" s="1"/>
  <c r="E3" i="30"/>
  <c r="H3" i="30" s="1"/>
  <c r="E4" i="30"/>
  <c r="H4" i="30" s="1"/>
  <c r="E5" i="30"/>
  <c r="H5" i="30" s="1"/>
  <c r="E6" i="30"/>
  <c r="H6" i="30" s="1"/>
  <c r="E7" i="30"/>
  <c r="H7" i="30" s="1"/>
  <c r="E8" i="30"/>
  <c r="H8" i="30" s="1"/>
  <c r="E9" i="30"/>
  <c r="H9" i="30" s="1"/>
  <c r="E10" i="30"/>
  <c r="H10" i="30" s="1"/>
  <c r="E11" i="30"/>
  <c r="H11" i="30" s="1"/>
  <c r="E12" i="30"/>
  <c r="H12" i="30" s="1"/>
  <c r="E27" i="30"/>
  <c r="H27" i="30" s="1"/>
  <c r="E28" i="30"/>
  <c r="H28" i="30" s="1"/>
  <c r="E29" i="30"/>
  <c r="H29" i="30" s="1"/>
  <c r="E30" i="30"/>
  <c r="H30" i="30" s="1"/>
  <c r="E31" i="30"/>
  <c r="H31" i="30" s="1"/>
  <c r="E85" i="30"/>
  <c r="H85" i="30" s="1"/>
  <c r="E77" i="30"/>
  <c r="H77" i="30" s="1"/>
  <c r="E76" i="30"/>
  <c r="H76" i="30" s="1"/>
  <c r="E75" i="30"/>
  <c r="H75" i="30" s="1"/>
  <c r="E74" i="30"/>
  <c r="H74" i="30" s="1"/>
  <c r="E73" i="30"/>
  <c r="H73" i="30" s="1"/>
  <c r="E72" i="30"/>
  <c r="H72" i="30" s="1"/>
  <c r="E71" i="30"/>
  <c r="H71" i="30" s="1"/>
  <c r="E70" i="30"/>
  <c r="H70" i="30" s="1"/>
  <c r="E69" i="30"/>
  <c r="H69" i="30" s="1"/>
  <c r="E68" i="30"/>
  <c r="H68" i="30" s="1"/>
  <c r="E67" i="30"/>
  <c r="H67" i="30" s="1"/>
  <c r="E66" i="30"/>
  <c r="H66" i="30" s="1"/>
  <c r="E65" i="30"/>
  <c r="H65" i="30" s="1"/>
  <c r="E64" i="30"/>
  <c r="H64" i="30" s="1"/>
  <c r="E63" i="30"/>
  <c r="H63" i="30" s="1"/>
  <c r="E62" i="30"/>
  <c r="H62" i="30" s="1"/>
  <c r="E61" i="30"/>
  <c r="H61" i="30" s="1"/>
  <c r="E60" i="30"/>
  <c r="H60" i="30" s="1"/>
  <c r="E59" i="30"/>
  <c r="H59" i="30" s="1"/>
  <c r="E58" i="30"/>
  <c r="H58" i="30" s="1"/>
  <c r="E57" i="30"/>
  <c r="H57" i="30" s="1"/>
  <c r="E56" i="30"/>
  <c r="H56" i="30" s="1"/>
  <c r="E55" i="30"/>
  <c r="H55" i="30" s="1"/>
  <c r="E78" i="30"/>
  <c r="H78" i="30" s="1"/>
  <c r="E96" i="30"/>
  <c r="H96" i="30" s="1"/>
  <c r="E94" i="30"/>
  <c r="H94" i="30" s="1"/>
  <c r="E92" i="30"/>
  <c r="H92" i="30" s="1"/>
  <c r="E90" i="30"/>
  <c r="H90" i="30" s="1"/>
  <c r="E88" i="30"/>
  <c r="H88" i="30" s="1"/>
  <c r="E86" i="30"/>
  <c r="H86" i="30" s="1"/>
  <c r="E84" i="30"/>
  <c r="H84" i="30" s="1"/>
  <c r="E82" i="30"/>
  <c r="H82" i="30" s="1"/>
  <c r="E80" i="30"/>
  <c r="H80" i="30" s="1"/>
  <c r="E54" i="30"/>
  <c r="H54" i="30" s="1"/>
  <c r="E53" i="30"/>
  <c r="H53" i="30" s="1"/>
  <c r="E52" i="30"/>
  <c r="H52" i="30" s="1"/>
  <c r="E51" i="30"/>
  <c r="H51" i="30" s="1"/>
  <c r="E50" i="30"/>
  <c r="H50" i="30" s="1"/>
  <c r="E49" i="30"/>
  <c r="H49" i="30" s="1"/>
  <c r="E48" i="30"/>
  <c r="H48" i="30" s="1"/>
  <c r="E47" i="30"/>
  <c r="H47" i="30" s="1"/>
  <c r="E46" i="30"/>
  <c r="H46" i="30" s="1"/>
  <c r="E45" i="30"/>
  <c r="H45" i="30" s="1"/>
  <c r="E44" i="30"/>
  <c r="H44" i="30" s="1"/>
  <c r="E43" i="30"/>
  <c r="H43" i="30" s="1"/>
  <c r="E42" i="30"/>
  <c r="H42" i="30" s="1"/>
  <c r="E41" i="30"/>
  <c r="H41" i="30" s="1"/>
  <c r="E40" i="30"/>
  <c r="H40" i="30" s="1"/>
  <c r="E39" i="30"/>
  <c r="H39" i="30" s="1"/>
  <c r="E38" i="30"/>
  <c r="H38" i="30" s="1"/>
  <c r="E37" i="30"/>
  <c r="H37" i="30" s="1"/>
  <c r="E36" i="30"/>
  <c r="H36" i="30" s="1"/>
  <c r="E35" i="30"/>
  <c r="H35" i="30" s="1"/>
  <c r="E34" i="30"/>
  <c r="H34" i="30" s="1"/>
  <c r="E33" i="30"/>
  <c r="H33" i="30" s="1"/>
  <c r="E32" i="30"/>
  <c r="H32" i="30" s="1"/>
  <c r="E13" i="30"/>
  <c r="H13" i="30" s="1"/>
  <c r="E14" i="30"/>
  <c r="H14" i="30" s="1"/>
  <c r="E15" i="30"/>
  <c r="H15" i="30" s="1"/>
  <c r="E16" i="30"/>
  <c r="H16" i="30" s="1"/>
  <c r="E17" i="30"/>
  <c r="H17" i="30" s="1"/>
  <c r="E18" i="30"/>
  <c r="H18" i="30" s="1"/>
  <c r="E19" i="30"/>
  <c r="H19" i="30" s="1"/>
  <c r="E20" i="30"/>
  <c r="H20" i="30" s="1"/>
  <c r="E21" i="30"/>
  <c r="H21" i="30" s="1"/>
  <c r="E22" i="30"/>
  <c r="H22" i="30" s="1"/>
  <c r="E23" i="30"/>
  <c r="H23" i="30" s="1"/>
  <c r="E24" i="30"/>
  <c r="H24" i="30" s="1"/>
  <c r="E25" i="30"/>
  <c r="H25" i="30" s="1"/>
  <c r="E26" i="30"/>
  <c r="H26" i="30" s="1"/>
  <c r="E79" i="30"/>
  <c r="H79" i="30" s="1"/>
  <c r="E87" i="30"/>
  <c r="H87" i="30" s="1"/>
  <c r="E95" i="30"/>
  <c r="H95" i="30" s="1"/>
  <c r="E2" i="29"/>
  <c r="H2" i="29" s="1"/>
  <c r="E79" i="29"/>
  <c r="H79" i="29" s="1"/>
  <c r="E95" i="29"/>
  <c r="H95" i="29" s="1"/>
  <c r="E87" i="29"/>
  <c r="H87" i="29" s="1"/>
  <c r="E81" i="29"/>
  <c r="H81" i="29" s="1"/>
  <c r="E89" i="29"/>
  <c r="H89" i="29" s="1"/>
  <c r="F13" i="29"/>
  <c r="I13" i="29" s="1"/>
  <c r="F14" i="29"/>
  <c r="I14" i="29" s="1"/>
  <c r="E3" i="29"/>
  <c r="H3" i="29" s="1"/>
  <c r="E4" i="29"/>
  <c r="H4" i="29" s="1"/>
  <c r="E5" i="29"/>
  <c r="H5" i="29" s="1"/>
  <c r="E6" i="29"/>
  <c r="H6" i="29" s="1"/>
  <c r="E7" i="29"/>
  <c r="H7" i="29" s="1"/>
  <c r="E8" i="29"/>
  <c r="H8" i="29" s="1"/>
  <c r="E9" i="29"/>
  <c r="H9" i="29" s="1"/>
  <c r="E10" i="29"/>
  <c r="H10" i="29" s="1"/>
  <c r="E11" i="29"/>
  <c r="H11" i="29" s="1"/>
  <c r="E12" i="29"/>
  <c r="H12" i="29" s="1"/>
  <c r="E83" i="29"/>
  <c r="H83" i="29" s="1"/>
  <c r="F77" i="29"/>
  <c r="I77" i="29" s="1"/>
  <c r="F76" i="29"/>
  <c r="I76" i="29" s="1"/>
  <c r="F75" i="29"/>
  <c r="I75" i="29" s="1"/>
  <c r="F74" i="29"/>
  <c r="I74" i="29" s="1"/>
  <c r="F73" i="29"/>
  <c r="I73" i="29" s="1"/>
  <c r="F72" i="29"/>
  <c r="I72" i="29" s="1"/>
  <c r="F71" i="29"/>
  <c r="I71" i="29" s="1"/>
  <c r="F70" i="29"/>
  <c r="I70" i="29" s="1"/>
  <c r="F69" i="29"/>
  <c r="I69" i="29" s="1"/>
  <c r="F68" i="29"/>
  <c r="I68" i="29" s="1"/>
  <c r="F67" i="29"/>
  <c r="I67" i="29" s="1"/>
  <c r="F66" i="29"/>
  <c r="I66" i="29" s="1"/>
  <c r="F65" i="29"/>
  <c r="I65" i="29" s="1"/>
  <c r="F64" i="29"/>
  <c r="I64" i="29" s="1"/>
  <c r="F63" i="29"/>
  <c r="I63" i="29" s="1"/>
  <c r="F62" i="29"/>
  <c r="I62" i="29" s="1"/>
  <c r="F61" i="29"/>
  <c r="I61" i="29" s="1"/>
  <c r="F60" i="29"/>
  <c r="I60" i="29" s="1"/>
  <c r="F78" i="29"/>
  <c r="I78" i="29" s="1"/>
  <c r="F96" i="29"/>
  <c r="I96" i="29" s="1"/>
  <c r="F95" i="29"/>
  <c r="I95" i="29" s="1"/>
  <c r="F94" i="29"/>
  <c r="I94" i="29" s="1"/>
  <c r="F93" i="29"/>
  <c r="I93" i="29" s="1"/>
  <c r="F92" i="29"/>
  <c r="I92" i="29" s="1"/>
  <c r="F91" i="29"/>
  <c r="I91" i="29" s="1"/>
  <c r="F90" i="29"/>
  <c r="I90" i="29" s="1"/>
  <c r="F89" i="29"/>
  <c r="I89" i="29" s="1"/>
  <c r="F88" i="29"/>
  <c r="I88" i="29" s="1"/>
  <c r="F87" i="29"/>
  <c r="I87" i="29" s="1"/>
  <c r="F86" i="29"/>
  <c r="I86" i="29" s="1"/>
  <c r="F85" i="29"/>
  <c r="I85" i="29" s="1"/>
  <c r="F84" i="29"/>
  <c r="I84" i="29" s="1"/>
  <c r="F83" i="29"/>
  <c r="I83" i="29" s="1"/>
  <c r="F82" i="29"/>
  <c r="I82" i="29" s="1"/>
  <c r="F81" i="29"/>
  <c r="I81" i="29" s="1"/>
  <c r="F80" i="29"/>
  <c r="I80" i="29" s="1"/>
  <c r="F79" i="29"/>
  <c r="I79" i="29" s="1"/>
  <c r="F59" i="29"/>
  <c r="I59" i="29" s="1"/>
  <c r="F58" i="29"/>
  <c r="I58" i="29" s="1"/>
  <c r="F57" i="29"/>
  <c r="I57" i="29" s="1"/>
  <c r="F56" i="29"/>
  <c r="I56" i="29" s="1"/>
  <c r="F55" i="29"/>
  <c r="I55" i="29" s="1"/>
  <c r="F54" i="29"/>
  <c r="I54" i="29" s="1"/>
  <c r="F53" i="29"/>
  <c r="I53" i="29" s="1"/>
  <c r="F52" i="29"/>
  <c r="I52" i="29" s="1"/>
  <c r="F51" i="29"/>
  <c r="I51" i="29" s="1"/>
  <c r="F50" i="29"/>
  <c r="I50" i="29" s="1"/>
  <c r="F49" i="29"/>
  <c r="I49" i="29" s="1"/>
  <c r="F48" i="29"/>
  <c r="I48" i="29" s="1"/>
  <c r="F47" i="29"/>
  <c r="I47" i="29" s="1"/>
  <c r="F46" i="29"/>
  <c r="I46" i="29" s="1"/>
  <c r="F45" i="29"/>
  <c r="I45" i="29" s="1"/>
  <c r="F44" i="29"/>
  <c r="I44" i="29" s="1"/>
  <c r="F43" i="29"/>
  <c r="I43" i="29" s="1"/>
  <c r="F42" i="29"/>
  <c r="I42" i="29" s="1"/>
  <c r="F41" i="29"/>
  <c r="I41" i="29" s="1"/>
  <c r="F40" i="29"/>
  <c r="I40" i="29" s="1"/>
  <c r="F39" i="29"/>
  <c r="I39" i="29" s="1"/>
  <c r="F38" i="29"/>
  <c r="I38" i="29" s="1"/>
  <c r="F37" i="29"/>
  <c r="I37" i="29" s="1"/>
  <c r="F36" i="29"/>
  <c r="I36" i="29" s="1"/>
  <c r="F35" i="29"/>
  <c r="I35" i="29" s="1"/>
  <c r="F34" i="29"/>
  <c r="I34" i="29" s="1"/>
  <c r="F33" i="29"/>
  <c r="I33" i="29" s="1"/>
  <c r="F32" i="29"/>
  <c r="I32" i="29" s="1"/>
  <c r="F31" i="29"/>
  <c r="I31" i="29" s="1"/>
  <c r="F30" i="29"/>
  <c r="I30" i="29" s="1"/>
  <c r="F29" i="29"/>
  <c r="I29" i="29" s="1"/>
  <c r="F28" i="29"/>
  <c r="I28" i="29" s="1"/>
  <c r="F27" i="29"/>
  <c r="I27" i="29" s="1"/>
  <c r="F26" i="29"/>
  <c r="I26" i="29" s="1"/>
  <c r="F25" i="29"/>
  <c r="I25" i="29" s="1"/>
  <c r="F24" i="29"/>
  <c r="I24" i="29" s="1"/>
  <c r="F23" i="29"/>
  <c r="I23" i="29" s="1"/>
  <c r="F15" i="29"/>
  <c r="I15" i="29" s="1"/>
  <c r="F16" i="29"/>
  <c r="I16" i="29" s="1"/>
  <c r="F17" i="29"/>
  <c r="I17" i="29" s="1"/>
  <c r="F18" i="29"/>
  <c r="I18" i="29" s="1"/>
  <c r="F19" i="29"/>
  <c r="I19" i="29" s="1"/>
  <c r="F20" i="29"/>
  <c r="I20" i="29" s="1"/>
  <c r="F21" i="29"/>
  <c r="I21" i="29" s="1"/>
  <c r="F2" i="29"/>
  <c r="I2" i="29" s="1"/>
  <c r="E77" i="29"/>
  <c r="H77" i="29" s="1"/>
  <c r="E76" i="29"/>
  <c r="H76" i="29" s="1"/>
  <c r="E75" i="29"/>
  <c r="H75" i="29" s="1"/>
  <c r="E74" i="29"/>
  <c r="H74" i="29" s="1"/>
  <c r="E73" i="29"/>
  <c r="H73" i="29" s="1"/>
  <c r="E72" i="29"/>
  <c r="H72" i="29" s="1"/>
  <c r="E71" i="29"/>
  <c r="H71" i="29" s="1"/>
  <c r="E70" i="29"/>
  <c r="H70" i="29" s="1"/>
  <c r="E69" i="29"/>
  <c r="H69" i="29" s="1"/>
  <c r="E68" i="29"/>
  <c r="H68" i="29" s="1"/>
  <c r="E67" i="29"/>
  <c r="H67" i="29" s="1"/>
  <c r="E66" i="29"/>
  <c r="H66" i="29" s="1"/>
  <c r="E65" i="29"/>
  <c r="H65" i="29" s="1"/>
  <c r="E64" i="29"/>
  <c r="H64" i="29" s="1"/>
  <c r="E63" i="29"/>
  <c r="H63" i="29" s="1"/>
  <c r="E62" i="29"/>
  <c r="H62" i="29" s="1"/>
  <c r="E61" i="29"/>
  <c r="H61" i="29" s="1"/>
  <c r="E60" i="29"/>
  <c r="H60" i="29" s="1"/>
  <c r="E59" i="29"/>
  <c r="H59" i="29" s="1"/>
  <c r="E58" i="29"/>
  <c r="H58" i="29" s="1"/>
  <c r="E57" i="29"/>
  <c r="H57" i="29" s="1"/>
  <c r="E56" i="29"/>
  <c r="H56" i="29" s="1"/>
  <c r="E55" i="29"/>
  <c r="H55" i="29" s="1"/>
  <c r="E78" i="29"/>
  <c r="H78" i="29" s="1"/>
  <c r="E96" i="29"/>
  <c r="H96" i="29" s="1"/>
  <c r="E94" i="29"/>
  <c r="H94" i="29" s="1"/>
  <c r="E92" i="29"/>
  <c r="H92" i="29" s="1"/>
  <c r="E90" i="29"/>
  <c r="H90" i="29" s="1"/>
  <c r="E88" i="29"/>
  <c r="H88" i="29" s="1"/>
  <c r="E86" i="29"/>
  <c r="H86" i="29" s="1"/>
  <c r="E84" i="29"/>
  <c r="H84" i="29" s="1"/>
  <c r="E82" i="29"/>
  <c r="H82" i="29" s="1"/>
  <c r="E80" i="29"/>
  <c r="H80" i="29" s="1"/>
  <c r="E54" i="29"/>
  <c r="H54" i="29" s="1"/>
  <c r="E53" i="29"/>
  <c r="H53" i="29" s="1"/>
  <c r="E52" i="29"/>
  <c r="H52" i="29" s="1"/>
  <c r="E51" i="29"/>
  <c r="H51" i="29" s="1"/>
  <c r="E50" i="29"/>
  <c r="H50" i="29" s="1"/>
  <c r="E49" i="29"/>
  <c r="H49" i="29" s="1"/>
  <c r="E48" i="29"/>
  <c r="H48" i="29" s="1"/>
  <c r="E47" i="29"/>
  <c r="H47" i="29" s="1"/>
  <c r="E46" i="29"/>
  <c r="H46" i="29" s="1"/>
  <c r="E45" i="29"/>
  <c r="H45" i="29" s="1"/>
  <c r="E44" i="29"/>
  <c r="H44" i="29" s="1"/>
  <c r="E43" i="29"/>
  <c r="H43" i="29" s="1"/>
  <c r="E42" i="29"/>
  <c r="H42" i="29" s="1"/>
  <c r="E41" i="29"/>
  <c r="H41" i="29" s="1"/>
  <c r="E40" i="29"/>
  <c r="H40" i="29" s="1"/>
  <c r="E39" i="29"/>
  <c r="H39" i="29" s="1"/>
  <c r="E38" i="29"/>
  <c r="H38" i="29" s="1"/>
  <c r="E37" i="29"/>
  <c r="H37" i="29" s="1"/>
  <c r="E36" i="29"/>
  <c r="H36" i="29" s="1"/>
  <c r="E35" i="29"/>
  <c r="H35" i="29" s="1"/>
  <c r="E34" i="29"/>
  <c r="H34" i="29" s="1"/>
  <c r="E33" i="29"/>
  <c r="H33" i="29" s="1"/>
  <c r="E32" i="29"/>
  <c r="H32" i="29" s="1"/>
  <c r="E31" i="29"/>
  <c r="H31" i="29" s="1"/>
  <c r="E30" i="29"/>
  <c r="H30" i="29" s="1"/>
  <c r="E29" i="29"/>
  <c r="H29" i="29" s="1"/>
  <c r="E28" i="29"/>
  <c r="H28" i="29" s="1"/>
  <c r="E27" i="29"/>
  <c r="H27" i="29" s="1"/>
  <c r="E26" i="29"/>
  <c r="H26" i="29" s="1"/>
  <c r="E25" i="29"/>
  <c r="H25" i="29" s="1"/>
  <c r="E24" i="29"/>
  <c r="H24" i="29" s="1"/>
  <c r="F3" i="29"/>
  <c r="I3" i="29" s="1"/>
  <c r="F4" i="29"/>
  <c r="I4" i="29" s="1"/>
  <c r="F5" i="29"/>
  <c r="I5" i="29" s="1"/>
  <c r="F6" i="29"/>
  <c r="I6" i="29" s="1"/>
  <c r="F7" i="29"/>
  <c r="I7" i="29" s="1"/>
  <c r="F8" i="29"/>
  <c r="I8" i="29" s="1"/>
  <c r="F9" i="29"/>
  <c r="I9" i="29" s="1"/>
  <c r="F10" i="29"/>
  <c r="I10" i="29" s="1"/>
  <c r="F11" i="29"/>
  <c r="I11" i="29" s="1"/>
  <c r="F12" i="29"/>
  <c r="I12" i="29" s="1"/>
  <c r="E13" i="29"/>
  <c r="H13" i="29" s="1"/>
  <c r="E14" i="29"/>
  <c r="H14" i="29" s="1"/>
  <c r="E15" i="29"/>
  <c r="H15" i="29" s="1"/>
  <c r="E16" i="29"/>
  <c r="H16" i="29" s="1"/>
  <c r="E17" i="29"/>
  <c r="H17" i="29" s="1"/>
  <c r="E18" i="29"/>
  <c r="H18" i="29" s="1"/>
  <c r="E19" i="29"/>
  <c r="H19" i="29" s="1"/>
  <c r="E20" i="29"/>
  <c r="H20" i="29" s="1"/>
  <c r="E21" i="29"/>
  <c r="H21" i="29" s="1"/>
  <c r="E22" i="29"/>
  <c r="H22" i="29" s="1"/>
  <c r="E23" i="29"/>
  <c r="H23" i="29" s="1"/>
  <c r="E85" i="29"/>
  <c r="H85" i="29" s="1"/>
  <c r="E93" i="29"/>
  <c r="H93" i="29" s="1"/>
  <c r="F6" i="28"/>
  <c r="I6" i="28" s="1"/>
  <c r="F10" i="28"/>
  <c r="I10" i="28" s="1"/>
  <c r="F28" i="28"/>
  <c r="I28" i="28" s="1"/>
  <c r="F3" i="28"/>
  <c r="I3" i="28" s="1"/>
  <c r="F7" i="28"/>
  <c r="I7" i="28" s="1"/>
  <c r="F11" i="28"/>
  <c r="I11" i="28" s="1"/>
  <c r="F30" i="28"/>
  <c r="I30" i="28" s="1"/>
  <c r="F4" i="28"/>
  <c r="I4" i="28" s="1"/>
  <c r="F8" i="28"/>
  <c r="I8" i="28" s="1"/>
  <c r="F12" i="28"/>
  <c r="I12" i="28" s="1"/>
  <c r="F32" i="28"/>
  <c r="I32" i="28" s="1"/>
  <c r="F5" i="28"/>
  <c r="I5" i="28" s="1"/>
  <c r="F9" i="28"/>
  <c r="I9" i="28" s="1"/>
  <c r="F26" i="28"/>
  <c r="I26" i="28" s="1"/>
  <c r="E13" i="28"/>
  <c r="H13" i="28" s="1"/>
  <c r="E15" i="28"/>
  <c r="H15" i="28" s="1"/>
  <c r="E17" i="28"/>
  <c r="H17" i="28" s="1"/>
  <c r="E19" i="28"/>
  <c r="H19" i="28" s="1"/>
  <c r="E21" i="28"/>
  <c r="H21" i="28" s="1"/>
  <c r="E23" i="28"/>
  <c r="H23" i="28" s="1"/>
  <c r="E25" i="28"/>
  <c r="H25" i="28" s="1"/>
  <c r="E85" i="28"/>
  <c r="H85" i="28" s="1"/>
  <c r="E3" i="28"/>
  <c r="H3" i="28" s="1"/>
  <c r="E4" i="28"/>
  <c r="H4" i="28" s="1"/>
  <c r="E5" i="28"/>
  <c r="H5" i="28" s="1"/>
  <c r="E6" i="28"/>
  <c r="H6" i="28" s="1"/>
  <c r="E7" i="28"/>
  <c r="H7" i="28" s="1"/>
  <c r="E8" i="28"/>
  <c r="H8" i="28" s="1"/>
  <c r="E9" i="28"/>
  <c r="H9" i="28" s="1"/>
  <c r="E10" i="28"/>
  <c r="H10" i="28" s="1"/>
  <c r="E11" i="28"/>
  <c r="H11" i="28" s="1"/>
  <c r="E12" i="28"/>
  <c r="H12" i="28" s="1"/>
  <c r="E77" i="28"/>
  <c r="H77" i="28" s="1"/>
  <c r="E76" i="28"/>
  <c r="H76" i="28" s="1"/>
  <c r="E75" i="28"/>
  <c r="H75" i="28" s="1"/>
  <c r="E74" i="28"/>
  <c r="H74" i="28" s="1"/>
  <c r="E73" i="28"/>
  <c r="H73" i="28" s="1"/>
  <c r="E72" i="28"/>
  <c r="H72" i="28" s="1"/>
  <c r="E71" i="28"/>
  <c r="H71" i="28" s="1"/>
  <c r="E70" i="28"/>
  <c r="H70" i="28" s="1"/>
  <c r="E69" i="28"/>
  <c r="H69" i="28" s="1"/>
  <c r="E68" i="28"/>
  <c r="H68" i="28" s="1"/>
  <c r="E67" i="28"/>
  <c r="H67" i="28" s="1"/>
  <c r="E66" i="28"/>
  <c r="H66" i="28" s="1"/>
  <c r="E65" i="28"/>
  <c r="H65" i="28" s="1"/>
  <c r="E64" i="28"/>
  <c r="H64" i="28" s="1"/>
  <c r="E63" i="28"/>
  <c r="H63" i="28" s="1"/>
  <c r="E62" i="28"/>
  <c r="H62" i="28" s="1"/>
  <c r="E61" i="28"/>
  <c r="H61" i="28" s="1"/>
  <c r="E60" i="28"/>
  <c r="H60" i="28" s="1"/>
  <c r="E59" i="28"/>
  <c r="H59" i="28" s="1"/>
  <c r="E58" i="28"/>
  <c r="H58" i="28" s="1"/>
  <c r="E57" i="28"/>
  <c r="H57" i="28" s="1"/>
  <c r="E56" i="28"/>
  <c r="H56" i="28" s="1"/>
  <c r="E55" i="28"/>
  <c r="H55" i="28" s="1"/>
  <c r="E96" i="28"/>
  <c r="H96" i="28" s="1"/>
  <c r="E94" i="28"/>
  <c r="H94" i="28" s="1"/>
  <c r="E92" i="28"/>
  <c r="H92" i="28" s="1"/>
  <c r="E90" i="28"/>
  <c r="H90" i="28" s="1"/>
  <c r="E88" i="28"/>
  <c r="H88" i="28" s="1"/>
  <c r="E86" i="28"/>
  <c r="H86" i="28" s="1"/>
  <c r="E84" i="28"/>
  <c r="H84" i="28" s="1"/>
  <c r="E82" i="28"/>
  <c r="H82" i="28" s="1"/>
  <c r="E78" i="28"/>
  <c r="H78" i="28" s="1"/>
  <c r="E54" i="28"/>
  <c r="H54" i="28" s="1"/>
  <c r="E53" i="28"/>
  <c r="H53" i="28" s="1"/>
  <c r="E52" i="28"/>
  <c r="H52" i="28" s="1"/>
  <c r="E51" i="28"/>
  <c r="H51" i="28" s="1"/>
  <c r="E50" i="28"/>
  <c r="H50" i="28" s="1"/>
  <c r="E49" i="28"/>
  <c r="H49" i="28" s="1"/>
  <c r="E48" i="28"/>
  <c r="H48" i="28" s="1"/>
  <c r="E47" i="28"/>
  <c r="H47" i="28" s="1"/>
  <c r="E46" i="28"/>
  <c r="H46" i="28" s="1"/>
  <c r="E45" i="28"/>
  <c r="H45" i="28" s="1"/>
  <c r="E44" i="28"/>
  <c r="H44" i="28" s="1"/>
  <c r="E43" i="28"/>
  <c r="H43" i="28" s="1"/>
  <c r="E42" i="28"/>
  <c r="H42" i="28" s="1"/>
  <c r="E41" i="28"/>
  <c r="H41" i="28" s="1"/>
  <c r="E40" i="28"/>
  <c r="H40" i="28" s="1"/>
  <c r="E39" i="28"/>
  <c r="H39" i="28" s="1"/>
  <c r="E38" i="28"/>
  <c r="H38" i="28" s="1"/>
  <c r="E37" i="28"/>
  <c r="H37" i="28" s="1"/>
  <c r="E36" i="28"/>
  <c r="H36" i="28" s="1"/>
  <c r="E35" i="28"/>
  <c r="H35" i="28" s="1"/>
  <c r="E34" i="28"/>
  <c r="H34" i="28" s="1"/>
  <c r="E33" i="28"/>
  <c r="H33" i="28" s="1"/>
  <c r="E32" i="28"/>
  <c r="H32" i="28" s="1"/>
  <c r="E31" i="28"/>
  <c r="H31" i="28" s="1"/>
  <c r="E30" i="28"/>
  <c r="H30" i="28" s="1"/>
  <c r="E29" i="28"/>
  <c r="H29" i="28" s="1"/>
  <c r="E28" i="28"/>
  <c r="H28" i="28" s="1"/>
  <c r="E27" i="28"/>
  <c r="H27" i="28" s="1"/>
  <c r="E26" i="28"/>
  <c r="H26" i="28" s="1"/>
  <c r="E80" i="28"/>
  <c r="H80" i="28" s="1"/>
  <c r="E81" i="28"/>
  <c r="H81" i="28" s="1"/>
  <c r="E95" i="28"/>
  <c r="H95" i="28" s="1"/>
  <c r="E91" i="28"/>
  <c r="H91" i="28" s="1"/>
  <c r="E87" i="28"/>
  <c r="H87" i="28" s="1"/>
  <c r="E83" i="28"/>
  <c r="H83" i="28" s="1"/>
  <c r="E2" i="28"/>
  <c r="H2" i="28" s="1"/>
  <c r="E79" i="28"/>
  <c r="H79" i="28" s="1"/>
  <c r="E14" i="28"/>
  <c r="H14" i="28" s="1"/>
  <c r="E16" i="28"/>
  <c r="H16" i="28" s="1"/>
  <c r="E18" i="28"/>
  <c r="H18" i="28" s="1"/>
  <c r="E20" i="28"/>
  <c r="H20" i="28" s="1"/>
  <c r="E22" i="28"/>
  <c r="H22" i="28" s="1"/>
  <c r="E24" i="28"/>
  <c r="H24" i="28" s="1"/>
  <c r="E93" i="28"/>
  <c r="H93" i="28" s="1"/>
  <c r="F78" i="28"/>
  <c r="I78" i="28" s="1"/>
  <c r="F96" i="28"/>
  <c r="I96" i="28" s="1"/>
  <c r="F95" i="28"/>
  <c r="I95" i="28" s="1"/>
  <c r="F94" i="28"/>
  <c r="I94" i="28" s="1"/>
  <c r="F93" i="28"/>
  <c r="I93" i="28" s="1"/>
  <c r="F92" i="28"/>
  <c r="I92" i="28" s="1"/>
  <c r="F91" i="28"/>
  <c r="I91" i="28" s="1"/>
  <c r="F90" i="28"/>
  <c r="I90" i="28" s="1"/>
  <c r="F89" i="28"/>
  <c r="I89" i="28" s="1"/>
  <c r="F88" i="28"/>
  <c r="I88" i="28" s="1"/>
  <c r="F87" i="28"/>
  <c r="I87" i="28" s="1"/>
  <c r="F86" i="28"/>
  <c r="I86" i="28" s="1"/>
  <c r="F85" i="28"/>
  <c r="I85" i="28" s="1"/>
  <c r="F84" i="28"/>
  <c r="I84" i="28" s="1"/>
  <c r="F83" i="28"/>
  <c r="I83" i="28" s="1"/>
  <c r="F82" i="28"/>
  <c r="I82" i="28" s="1"/>
  <c r="F81" i="28"/>
  <c r="I81" i="28" s="1"/>
  <c r="F80" i="28"/>
  <c r="I80" i="28" s="1"/>
  <c r="F77" i="28"/>
  <c r="I77" i="28" s="1"/>
  <c r="F75" i="28"/>
  <c r="I75" i="28" s="1"/>
  <c r="F73" i="28"/>
  <c r="I73" i="28" s="1"/>
  <c r="F71" i="28"/>
  <c r="I71" i="28" s="1"/>
  <c r="F69" i="28"/>
  <c r="I69" i="28" s="1"/>
  <c r="F67" i="28"/>
  <c r="I67" i="28" s="1"/>
  <c r="F65" i="28"/>
  <c r="I65" i="28" s="1"/>
  <c r="F63" i="28"/>
  <c r="I63" i="28" s="1"/>
  <c r="F61" i="28"/>
  <c r="I61" i="28" s="1"/>
  <c r="F59" i="28"/>
  <c r="I59" i="28" s="1"/>
  <c r="F57" i="28"/>
  <c r="I57" i="28" s="1"/>
  <c r="F55" i="28"/>
  <c r="I55" i="28" s="1"/>
  <c r="F13" i="28"/>
  <c r="I13" i="28" s="1"/>
  <c r="F14" i="28"/>
  <c r="I14" i="28" s="1"/>
  <c r="F15" i="28"/>
  <c r="I15" i="28" s="1"/>
  <c r="F16" i="28"/>
  <c r="I16" i="28" s="1"/>
  <c r="F17" i="28"/>
  <c r="I17" i="28" s="1"/>
  <c r="F18" i="28"/>
  <c r="I18" i="28" s="1"/>
  <c r="F19" i="28"/>
  <c r="I19" i="28" s="1"/>
  <c r="F20" i="28"/>
  <c r="I20" i="28" s="1"/>
  <c r="F21" i="28"/>
  <c r="I21" i="28" s="1"/>
  <c r="F22" i="28"/>
  <c r="I22" i="28" s="1"/>
  <c r="F23" i="28"/>
  <c r="I23" i="28" s="1"/>
  <c r="F24" i="28"/>
  <c r="I24" i="28" s="1"/>
  <c r="F25" i="28"/>
  <c r="I25" i="28" s="1"/>
  <c r="F56" i="28"/>
  <c r="I56" i="28" s="1"/>
  <c r="F60" i="28"/>
  <c r="I60" i="28" s="1"/>
  <c r="F64" i="28"/>
  <c r="I64" i="28" s="1"/>
  <c r="F68" i="28"/>
  <c r="I68" i="28" s="1"/>
  <c r="F72" i="28"/>
  <c r="I72" i="28" s="1"/>
  <c r="F76" i="28"/>
  <c r="I76" i="28" s="1"/>
  <c r="F2" i="28"/>
  <c r="I2" i="28" s="1"/>
  <c r="F27" i="28"/>
  <c r="I27" i="28" s="1"/>
  <c r="F29" i="28"/>
  <c r="I29" i="28" s="1"/>
  <c r="F31" i="28"/>
  <c r="I31" i="28" s="1"/>
  <c r="F33" i="28"/>
  <c r="I33" i="28" s="1"/>
  <c r="F35" i="28"/>
  <c r="I35" i="28" s="1"/>
  <c r="F79" i="28"/>
  <c r="I79" i="28" s="1"/>
  <c r="F36" i="28"/>
  <c r="I36" i="28" s="1"/>
  <c r="F37" i="28"/>
  <c r="I37" i="28" s="1"/>
  <c r="F38" i="28"/>
  <c r="I38" i="28" s="1"/>
  <c r="F39" i="28"/>
  <c r="I39" i="28" s="1"/>
  <c r="F40" i="28"/>
  <c r="I40" i="28" s="1"/>
  <c r="F41" i="28"/>
  <c r="I41" i="28" s="1"/>
  <c r="F42" i="28"/>
  <c r="I42" i="28" s="1"/>
  <c r="F43" i="28"/>
  <c r="I43" i="28" s="1"/>
  <c r="F44" i="28"/>
  <c r="I44" i="28" s="1"/>
  <c r="F45" i="28"/>
  <c r="I45" i="28" s="1"/>
  <c r="F46" i="28"/>
  <c r="I46" i="28" s="1"/>
  <c r="F47" i="28"/>
  <c r="I47" i="28" s="1"/>
  <c r="F48" i="28"/>
  <c r="I48" i="28" s="1"/>
  <c r="F49" i="28"/>
  <c r="I49" i="28" s="1"/>
  <c r="F50" i="28"/>
  <c r="I50" i="28" s="1"/>
  <c r="F51" i="28"/>
  <c r="I51" i="28" s="1"/>
  <c r="F52" i="28"/>
  <c r="I52" i="28" s="1"/>
  <c r="F53" i="28"/>
  <c r="I53" i="28" s="1"/>
  <c r="F54" i="28"/>
  <c r="I54" i="28" s="1"/>
  <c r="F58" i="28"/>
  <c r="I58" i="28" s="1"/>
  <c r="F62" i="28"/>
  <c r="I62" i="28" s="1"/>
  <c r="F66" i="28"/>
  <c r="I66" i="28" s="1"/>
  <c r="F70" i="28"/>
  <c r="I70" i="28" s="1"/>
  <c r="F74" i="28"/>
  <c r="I74" i="28" s="1"/>
  <c r="E2" i="27"/>
  <c r="H2" i="27" s="1"/>
  <c r="E81" i="27"/>
  <c r="H81" i="27" s="1"/>
  <c r="E89" i="27"/>
  <c r="H89" i="27" s="1"/>
  <c r="F77" i="27"/>
  <c r="I77" i="27" s="1"/>
  <c r="F76" i="27"/>
  <c r="I76" i="27" s="1"/>
  <c r="F75" i="27"/>
  <c r="I75" i="27" s="1"/>
  <c r="F74" i="27"/>
  <c r="I74" i="27" s="1"/>
  <c r="F73" i="27"/>
  <c r="I73" i="27" s="1"/>
  <c r="F72" i="27"/>
  <c r="I72" i="27" s="1"/>
  <c r="F71" i="27"/>
  <c r="I71" i="27" s="1"/>
  <c r="F70" i="27"/>
  <c r="I70" i="27" s="1"/>
  <c r="F69" i="27"/>
  <c r="I69" i="27" s="1"/>
  <c r="F68" i="27"/>
  <c r="I68" i="27" s="1"/>
  <c r="F67" i="27"/>
  <c r="I67" i="27" s="1"/>
  <c r="F66" i="27"/>
  <c r="I66" i="27" s="1"/>
  <c r="F65" i="27"/>
  <c r="I65" i="27" s="1"/>
  <c r="F64" i="27"/>
  <c r="I64" i="27" s="1"/>
  <c r="F63" i="27"/>
  <c r="I63" i="27" s="1"/>
  <c r="F62" i="27"/>
  <c r="I62" i="27" s="1"/>
  <c r="F61" i="27"/>
  <c r="I61" i="27" s="1"/>
  <c r="F60" i="27"/>
  <c r="I60" i="27" s="1"/>
  <c r="F78" i="27"/>
  <c r="I78" i="27" s="1"/>
  <c r="F96" i="27"/>
  <c r="I96" i="27" s="1"/>
  <c r="F95" i="27"/>
  <c r="I95" i="27" s="1"/>
  <c r="F94" i="27"/>
  <c r="I94" i="27" s="1"/>
  <c r="F93" i="27"/>
  <c r="I93" i="27" s="1"/>
  <c r="F92" i="27"/>
  <c r="I92" i="27" s="1"/>
  <c r="F91" i="27"/>
  <c r="I91" i="27" s="1"/>
  <c r="F90" i="27"/>
  <c r="I90" i="27" s="1"/>
  <c r="F89" i="27"/>
  <c r="I89" i="27" s="1"/>
  <c r="F88" i="27"/>
  <c r="I88" i="27" s="1"/>
  <c r="F87" i="27"/>
  <c r="I87" i="27" s="1"/>
  <c r="F86" i="27"/>
  <c r="I86" i="27" s="1"/>
  <c r="F85" i="27"/>
  <c r="I85" i="27" s="1"/>
  <c r="F84" i="27"/>
  <c r="I84" i="27" s="1"/>
  <c r="F83" i="27"/>
  <c r="I83" i="27" s="1"/>
  <c r="F82" i="27"/>
  <c r="I82" i="27" s="1"/>
  <c r="F81" i="27"/>
  <c r="I81" i="27" s="1"/>
  <c r="F80" i="27"/>
  <c r="I80" i="27" s="1"/>
  <c r="F79" i="27"/>
  <c r="I79" i="27" s="1"/>
  <c r="F59" i="27"/>
  <c r="I59" i="27" s="1"/>
  <c r="F58" i="27"/>
  <c r="I58" i="27" s="1"/>
  <c r="F57" i="27"/>
  <c r="I57" i="27" s="1"/>
  <c r="F56" i="27"/>
  <c r="I56" i="27" s="1"/>
  <c r="F55" i="27"/>
  <c r="I55" i="27" s="1"/>
  <c r="F54" i="27"/>
  <c r="I54" i="27" s="1"/>
  <c r="F53" i="27"/>
  <c r="I53" i="27" s="1"/>
  <c r="F52" i="27"/>
  <c r="I52" i="27" s="1"/>
  <c r="F51" i="27"/>
  <c r="I51" i="27" s="1"/>
  <c r="F50" i="27"/>
  <c r="I50" i="27" s="1"/>
  <c r="F49" i="27"/>
  <c r="I49" i="27" s="1"/>
  <c r="F48" i="27"/>
  <c r="I48" i="27" s="1"/>
  <c r="F47" i="27"/>
  <c r="I47" i="27" s="1"/>
  <c r="F46" i="27"/>
  <c r="I46" i="27" s="1"/>
  <c r="F45" i="27"/>
  <c r="I45" i="27" s="1"/>
  <c r="F44" i="27"/>
  <c r="I44" i="27" s="1"/>
  <c r="F43" i="27"/>
  <c r="I43" i="27" s="1"/>
  <c r="F42" i="27"/>
  <c r="I42" i="27" s="1"/>
  <c r="F41" i="27"/>
  <c r="I41" i="27" s="1"/>
  <c r="F40" i="27"/>
  <c r="I40" i="27" s="1"/>
  <c r="F39" i="27"/>
  <c r="I39" i="27" s="1"/>
  <c r="F38" i="27"/>
  <c r="I38" i="27" s="1"/>
  <c r="F37" i="27"/>
  <c r="I37" i="27" s="1"/>
  <c r="F36" i="27"/>
  <c r="I36" i="27" s="1"/>
  <c r="F35" i="27"/>
  <c r="I35" i="27" s="1"/>
  <c r="F34" i="27"/>
  <c r="I34" i="27" s="1"/>
  <c r="F33" i="27"/>
  <c r="I33" i="27" s="1"/>
  <c r="F32" i="27"/>
  <c r="I32" i="27" s="1"/>
  <c r="F31" i="27"/>
  <c r="I31" i="27" s="1"/>
  <c r="F30" i="27"/>
  <c r="I30" i="27" s="1"/>
  <c r="F29" i="27"/>
  <c r="I29" i="27" s="1"/>
  <c r="F28" i="27"/>
  <c r="I28" i="27" s="1"/>
  <c r="F27" i="27"/>
  <c r="I27" i="27" s="1"/>
  <c r="F26" i="27"/>
  <c r="I26" i="27" s="1"/>
  <c r="F25" i="27"/>
  <c r="I25" i="27" s="1"/>
  <c r="F24" i="27"/>
  <c r="I24" i="27" s="1"/>
  <c r="F12" i="27"/>
  <c r="I12" i="27" s="1"/>
  <c r="F11" i="27"/>
  <c r="I11" i="27" s="1"/>
  <c r="F10" i="27"/>
  <c r="I10" i="27" s="1"/>
  <c r="F9" i="27"/>
  <c r="I9" i="27" s="1"/>
  <c r="F8" i="27"/>
  <c r="I8" i="27" s="1"/>
  <c r="F7" i="27"/>
  <c r="I7" i="27" s="1"/>
  <c r="F6" i="27"/>
  <c r="I6" i="27" s="1"/>
  <c r="F5" i="27"/>
  <c r="I5" i="27" s="1"/>
  <c r="F4" i="27"/>
  <c r="I4" i="27" s="1"/>
  <c r="F3" i="27"/>
  <c r="I3" i="27" s="1"/>
  <c r="F15" i="27"/>
  <c r="I15" i="27" s="1"/>
  <c r="F23" i="27"/>
  <c r="I23" i="27" s="1"/>
  <c r="F21" i="27"/>
  <c r="I21" i="27" s="1"/>
  <c r="F18" i="27"/>
  <c r="I18" i="27" s="1"/>
  <c r="F17" i="27"/>
  <c r="I17" i="27" s="1"/>
  <c r="F2" i="27"/>
  <c r="I2" i="27" s="1"/>
  <c r="F22" i="27"/>
  <c r="I22" i="27" s="1"/>
  <c r="F20" i="27"/>
  <c r="I20" i="27" s="1"/>
  <c r="F19" i="27"/>
  <c r="I19" i="27" s="1"/>
  <c r="F16" i="27"/>
  <c r="I16" i="27" s="1"/>
  <c r="F14" i="27"/>
  <c r="I14" i="27" s="1"/>
  <c r="F13" i="27"/>
  <c r="I13" i="27" s="1"/>
  <c r="E83" i="27"/>
  <c r="H83" i="27" s="1"/>
  <c r="E77" i="27"/>
  <c r="H77" i="27" s="1"/>
  <c r="E76" i="27"/>
  <c r="H76" i="27" s="1"/>
  <c r="E75" i="27"/>
  <c r="H75" i="27" s="1"/>
  <c r="E74" i="27"/>
  <c r="H74" i="27" s="1"/>
  <c r="E73" i="27"/>
  <c r="H73" i="27" s="1"/>
  <c r="E72" i="27"/>
  <c r="H72" i="27" s="1"/>
  <c r="E71" i="27"/>
  <c r="H71" i="27" s="1"/>
  <c r="E70" i="27"/>
  <c r="H70" i="27" s="1"/>
  <c r="E69" i="27"/>
  <c r="H69" i="27" s="1"/>
  <c r="E68" i="27"/>
  <c r="H68" i="27" s="1"/>
  <c r="E67" i="27"/>
  <c r="H67" i="27" s="1"/>
  <c r="E66" i="27"/>
  <c r="H66" i="27" s="1"/>
  <c r="E65" i="27"/>
  <c r="H65" i="27" s="1"/>
  <c r="E64" i="27"/>
  <c r="H64" i="27" s="1"/>
  <c r="E63" i="27"/>
  <c r="H63" i="27" s="1"/>
  <c r="E62" i="27"/>
  <c r="H62" i="27" s="1"/>
  <c r="E61" i="27"/>
  <c r="H61" i="27" s="1"/>
  <c r="E60" i="27"/>
  <c r="H60" i="27" s="1"/>
  <c r="E59" i="27"/>
  <c r="H59" i="27" s="1"/>
  <c r="E58" i="27"/>
  <c r="H58" i="27" s="1"/>
  <c r="E57" i="27"/>
  <c r="H57" i="27" s="1"/>
  <c r="E56" i="27"/>
  <c r="H56" i="27" s="1"/>
  <c r="E55" i="27"/>
  <c r="H55" i="27" s="1"/>
  <c r="E78" i="27"/>
  <c r="H78" i="27" s="1"/>
  <c r="E96" i="27"/>
  <c r="H96" i="27" s="1"/>
  <c r="E94" i="27"/>
  <c r="H94" i="27" s="1"/>
  <c r="E92" i="27"/>
  <c r="H92" i="27" s="1"/>
  <c r="E90" i="27"/>
  <c r="H90" i="27" s="1"/>
  <c r="E88" i="27"/>
  <c r="H88" i="27" s="1"/>
  <c r="E86" i="27"/>
  <c r="H86" i="27" s="1"/>
  <c r="E84" i="27"/>
  <c r="H84" i="27" s="1"/>
  <c r="E82" i="27"/>
  <c r="H82" i="27" s="1"/>
  <c r="E80" i="27"/>
  <c r="H80" i="27" s="1"/>
  <c r="E54" i="27"/>
  <c r="H54" i="27" s="1"/>
  <c r="E53" i="27"/>
  <c r="H53" i="27" s="1"/>
  <c r="E52" i="27"/>
  <c r="H52" i="27" s="1"/>
  <c r="E51" i="27"/>
  <c r="H51" i="27" s="1"/>
  <c r="E50" i="27"/>
  <c r="H50" i="27" s="1"/>
  <c r="E49" i="27"/>
  <c r="H49" i="27" s="1"/>
  <c r="E48" i="27"/>
  <c r="H48" i="27" s="1"/>
  <c r="E47" i="27"/>
  <c r="H47" i="27" s="1"/>
  <c r="E46" i="27"/>
  <c r="H46" i="27" s="1"/>
  <c r="E45" i="27"/>
  <c r="H45" i="27" s="1"/>
  <c r="E44" i="27"/>
  <c r="H44" i="27" s="1"/>
  <c r="E43" i="27"/>
  <c r="H43" i="27" s="1"/>
  <c r="E42" i="27"/>
  <c r="H42" i="27" s="1"/>
  <c r="E41" i="27"/>
  <c r="H41" i="27" s="1"/>
  <c r="E40" i="27"/>
  <c r="H40" i="27" s="1"/>
  <c r="E39" i="27"/>
  <c r="H39" i="27" s="1"/>
  <c r="E38" i="27"/>
  <c r="H38" i="27" s="1"/>
  <c r="E37" i="27"/>
  <c r="H37" i="27" s="1"/>
  <c r="E36" i="27"/>
  <c r="H36" i="27" s="1"/>
  <c r="E35" i="27"/>
  <c r="H35" i="27" s="1"/>
  <c r="E34" i="27"/>
  <c r="H34" i="27" s="1"/>
  <c r="E33" i="27"/>
  <c r="H33" i="27" s="1"/>
  <c r="E32" i="27"/>
  <c r="H32" i="27" s="1"/>
  <c r="E31" i="27"/>
  <c r="H31" i="27" s="1"/>
  <c r="E30" i="27"/>
  <c r="H30" i="27" s="1"/>
  <c r="E29" i="27"/>
  <c r="H29" i="27" s="1"/>
  <c r="E28" i="27"/>
  <c r="H28" i="27" s="1"/>
  <c r="E27" i="27"/>
  <c r="H27" i="27" s="1"/>
  <c r="E26" i="27"/>
  <c r="H26" i="27" s="1"/>
  <c r="E25" i="27"/>
  <c r="H25" i="27" s="1"/>
  <c r="E24" i="27"/>
  <c r="H24" i="27" s="1"/>
  <c r="E3" i="27"/>
  <c r="H3" i="27" s="1"/>
  <c r="E4" i="27"/>
  <c r="H4" i="27" s="1"/>
  <c r="E5" i="27"/>
  <c r="H5" i="27" s="1"/>
  <c r="E6" i="27"/>
  <c r="H6" i="27" s="1"/>
  <c r="E7" i="27"/>
  <c r="H7" i="27" s="1"/>
  <c r="E8" i="27"/>
  <c r="H8" i="27" s="1"/>
  <c r="E9" i="27"/>
  <c r="H9" i="27" s="1"/>
  <c r="E10" i="27"/>
  <c r="H10" i="27" s="1"/>
  <c r="E11" i="27"/>
  <c r="H11" i="27" s="1"/>
  <c r="E12" i="27"/>
  <c r="H12" i="27" s="1"/>
  <c r="E85" i="27"/>
  <c r="H85" i="27" s="1"/>
  <c r="E93" i="27"/>
  <c r="H93" i="27" s="1"/>
  <c r="E13" i="27"/>
  <c r="H13" i="27" s="1"/>
  <c r="E14" i="27"/>
  <c r="H14" i="27" s="1"/>
  <c r="E15" i="27"/>
  <c r="H15" i="27" s="1"/>
  <c r="E16" i="27"/>
  <c r="H16" i="27" s="1"/>
  <c r="E17" i="27"/>
  <c r="H17" i="27" s="1"/>
  <c r="E18" i="27"/>
  <c r="H18" i="27" s="1"/>
  <c r="E19" i="27"/>
  <c r="H19" i="27" s="1"/>
  <c r="E20" i="27"/>
  <c r="H20" i="27" s="1"/>
  <c r="E21" i="27"/>
  <c r="H21" i="27" s="1"/>
  <c r="E22" i="27"/>
  <c r="H22" i="27" s="1"/>
  <c r="E23" i="27"/>
  <c r="H23" i="27" s="1"/>
  <c r="E79" i="27"/>
  <c r="H79" i="27" s="1"/>
  <c r="E87" i="27"/>
  <c r="H87" i="27" s="1"/>
  <c r="E95" i="27"/>
  <c r="H95" i="27" s="1"/>
  <c r="E2" i="26"/>
  <c r="H2" i="26" s="1"/>
  <c r="F15" i="26"/>
  <c r="I15" i="26" s="1"/>
  <c r="F17" i="26"/>
  <c r="I17" i="26" s="1"/>
  <c r="F19" i="26"/>
  <c r="I19" i="26" s="1"/>
  <c r="F20" i="26"/>
  <c r="I20" i="26" s="1"/>
  <c r="F22" i="26"/>
  <c r="I22" i="26" s="1"/>
  <c r="F25" i="26"/>
  <c r="I25" i="26" s="1"/>
  <c r="F27" i="26"/>
  <c r="I27" i="26" s="1"/>
  <c r="F30" i="26"/>
  <c r="I30" i="26" s="1"/>
  <c r="F33" i="26"/>
  <c r="I33" i="26" s="1"/>
  <c r="E81" i="26"/>
  <c r="H81" i="26" s="1"/>
  <c r="E89" i="26"/>
  <c r="H89" i="26" s="1"/>
  <c r="F2" i="26"/>
  <c r="I2" i="26" s="1"/>
  <c r="E24" i="26"/>
  <c r="H24" i="26" s="1"/>
  <c r="F36" i="26"/>
  <c r="I36" i="26" s="1"/>
  <c r="F38" i="26"/>
  <c r="I38" i="26" s="1"/>
  <c r="F40" i="26"/>
  <c r="I40" i="26" s="1"/>
  <c r="F42" i="26"/>
  <c r="I42" i="26" s="1"/>
  <c r="F44" i="26"/>
  <c r="I44" i="26" s="1"/>
  <c r="F46" i="26"/>
  <c r="I46" i="26" s="1"/>
  <c r="F48" i="26"/>
  <c r="I48" i="26" s="1"/>
  <c r="F50" i="26"/>
  <c r="I50" i="26" s="1"/>
  <c r="F52" i="26"/>
  <c r="I52" i="26" s="1"/>
  <c r="E83" i="26"/>
  <c r="H83" i="26" s="1"/>
  <c r="F77" i="26"/>
  <c r="I77" i="26" s="1"/>
  <c r="F76" i="26"/>
  <c r="I76" i="26" s="1"/>
  <c r="F75" i="26"/>
  <c r="I75" i="26" s="1"/>
  <c r="F74" i="26"/>
  <c r="I74" i="26" s="1"/>
  <c r="F73" i="26"/>
  <c r="I73" i="26" s="1"/>
  <c r="F72" i="26"/>
  <c r="I72" i="26" s="1"/>
  <c r="F71" i="26"/>
  <c r="I71" i="26" s="1"/>
  <c r="F70" i="26"/>
  <c r="I70" i="26" s="1"/>
  <c r="F69" i="26"/>
  <c r="I69" i="26" s="1"/>
  <c r="F68" i="26"/>
  <c r="I68" i="26" s="1"/>
  <c r="F67" i="26"/>
  <c r="I67" i="26" s="1"/>
  <c r="F66" i="26"/>
  <c r="I66" i="26" s="1"/>
  <c r="F65" i="26"/>
  <c r="I65" i="26" s="1"/>
  <c r="F78" i="26"/>
  <c r="I78" i="26" s="1"/>
  <c r="F96" i="26"/>
  <c r="I96" i="26" s="1"/>
  <c r="F95" i="26"/>
  <c r="I95" i="26" s="1"/>
  <c r="F94" i="26"/>
  <c r="I94" i="26" s="1"/>
  <c r="F93" i="26"/>
  <c r="I93" i="26" s="1"/>
  <c r="F92" i="26"/>
  <c r="I92" i="26" s="1"/>
  <c r="F91" i="26"/>
  <c r="I91" i="26" s="1"/>
  <c r="F90" i="26"/>
  <c r="I90" i="26" s="1"/>
  <c r="F89" i="26"/>
  <c r="I89" i="26" s="1"/>
  <c r="F88" i="26"/>
  <c r="I88" i="26" s="1"/>
  <c r="F87" i="26"/>
  <c r="I87" i="26" s="1"/>
  <c r="F86" i="26"/>
  <c r="I86" i="26" s="1"/>
  <c r="F85" i="26"/>
  <c r="I85" i="26" s="1"/>
  <c r="F84" i="26"/>
  <c r="I84" i="26" s="1"/>
  <c r="F83" i="26"/>
  <c r="I83" i="26" s="1"/>
  <c r="F82" i="26"/>
  <c r="I82" i="26" s="1"/>
  <c r="F81" i="26"/>
  <c r="I81" i="26" s="1"/>
  <c r="F80" i="26"/>
  <c r="I80" i="26" s="1"/>
  <c r="F79" i="26"/>
  <c r="I79" i="26" s="1"/>
  <c r="F64" i="26"/>
  <c r="I64" i="26" s="1"/>
  <c r="F63" i="26"/>
  <c r="I63" i="26" s="1"/>
  <c r="F62" i="26"/>
  <c r="I62" i="26" s="1"/>
  <c r="F61" i="26"/>
  <c r="I61" i="26" s="1"/>
  <c r="F60" i="26"/>
  <c r="I60" i="26" s="1"/>
  <c r="F59" i="26"/>
  <c r="I59" i="26" s="1"/>
  <c r="F58" i="26"/>
  <c r="I58" i="26" s="1"/>
  <c r="F57" i="26"/>
  <c r="I57" i="26" s="1"/>
  <c r="F56" i="26"/>
  <c r="I56" i="26" s="1"/>
  <c r="F55" i="26"/>
  <c r="I55" i="26" s="1"/>
  <c r="F13" i="26"/>
  <c r="I13" i="26" s="1"/>
  <c r="F21" i="26"/>
  <c r="I21" i="26" s="1"/>
  <c r="F23" i="26"/>
  <c r="I23" i="26" s="1"/>
  <c r="F26" i="26"/>
  <c r="I26" i="26" s="1"/>
  <c r="F28" i="26"/>
  <c r="I28" i="26" s="1"/>
  <c r="F31" i="26"/>
  <c r="I31" i="26" s="1"/>
  <c r="F32" i="26"/>
  <c r="I32" i="26" s="1"/>
  <c r="F34" i="26"/>
  <c r="I34" i="26" s="1"/>
  <c r="E77" i="26"/>
  <c r="H77" i="26" s="1"/>
  <c r="E76" i="26"/>
  <c r="H76" i="26" s="1"/>
  <c r="E75" i="26"/>
  <c r="H75" i="26" s="1"/>
  <c r="E74" i="26"/>
  <c r="H74" i="26" s="1"/>
  <c r="E73" i="26"/>
  <c r="H73" i="26" s="1"/>
  <c r="E72" i="26"/>
  <c r="H72" i="26" s="1"/>
  <c r="E71" i="26"/>
  <c r="H71" i="26" s="1"/>
  <c r="E70" i="26"/>
  <c r="H70" i="26" s="1"/>
  <c r="E69" i="26"/>
  <c r="H69" i="26" s="1"/>
  <c r="E68" i="26"/>
  <c r="H68" i="26" s="1"/>
  <c r="E67" i="26"/>
  <c r="H67" i="26" s="1"/>
  <c r="E66" i="26"/>
  <c r="H66" i="26" s="1"/>
  <c r="E65" i="26"/>
  <c r="H65" i="26" s="1"/>
  <c r="E64" i="26"/>
  <c r="H64" i="26" s="1"/>
  <c r="E63" i="26"/>
  <c r="H63" i="26" s="1"/>
  <c r="E62" i="26"/>
  <c r="H62" i="26" s="1"/>
  <c r="E61" i="26"/>
  <c r="H61" i="26" s="1"/>
  <c r="E60" i="26"/>
  <c r="H60" i="26" s="1"/>
  <c r="E59" i="26"/>
  <c r="H59" i="26" s="1"/>
  <c r="E58" i="26"/>
  <c r="H58" i="26" s="1"/>
  <c r="E57" i="26"/>
  <c r="H57" i="26" s="1"/>
  <c r="E56" i="26"/>
  <c r="H56" i="26" s="1"/>
  <c r="E55" i="26"/>
  <c r="H55" i="26" s="1"/>
  <c r="E78" i="26"/>
  <c r="H78" i="26" s="1"/>
  <c r="E54" i="26"/>
  <c r="H54" i="26" s="1"/>
  <c r="E53" i="26"/>
  <c r="H53" i="26" s="1"/>
  <c r="E52" i="26"/>
  <c r="H52" i="26" s="1"/>
  <c r="E51" i="26"/>
  <c r="H51" i="26" s="1"/>
  <c r="E50" i="26"/>
  <c r="H50" i="26" s="1"/>
  <c r="E49" i="26"/>
  <c r="H49" i="26" s="1"/>
  <c r="E48" i="26"/>
  <c r="H48" i="26" s="1"/>
  <c r="E47" i="26"/>
  <c r="H47" i="26" s="1"/>
  <c r="E46" i="26"/>
  <c r="H46" i="26" s="1"/>
  <c r="E45" i="26"/>
  <c r="H45" i="26" s="1"/>
  <c r="E44" i="26"/>
  <c r="H44" i="26" s="1"/>
  <c r="E43" i="26"/>
  <c r="H43" i="26" s="1"/>
  <c r="E42" i="26"/>
  <c r="H42" i="26" s="1"/>
  <c r="E41" i="26"/>
  <c r="H41" i="26" s="1"/>
  <c r="E40" i="26"/>
  <c r="H40" i="26" s="1"/>
  <c r="E39" i="26"/>
  <c r="H39" i="26" s="1"/>
  <c r="E38" i="26"/>
  <c r="H38" i="26" s="1"/>
  <c r="E37" i="26"/>
  <c r="H37" i="26" s="1"/>
  <c r="E36" i="26"/>
  <c r="H36" i="26" s="1"/>
  <c r="E35" i="26"/>
  <c r="H35" i="26" s="1"/>
  <c r="E96" i="26"/>
  <c r="H96" i="26" s="1"/>
  <c r="E94" i="26"/>
  <c r="H94" i="26" s="1"/>
  <c r="E92" i="26"/>
  <c r="H92" i="26" s="1"/>
  <c r="E90" i="26"/>
  <c r="H90" i="26" s="1"/>
  <c r="E88" i="26"/>
  <c r="H88" i="26" s="1"/>
  <c r="E86" i="26"/>
  <c r="H86" i="26" s="1"/>
  <c r="E84" i="26"/>
  <c r="H84" i="26" s="1"/>
  <c r="E82" i="26"/>
  <c r="H82" i="26" s="1"/>
  <c r="E80" i="26"/>
  <c r="H80" i="26" s="1"/>
  <c r="E3" i="26"/>
  <c r="H3" i="26" s="1"/>
  <c r="E4" i="26"/>
  <c r="H4" i="26" s="1"/>
  <c r="E5" i="26"/>
  <c r="H5" i="26" s="1"/>
  <c r="E6" i="26"/>
  <c r="H6" i="26" s="1"/>
  <c r="E7" i="26"/>
  <c r="H7" i="26" s="1"/>
  <c r="E8" i="26"/>
  <c r="H8" i="26" s="1"/>
  <c r="E9" i="26"/>
  <c r="H9" i="26" s="1"/>
  <c r="E10" i="26"/>
  <c r="H10" i="26" s="1"/>
  <c r="E11" i="26"/>
  <c r="H11" i="26" s="1"/>
  <c r="E12" i="26"/>
  <c r="H12" i="26" s="1"/>
  <c r="F24" i="26"/>
  <c r="I24" i="26" s="1"/>
  <c r="E85" i="26"/>
  <c r="H85" i="26" s="1"/>
  <c r="E93" i="26"/>
  <c r="H93" i="26" s="1"/>
  <c r="F14" i="26"/>
  <c r="I14" i="26" s="1"/>
  <c r="F16" i="26"/>
  <c r="I16" i="26" s="1"/>
  <c r="F18" i="26"/>
  <c r="I18" i="26" s="1"/>
  <c r="F29" i="26"/>
  <c r="I29" i="26" s="1"/>
  <c r="F3" i="26"/>
  <c r="I3" i="26" s="1"/>
  <c r="F4" i="26"/>
  <c r="I4" i="26" s="1"/>
  <c r="F5" i="26"/>
  <c r="I5" i="26" s="1"/>
  <c r="F6" i="26"/>
  <c r="I6" i="26" s="1"/>
  <c r="F7" i="26"/>
  <c r="I7" i="26" s="1"/>
  <c r="F8" i="26"/>
  <c r="I8" i="26" s="1"/>
  <c r="F9" i="26"/>
  <c r="I9" i="26" s="1"/>
  <c r="F10" i="26"/>
  <c r="I10" i="26" s="1"/>
  <c r="F11" i="26"/>
  <c r="I11" i="26" s="1"/>
  <c r="F12" i="26"/>
  <c r="I12" i="26" s="1"/>
  <c r="E13" i="26"/>
  <c r="H13" i="26" s="1"/>
  <c r="E14" i="26"/>
  <c r="H14" i="26" s="1"/>
  <c r="E15" i="26"/>
  <c r="H15" i="26" s="1"/>
  <c r="E16" i="26"/>
  <c r="H16" i="26" s="1"/>
  <c r="E17" i="26"/>
  <c r="H17" i="26" s="1"/>
  <c r="E18" i="26"/>
  <c r="H18" i="26" s="1"/>
  <c r="E19" i="26"/>
  <c r="H19" i="26" s="1"/>
  <c r="E20" i="26"/>
  <c r="H20" i="26" s="1"/>
  <c r="E21" i="26"/>
  <c r="H21" i="26" s="1"/>
  <c r="E22" i="26"/>
  <c r="H22" i="26" s="1"/>
  <c r="E23" i="26"/>
  <c r="H23" i="26" s="1"/>
  <c r="E25" i="26"/>
  <c r="H25" i="26" s="1"/>
  <c r="E26" i="26"/>
  <c r="H26" i="26" s="1"/>
  <c r="E27" i="26"/>
  <c r="H27" i="26" s="1"/>
  <c r="E28" i="26"/>
  <c r="H28" i="26" s="1"/>
  <c r="E29" i="26"/>
  <c r="H29" i="26" s="1"/>
  <c r="E30" i="26"/>
  <c r="H30" i="26" s="1"/>
  <c r="E31" i="26"/>
  <c r="H31" i="26" s="1"/>
  <c r="E32" i="26"/>
  <c r="H32" i="26" s="1"/>
  <c r="E33" i="26"/>
  <c r="H33" i="26" s="1"/>
  <c r="E34" i="26"/>
  <c r="H34" i="26" s="1"/>
  <c r="F35" i="26"/>
  <c r="I35" i="26" s="1"/>
  <c r="F37" i="26"/>
  <c r="I37" i="26" s="1"/>
  <c r="F39" i="26"/>
  <c r="I39" i="26" s="1"/>
  <c r="F41" i="26"/>
  <c r="I41" i="26" s="1"/>
  <c r="F43" i="26"/>
  <c r="I43" i="26" s="1"/>
  <c r="F45" i="26"/>
  <c r="I45" i="26" s="1"/>
  <c r="F47" i="26"/>
  <c r="I47" i="26" s="1"/>
  <c r="F49" i="26"/>
  <c r="I49" i="26" s="1"/>
  <c r="F51" i="26"/>
  <c r="I51" i="26" s="1"/>
  <c r="F53" i="26"/>
  <c r="I53" i="26" s="1"/>
  <c r="E79" i="26"/>
  <c r="H79" i="26" s="1"/>
  <c r="E87" i="26"/>
  <c r="H87" i="26" s="1"/>
  <c r="E95" i="26"/>
  <c r="H95" i="26" s="1"/>
  <c r="S1" i="24"/>
  <c r="E77" i="25"/>
  <c r="H77" i="25" s="1"/>
  <c r="E76" i="25"/>
  <c r="H76" i="25" s="1"/>
  <c r="E75" i="25"/>
  <c r="H75" i="25" s="1"/>
  <c r="E74" i="25"/>
  <c r="H74" i="25" s="1"/>
  <c r="E73" i="25"/>
  <c r="H73" i="25" s="1"/>
  <c r="E72" i="25"/>
  <c r="H72" i="25" s="1"/>
  <c r="E71" i="25"/>
  <c r="H71" i="25" s="1"/>
  <c r="E70" i="25"/>
  <c r="H70" i="25" s="1"/>
  <c r="E69" i="25"/>
  <c r="H69" i="25" s="1"/>
  <c r="E68" i="25"/>
  <c r="H68" i="25" s="1"/>
  <c r="E67" i="25"/>
  <c r="H67" i="25" s="1"/>
  <c r="E66" i="25"/>
  <c r="H66" i="25" s="1"/>
  <c r="E65" i="25"/>
  <c r="H65" i="25" s="1"/>
  <c r="E64" i="25"/>
  <c r="H64" i="25" s="1"/>
  <c r="E63" i="25"/>
  <c r="H63" i="25" s="1"/>
  <c r="E62" i="25"/>
  <c r="H62" i="25" s="1"/>
  <c r="E61" i="25"/>
  <c r="H61" i="25" s="1"/>
  <c r="E60" i="25"/>
  <c r="H60" i="25" s="1"/>
  <c r="E59" i="25"/>
  <c r="H59" i="25" s="1"/>
  <c r="E58" i="25"/>
  <c r="H58" i="25" s="1"/>
  <c r="E57" i="25"/>
  <c r="H57" i="25" s="1"/>
  <c r="E56" i="25"/>
  <c r="H56" i="25" s="1"/>
  <c r="E55" i="25"/>
  <c r="H55" i="25" s="1"/>
  <c r="E96" i="25"/>
  <c r="H96" i="25" s="1"/>
  <c r="E95" i="25"/>
  <c r="H95" i="25" s="1"/>
  <c r="E94" i="25"/>
  <c r="H94" i="25" s="1"/>
  <c r="E93" i="25"/>
  <c r="H93" i="25" s="1"/>
  <c r="E92" i="25"/>
  <c r="H92" i="25" s="1"/>
  <c r="E91" i="25"/>
  <c r="H91" i="25" s="1"/>
  <c r="E90" i="25"/>
  <c r="H90" i="25" s="1"/>
  <c r="E89" i="25"/>
  <c r="H89" i="25" s="1"/>
  <c r="E88" i="25"/>
  <c r="H88" i="25" s="1"/>
  <c r="E87" i="25"/>
  <c r="H87" i="25" s="1"/>
  <c r="E86" i="25"/>
  <c r="H86" i="25" s="1"/>
  <c r="E85" i="25"/>
  <c r="H85" i="25" s="1"/>
  <c r="E84" i="25"/>
  <c r="H84" i="25" s="1"/>
  <c r="E83" i="25"/>
  <c r="H83" i="25" s="1"/>
  <c r="E82" i="25"/>
  <c r="H82" i="25" s="1"/>
  <c r="E81" i="25"/>
  <c r="H81" i="25" s="1"/>
  <c r="E80" i="25"/>
  <c r="H80" i="25" s="1"/>
  <c r="E79" i="25"/>
  <c r="H79" i="25" s="1"/>
  <c r="E78" i="25"/>
  <c r="H78" i="25" s="1"/>
  <c r="E54" i="25"/>
  <c r="H54" i="25" s="1"/>
  <c r="E53" i="25"/>
  <c r="H53" i="25" s="1"/>
  <c r="E52" i="25"/>
  <c r="H52" i="25" s="1"/>
  <c r="E51" i="25"/>
  <c r="H51" i="25" s="1"/>
  <c r="E50" i="25"/>
  <c r="H50" i="25" s="1"/>
  <c r="E49" i="25"/>
  <c r="H49" i="25" s="1"/>
  <c r="E48" i="25"/>
  <c r="H48" i="25" s="1"/>
  <c r="E47" i="25"/>
  <c r="H47" i="25" s="1"/>
  <c r="E46" i="25"/>
  <c r="H46" i="25" s="1"/>
  <c r="E45" i="25"/>
  <c r="H45" i="25" s="1"/>
  <c r="E44" i="25"/>
  <c r="H44" i="25" s="1"/>
  <c r="E43" i="25"/>
  <c r="H43" i="25" s="1"/>
  <c r="E42" i="25"/>
  <c r="H42" i="25" s="1"/>
  <c r="E41" i="25"/>
  <c r="H41" i="25" s="1"/>
  <c r="E40" i="25"/>
  <c r="H40" i="25" s="1"/>
  <c r="E39" i="25"/>
  <c r="H39" i="25" s="1"/>
  <c r="E38" i="25"/>
  <c r="H38" i="25" s="1"/>
  <c r="E37" i="25"/>
  <c r="H37" i="25" s="1"/>
  <c r="E36" i="25"/>
  <c r="H36" i="25" s="1"/>
  <c r="E35" i="25"/>
  <c r="H35" i="25" s="1"/>
  <c r="E34" i="25"/>
  <c r="H34" i="25" s="1"/>
  <c r="E33" i="25"/>
  <c r="H33" i="25" s="1"/>
  <c r="E32" i="25"/>
  <c r="H32" i="25" s="1"/>
  <c r="E31" i="25"/>
  <c r="H31" i="25" s="1"/>
  <c r="E30" i="25"/>
  <c r="H30" i="25" s="1"/>
  <c r="E29" i="25"/>
  <c r="H29" i="25" s="1"/>
  <c r="E28" i="25"/>
  <c r="H28" i="25" s="1"/>
  <c r="E27" i="25"/>
  <c r="H27" i="25" s="1"/>
  <c r="E26" i="25"/>
  <c r="H26" i="25" s="1"/>
  <c r="E25" i="25"/>
  <c r="H25" i="25" s="1"/>
  <c r="E24" i="25"/>
  <c r="H24" i="25" s="1"/>
  <c r="E23" i="25"/>
  <c r="H23" i="25" s="1"/>
  <c r="E22" i="25"/>
  <c r="H22" i="25" s="1"/>
  <c r="E21" i="25"/>
  <c r="H21" i="25" s="1"/>
  <c r="E20" i="25"/>
  <c r="H20" i="25" s="1"/>
  <c r="E19" i="25"/>
  <c r="H19" i="25" s="1"/>
  <c r="E18" i="25"/>
  <c r="H18" i="25" s="1"/>
  <c r="E17" i="25"/>
  <c r="H17" i="25" s="1"/>
  <c r="E16" i="25"/>
  <c r="H16" i="25" s="1"/>
  <c r="E15" i="25"/>
  <c r="H15" i="25" s="1"/>
  <c r="E14" i="25"/>
  <c r="H14" i="25" s="1"/>
  <c r="E13" i="25"/>
  <c r="H13" i="25" s="1"/>
  <c r="S1" i="25"/>
  <c r="E2" i="25"/>
  <c r="H2" i="25" s="1"/>
  <c r="F77" i="25"/>
  <c r="I77" i="25" s="1"/>
  <c r="F76" i="25"/>
  <c r="I76" i="25" s="1"/>
  <c r="F75" i="25"/>
  <c r="I75" i="25" s="1"/>
  <c r="F74" i="25"/>
  <c r="I74" i="25" s="1"/>
  <c r="F73" i="25"/>
  <c r="I73" i="25" s="1"/>
  <c r="F72" i="25"/>
  <c r="I72" i="25" s="1"/>
  <c r="F71" i="25"/>
  <c r="I71" i="25" s="1"/>
  <c r="F70" i="25"/>
  <c r="I70" i="25" s="1"/>
  <c r="F69" i="25"/>
  <c r="I69" i="25" s="1"/>
  <c r="F68" i="25"/>
  <c r="I68" i="25" s="1"/>
  <c r="F67" i="25"/>
  <c r="I67" i="25" s="1"/>
  <c r="F66" i="25"/>
  <c r="I66" i="25" s="1"/>
  <c r="F78" i="25"/>
  <c r="I78" i="25" s="1"/>
  <c r="F54" i="25"/>
  <c r="I54" i="25" s="1"/>
  <c r="F53" i="25"/>
  <c r="I53" i="25" s="1"/>
  <c r="F52" i="25"/>
  <c r="I52" i="25" s="1"/>
  <c r="F51" i="25"/>
  <c r="I51" i="25" s="1"/>
  <c r="F50" i="25"/>
  <c r="I50" i="25" s="1"/>
  <c r="F49" i="25"/>
  <c r="I49" i="25" s="1"/>
  <c r="F48" i="25"/>
  <c r="I48" i="25" s="1"/>
  <c r="F47" i="25"/>
  <c r="I47" i="25" s="1"/>
  <c r="F46" i="25"/>
  <c r="I46" i="25" s="1"/>
  <c r="F45" i="25"/>
  <c r="I45" i="25" s="1"/>
  <c r="F44" i="25"/>
  <c r="I44" i="25" s="1"/>
  <c r="F43" i="25"/>
  <c r="I43" i="25" s="1"/>
  <c r="F42" i="25"/>
  <c r="I42" i="25" s="1"/>
  <c r="F41" i="25"/>
  <c r="I41" i="25" s="1"/>
  <c r="F40" i="25"/>
  <c r="I40" i="25" s="1"/>
  <c r="F39" i="25"/>
  <c r="I39" i="25" s="1"/>
  <c r="F38" i="25"/>
  <c r="I38" i="25" s="1"/>
  <c r="F37" i="25"/>
  <c r="I37" i="25" s="1"/>
  <c r="F36" i="25"/>
  <c r="I36" i="25" s="1"/>
  <c r="F35" i="25"/>
  <c r="I35" i="25" s="1"/>
  <c r="F34" i="25"/>
  <c r="I34" i="25" s="1"/>
  <c r="F96" i="25"/>
  <c r="I96" i="25" s="1"/>
  <c r="F94" i="25"/>
  <c r="I94" i="25" s="1"/>
  <c r="F92" i="25"/>
  <c r="I92" i="25" s="1"/>
  <c r="F90" i="25"/>
  <c r="I90" i="25" s="1"/>
  <c r="F88" i="25"/>
  <c r="I88" i="25" s="1"/>
  <c r="F86" i="25"/>
  <c r="I86" i="25" s="1"/>
  <c r="F84" i="25"/>
  <c r="I84" i="25" s="1"/>
  <c r="F82" i="25"/>
  <c r="I82" i="25" s="1"/>
  <c r="F80" i="25"/>
  <c r="I80" i="25" s="1"/>
  <c r="F95" i="25"/>
  <c r="I95" i="25" s="1"/>
  <c r="F93" i="25"/>
  <c r="I93" i="25" s="1"/>
  <c r="F91" i="25"/>
  <c r="I91" i="25" s="1"/>
  <c r="F89" i="25"/>
  <c r="I89" i="25" s="1"/>
  <c r="F87" i="25"/>
  <c r="I87" i="25" s="1"/>
  <c r="F85" i="25"/>
  <c r="I85" i="25" s="1"/>
  <c r="F83" i="25"/>
  <c r="I83" i="25" s="1"/>
  <c r="F81" i="25"/>
  <c r="I81" i="25" s="1"/>
  <c r="F79" i="25"/>
  <c r="I79" i="25" s="1"/>
  <c r="F65" i="25"/>
  <c r="I65" i="25" s="1"/>
  <c r="F64" i="25"/>
  <c r="I64" i="25" s="1"/>
  <c r="F63" i="25"/>
  <c r="I63" i="25" s="1"/>
  <c r="F62" i="25"/>
  <c r="I62" i="25" s="1"/>
  <c r="F61" i="25"/>
  <c r="I61" i="25" s="1"/>
  <c r="F60" i="25"/>
  <c r="I60" i="25" s="1"/>
  <c r="F59" i="25"/>
  <c r="I59" i="25" s="1"/>
  <c r="F58" i="25"/>
  <c r="I58" i="25" s="1"/>
  <c r="F57" i="25"/>
  <c r="I57" i="25" s="1"/>
  <c r="F56" i="25"/>
  <c r="I56" i="25" s="1"/>
  <c r="F55" i="25"/>
  <c r="I55" i="25" s="1"/>
  <c r="F24" i="25"/>
  <c r="I24" i="25" s="1"/>
  <c r="F22" i="25"/>
  <c r="I22" i="25" s="1"/>
  <c r="F20" i="25"/>
  <c r="I20" i="25" s="1"/>
  <c r="F18" i="25"/>
  <c r="I18" i="25" s="1"/>
  <c r="F12" i="25"/>
  <c r="I12" i="25" s="1"/>
  <c r="F11" i="25"/>
  <c r="I11" i="25" s="1"/>
  <c r="F10" i="25"/>
  <c r="I10" i="25" s="1"/>
  <c r="F9" i="25"/>
  <c r="I9" i="25" s="1"/>
  <c r="F8" i="25"/>
  <c r="I8" i="25" s="1"/>
  <c r="F7" i="25"/>
  <c r="I7" i="25" s="1"/>
  <c r="F6" i="25"/>
  <c r="I6" i="25" s="1"/>
  <c r="F5" i="25"/>
  <c r="I5" i="25" s="1"/>
  <c r="F4" i="25"/>
  <c r="I4" i="25" s="1"/>
  <c r="F3" i="25"/>
  <c r="I3" i="25" s="1"/>
  <c r="F33" i="25"/>
  <c r="I33" i="25" s="1"/>
  <c r="F32" i="25"/>
  <c r="I32" i="25" s="1"/>
  <c r="F31" i="25"/>
  <c r="I31" i="25" s="1"/>
  <c r="F30" i="25"/>
  <c r="I30" i="25" s="1"/>
  <c r="F29" i="25"/>
  <c r="I29" i="25" s="1"/>
  <c r="F28" i="25"/>
  <c r="I28" i="25" s="1"/>
  <c r="F27" i="25"/>
  <c r="I27" i="25" s="1"/>
  <c r="F26" i="25"/>
  <c r="I26" i="25" s="1"/>
  <c r="F25" i="25"/>
  <c r="I25" i="25" s="1"/>
  <c r="F23" i="25"/>
  <c r="I23" i="25" s="1"/>
  <c r="F21" i="25"/>
  <c r="I21" i="25" s="1"/>
  <c r="F19" i="25"/>
  <c r="I19" i="25" s="1"/>
  <c r="F2" i="25"/>
  <c r="I2" i="25" s="1"/>
  <c r="F17" i="25"/>
  <c r="I17" i="25" s="1"/>
  <c r="F16" i="25"/>
  <c r="I16" i="25" s="1"/>
  <c r="F15" i="25"/>
  <c r="I15" i="25" s="1"/>
  <c r="F14" i="25"/>
  <c r="I14" i="25" s="1"/>
  <c r="F13" i="25"/>
  <c r="I13" i="25" s="1"/>
  <c r="E3" i="25"/>
  <c r="H3" i="25" s="1"/>
  <c r="E4" i="25"/>
  <c r="H4" i="25" s="1"/>
  <c r="E5" i="25"/>
  <c r="H5" i="25" s="1"/>
  <c r="E6" i="25"/>
  <c r="H6" i="25" s="1"/>
  <c r="E7" i="25"/>
  <c r="H7" i="25" s="1"/>
  <c r="E8" i="25"/>
  <c r="H8" i="25" s="1"/>
  <c r="E9" i="25"/>
  <c r="H9" i="25" s="1"/>
  <c r="E10" i="25"/>
  <c r="H10" i="25" s="1"/>
  <c r="E11" i="25"/>
  <c r="H11" i="25" s="1"/>
  <c r="E12" i="25"/>
  <c r="H12" i="25" s="1"/>
  <c r="E77" i="24"/>
  <c r="H77" i="24" s="1"/>
  <c r="E76" i="24"/>
  <c r="H76" i="24" s="1"/>
  <c r="E75" i="24"/>
  <c r="H75" i="24" s="1"/>
  <c r="E74" i="24"/>
  <c r="H74" i="24" s="1"/>
  <c r="E73" i="24"/>
  <c r="H73" i="24" s="1"/>
  <c r="E72" i="24"/>
  <c r="H72" i="24" s="1"/>
  <c r="E71" i="24"/>
  <c r="H71" i="24" s="1"/>
  <c r="E70" i="24"/>
  <c r="H70" i="24" s="1"/>
  <c r="E69" i="24"/>
  <c r="H69" i="24" s="1"/>
  <c r="E68" i="24"/>
  <c r="H68" i="24" s="1"/>
  <c r="E67" i="24"/>
  <c r="H67" i="24" s="1"/>
  <c r="E66" i="24"/>
  <c r="H66" i="24" s="1"/>
  <c r="E65" i="24"/>
  <c r="H65" i="24" s="1"/>
  <c r="E64" i="24"/>
  <c r="H64" i="24" s="1"/>
  <c r="E63" i="24"/>
  <c r="H63" i="24" s="1"/>
  <c r="E62" i="24"/>
  <c r="H62" i="24" s="1"/>
  <c r="E61" i="24"/>
  <c r="H61" i="24" s="1"/>
  <c r="E60" i="24"/>
  <c r="H60" i="24" s="1"/>
  <c r="E59" i="24"/>
  <c r="H59" i="24" s="1"/>
  <c r="E58" i="24"/>
  <c r="H58" i="24" s="1"/>
  <c r="E57" i="24"/>
  <c r="H57" i="24" s="1"/>
  <c r="E56" i="24"/>
  <c r="H56" i="24" s="1"/>
  <c r="E55" i="24"/>
  <c r="H55" i="24" s="1"/>
  <c r="E78" i="24"/>
  <c r="H78" i="24" s="1"/>
  <c r="E96" i="24"/>
  <c r="H96" i="24" s="1"/>
  <c r="E95" i="24"/>
  <c r="H95" i="24" s="1"/>
  <c r="E94" i="24"/>
  <c r="H94" i="24" s="1"/>
  <c r="E93" i="24"/>
  <c r="H93" i="24" s="1"/>
  <c r="E92" i="24"/>
  <c r="H92" i="24" s="1"/>
  <c r="E91" i="24"/>
  <c r="H91" i="24" s="1"/>
  <c r="E90" i="24"/>
  <c r="H90" i="24" s="1"/>
  <c r="E89" i="24"/>
  <c r="H89" i="24" s="1"/>
  <c r="E88" i="24"/>
  <c r="H88" i="24" s="1"/>
  <c r="E87" i="24"/>
  <c r="H87" i="24" s="1"/>
  <c r="E86" i="24"/>
  <c r="H86" i="24" s="1"/>
  <c r="E85" i="24"/>
  <c r="H85" i="24" s="1"/>
  <c r="E84" i="24"/>
  <c r="H84" i="24" s="1"/>
  <c r="E83" i="24"/>
  <c r="H83" i="24" s="1"/>
  <c r="E82" i="24"/>
  <c r="H82" i="24" s="1"/>
  <c r="E81" i="24"/>
  <c r="H81" i="24" s="1"/>
  <c r="E80" i="24"/>
  <c r="H80" i="24" s="1"/>
  <c r="E79" i="24"/>
  <c r="H79" i="24" s="1"/>
  <c r="E54" i="24"/>
  <c r="H54" i="24" s="1"/>
  <c r="E53" i="24"/>
  <c r="H53" i="24" s="1"/>
  <c r="E52" i="24"/>
  <c r="H52" i="24" s="1"/>
  <c r="E51" i="24"/>
  <c r="H51" i="24" s="1"/>
  <c r="E50" i="24"/>
  <c r="H50" i="24" s="1"/>
  <c r="E49" i="24"/>
  <c r="H49" i="24" s="1"/>
  <c r="E48" i="24"/>
  <c r="H48" i="24" s="1"/>
  <c r="E47" i="24"/>
  <c r="H47" i="24" s="1"/>
  <c r="E46" i="24"/>
  <c r="H46" i="24" s="1"/>
  <c r="E45" i="24"/>
  <c r="H45" i="24" s="1"/>
  <c r="E44" i="24"/>
  <c r="H44" i="24" s="1"/>
  <c r="E43" i="24"/>
  <c r="H43" i="24" s="1"/>
  <c r="E42" i="24"/>
  <c r="H42" i="24" s="1"/>
  <c r="E41" i="24"/>
  <c r="H41" i="24" s="1"/>
  <c r="E40" i="24"/>
  <c r="H40" i="24" s="1"/>
  <c r="E39" i="24"/>
  <c r="H39" i="24" s="1"/>
  <c r="E38" i="24"/>
  <c r="H38" i="24" s="1"/>
  <c r="E37" i="24"/>
  <c r="H37" i="24" s="1"/>
  <c r="E36" i="24"/>
  <c r="H36" i="24" s="1"/>
  <c r="E35" i="24"/>
  <c r="H35" i="24" s="1"/>
  <c r="E34" i="24"/>
  <c r="H34" i="24" s="1"/>
  <c r="E33" i="24"/>
  <c r="H33" i="24" s="1"/>
  <c r="E32" i="24"/>
  <c r="H32" i="24" s="1"/>
  <c r="E31" i="24"/>
  <c r="H31" i="24" s="1"/>
  <c r="E30" i="24"/>
  <c r="H30" i="24" s="1"/>
  <c r="E29" i="24"/>
  <c r="H29" i="24" s="1"/>
  <c r="E28" i="24"/>
  <c r="H28" i="24" s="1"/>
  <c r="E27" i="24"/>
  <c r="H27" i="24" s="1"/>
  <c r="E26" i="24"/>
  <c r="H26" i="24" s="1"/>
  <c r="E25" i="24"/>
  <c r="H25" i="24" s="1"/>
  <c r="E24" i="24"/>
  <c r="H24" i="24" s="1"/>
  <c r="E23" i="24"/>
  <c r="H23" i="24" s="1"/>
  <c r="E22" i="24"/>
  <c r="H22" i="24" s="1"/>
  <c r="E21" i="24"/>
  <c r="H21" i="24" s="1"/>
  <c r="E20" i="24"/>
  <c r="H20" i="24" s="1"/>
  <c r="E19" i="24"/>
  <c r="H19" i="24" s="1"/>
  <c r="E18" i="24"/>
  <c r="H18" i="24" s="1"/>
  <c r="E17" i="24"/>
  <c r="H17" i="24" s="1"/>
  <c r="E16" i="24"/>
  <c r="H16" i="24" s="1"/>
  <c r="E15" i="24"/>
  <c r="H15" i="24" s="1"/>
  <c r="E14" i="24"/>
  <c r="H14" i="24" s="1"/>
  <c r="E13" i="24"/>
  <c r="H13" i="24" s="1"/>
  <c r="E12" i="24"/>
  <c r="H12" i="24" s="1"/>
  <c r="E11" i="24"/>
  <c r="H11" i="24" s="1"/>
  <c r="E10" i="24"/>
  <c r="H10" i="24" s="1"/>
  <c r="E9" i="24"/>
  <c r="H9" i="24" s="1"/>
  <c r="E8" i="24"/>
  <c r="H8" i="24" s="1"/>
  <c r="E7" i="24"/>
  <c r="H7" i="24" s="1"/>
  <c r="E6" i="24"/>
  <c r="H6" i="24" s="1"/>
  <c r="E5" i="24"/>
  <c r="H5" i="24" s="1"/>
  <c r="E4" i="24"/>
  <c r="H4" i="24" s="1"/>
  <c r="E3" i="24"/>
  <c r="H3" i="24" s="1"/>
  <c r="F78" i="24"/>
  <c r="I78" i="24" s="1"/>
  <c r="F96" i="24"/>
  <c r="I96" i="24" s="1"/>
  <c r="F95" i="24"/>
  <c r="I95" i="24" s="1"/>
  <c r="F94" i="24"/>
  <c r="I94" i="24" s="1"/>
  <c r="F93" i="24"/>
  <c r="I93" i="24" s="1"/>
  <c r="F92" i="24"/>
  <c r="I92" i="24" s="1"/>
  <c r="F91" i="24"/>
  <c r="I91" i="24" s="1"/>
  <c r="F90" i="24"/>
  <c r="I90" i="24" s="1"/>
  <c r="F89" i="24"/>
  <c r="I89" i="24" s="1"/>
  <c r="F88" i="24"/>
  <c r="I88" i="24" s="1"/>
  <c r="F87" i="24"/>
  <c r="I87" i="24" s="1"/>
  <c r="F86" i="24"/>
  <c r="I86" i="24" s="1"/>
  <c r="F85" i="24"/>
  <c r="I85" i="24" s="1"/>
  <c r="F84" i="24"/>
  <c r="I84" i="24" s="1"/>
  <c r="F83" i="24"/>
  <c r="I83" i="24" s="1"/>
  <c r="F82" i="24"/>
  <c r="I82" i="24" s="1"/>
  <c r="F81" i="24"/>
  <c r="I81" i="24" s="1"/>
  <c r="F80" i="24"/>
  <c r="I80" i="24" s="1"/>
  <c r="F79" i="24"/>
  <c r="I79" i="24" s="1"/>
  <c r="F77" i="24"/>
  <c r="I77" i="24" s="1"/>
  <c r="F76" i="24"/>
  <c r="I76" i="24" s="1"/>
  <c r="F75" i="24"/>
  <c r="I75" i="24" s="1"/>
  <c r="F74" i="24"/>
  <c r="I74" i="24" s="1"/>
  <c r="F73" i="24"/>
  <c r="I73" i="24" s="1"/>
  <c r="F72" i="24"/>
  <c r="I72" i="24" s="1"/>
  <c r="F71" i="24"/>
  <c r="I71" i="24" s="1"/>
  <c r="F70" i="24"/>
  <c r="I70" i="24" s="1"/>
  <c r="F69" i="24"/>
  <c r="I69" i="24" s="1"/>
  <c r="F68" i="24"/>
  <c r="I68" i="24" s="1"/>
  <c r="F67" i="24"/>
  <c r="I67" i="24" s="1"/>
  <c r="F66" i="24"/>
  <c r="I66" i="24" s="1"/>
  <c r="F65" i="24"/>
  <c r="I65" i="24" s="1"/>
  <c r="F64" i="24"/>
  <c r="I64" i="24" s="1"/>
  <c r="F63" i="24"/>
  <c r="I63" i="24" s="1"/>
  <c r="F62" i="24"/>
  <c r="I62" i="24" s="1"/>
  <c r="F61" i="24"/>
  <c r="I61" i="24" s="1"/>
  <c r="F60" i="24"/>
  <c r="I60" i="24" s="1"/>
  <c r="F59" i="24"/>
  <c r="I59" i="24" s="1"/>
  <c r="F58" i="24"/>
  <c r="I58" i="24" s="1"/>
  <c r="F56" i="24"/>
  <c r="I56" i="24" s="1"/>
  <c r="F54" i="24"/>
  <c r="I54" i="24" s="1"/>
  <c r="F53" i="24"/>
  <c r="I53" i="24" s="1"/>
  <c r="F52" i="24"/>
  <c r="I52" i="24" s="1"/>
  <c r="F51" i="24"/>
  <c r="I51" i="24" s="1"/>
  <c r="F50" i="24"/>
  <c r="I50" i="24" s="1"/>
  <c r="F49" i="24"/>
  <c r="I49" i="24" s="1"/>
  <c r="F48" i="24"/>
  <c r="I48" i="24" s="1"/>
  <c r="F47" i="24"/>
  <c r="I47" i="24" s="1"/>
  <c r="F46" i="24"/>
  <c r="I46" i="24" s="1"/>
  <c r="F45" i="24"/>
  <c r="I45" i="24" s="1"/>
  <c r="F44" i="24"/>
  <c r="I44" i="24" s="1"/>
  <c r="F43" i="24"/>
  <c r="I43" i="24" s="1"/>
  <c r="F42" i="24"/>
  <c r="I42" i="24" s="1"/>
  <c r="F41" i="24"/>
  <c r="I41" i="24" s="1"/>
  <c r="F40" i="24"/>
  <c r="I40" i="24" s="1"/>
  <c r="F39" i="24"/>
  <c r="I39" i="24" s="1"/>
  <c r="F38" i="24"/>
  <c r="I38" i="24" s="1"/>
  <c r="F37" i="24"/>
  <c r="I37" i="24" s="1"/>
  <c r="F36" i="24"/>
  <c r="I36" i="24" s="1"/>
  <c r="F35" i="24"/>
  <c r="I35" i="24" s="1"/>
  <c r="F34" i="24"/>
  <c r="I34" i="24" s="1"/>
  <c r="F33" i="24"/>
  <c r="I33" i="24" s="1"/>
  <c r="F32" i="24"/>
  <c r="I32" i="24" s="1"/>
  <c r="F31" i="24"/>
  <c r="I31" i="24" s="1"/>
  <c r="F30" i="24"/>
  <c r="I30" i="24" s="1"/>
  <c r="F29" i="24"/>
  <c r="I29" i="24" s="1"/>
  <c r="F28" i="24"/>
  <c r="I28" i="24" s="1"/>
  <c r="F27" i="24"/>
  <c r="I27" i="24" s="1"/>
  <c r="F26" i="24"/>
  <c r="I26" i="24" s="1"/>
  <c r="F25" i="24"/>
  <c r="I25" i="24" s="1"/>
  <c r="F24" i="24"/>
  <c r="I24" i="24" s="1"/>
  <c r="F23" i="24"/>
  <c r="I23" i="24" s="1"/>
  <c r="F22" i="24"/>
  <c r="I22" i="24" s="1"/>
  <c r="F21" i="24"/>
  <c r="I21" i="24" s="1"/>
  <c r="F20" i="24"/>
  <c r="I20" i="24" s="1"/>
  <c r="F19" i="24"/>
  <c r="I19" i="24" s="1"/>
  <c r="F18" i="24"/>
  <c r="I18" i="24" s="1"/>
  <c r="F17" i="24"/>
  <c r="I17" i="24" s="1"/>
  <c r="F16" i="24"/>
  <c r="I16" i="24" s="1"/>
  <c r="F15" i="24"/>
  <c r="I15" i="24" s="1"/>
  <c r="F14" i="24"/>
  <c r="I14" i="24" s="1"/>
  <c r="F13" i="24"/>
  <c r="I13" i="24" s="1"/>
  <c r="F12" i="24"/>
  <c r="I12" i="24" s="1"/>
  <c r="F11" i="24"/>
  <c r="I11" i="24" s="1"/>
  <c r="F10" i="24"/>
  <c r="I10" i="24" s="1"/>
  <c r="F9" i="24"/>
  <c r="I9" i="24" s="1"/>
  <c r="F8" i="24"/>
  <c r="I8" i="24" s="1"/>
  <c r="F7" i="24"/>
  <c r="I7" i="24" s="1"/>
  <c r="F6" i="24"/>
  <c r="I6" i="24" s="1"/>
  <c r="F5" i="24"/>
  <c r="I5" i="24" s="1"/>
  <c r="F4" i="24"/>
  <c r="I4" i="24" s="1"/>
  <c r="F3" i="24"/>
  <c r="I3" i="24" s="1"/>
  <c r="F55" i="24"/>
  <c r="I55" i="24" s="1"/>
  <c r="P2" i="1"/>
  <c r="P1" i="1"/>
  <c r="F6" i="1" l="1"/>
  <c r="I6" i="1" s="1"/>
  <c r="E4" i="1"/>
  <c r="H4" i="1" s="1"/>
  <c r="S1" i="1"/>
  <c r="K6" i="36"/>
  <c r="M6" i="36" s="1"/>
  <c r="J4" i="36"/>
  <c r="L4" i="36" s="1"/>
  <c r="K2" i="35"/>
  <c r="M2" i="35" s="1"/>
  <c r="J2" i="35"/>
  <c r="L2" i="35" s="1"/>
  <c r="J78" i="35"/>
  <c r="L78" i="35" s="1"/>
  <c r="K4" i="34"/>
  <c r="M4" i="34" s="1"/>
  <c r="J9" i="34"/>
  <c r="L9" i="34" s="1"/>
  <c r="J4" i="34"/>
  <c r="L4" i="34" s="1"/>
  <c r="K9" i="34"/>
  <c r="M9" i="34" s="1"/>
  <c r="J93" i="33"/>
  <c r="L93" i="33" s="1"/>
  <c r="K13" i="32"/>
  <c r="M13" i="32" s="1"/>
  <c r="K14" i="32"/>
  <c r="M14" i="32" s="1"/>
  <c r="K20" i="32"/>
  <c r="M20" i="32" s="1"/>
  <c r="J93" i="32"/>
  <c r="L93" i="32" s="1"/>
  <c r="J19" i="32"/>
  <c r="L19" i="32" s="1"/>
  <c r="K12" i="31"/>
  <c r="M12" i="31" s="1"/>
  <c r="J12" i="31"/>
  <c r="L12" i="31" s="1"/>
  <c r="J93" i="30"/>
  <c r="L93" i="30" s="1"/>
  <c r="J2" i="30"/>
  <c r="L2" i="30" s="1"/>
  <c r="J79" i="29"/>
  <c r="L79" i="29" s="1"/>
  <c r="J87" i="29"/>
  <c r="L87" i="29" s="1"/>
  <c r="J91" i="29"/>
  <c r="L91" i="29" s="1"/>
  <c r="J2" i="29"/>
  <c r="L2" i="29" s="1"/>
  <c r="K89" i="29"/>
  <c r="M89" i="29" s="1"/>
  <c r="J89" i="28"/>
  <c r="L89" i="28" s="1"/>
  <c r="K81" i="27"/>
  <c r="M81" i="27" s="1"/>
  <c r="J91" i="27"/>
  <c r="L91" i="27" s="1"/>
  <c r="K91" i="27"/>
  <c r="M91" i="27" s="1"/>
  <c r="J89" i="27"/>
  <c r="L89" i="27" s="1"/>
  <c r="J2" i="27"/>
  <c r="L2" i="27" s="1"/>
  <c r="J2" i="26"/>
  <c r="L2" i="26" s="1"/>
  <c r="K2" i="26"/>
  <c r="M2" i="26" s="1"/>
  <c r="J91" i="26"/>
  <c r="L91" i="26" s="1"/>
  <c r="K2" i="24"/>
  <c r="M2" i="24" s="1"/>
  <c r="F2" i="1"/>
  <c r="I2" i="1" s="1"/>
  <c r="F90" i="1"/>
  <c r="I90" i="1" s="1"/>
  <c r="F89" i="1"/>
  <c r="I89" i="1" s="1"/>
  <c r="F84" i="1"/>
  <c r="I84" i="1" s="1"/>
  <c r="F74" i="1"/>
  <c r="I74" i="1" s="1"/>
  <c r="F69" i="1"/>
  <c r="I69" i="1" s="1"/>
  <c r="E96" i="1"/>
  <c r="H96" i="1" s="1"/>
  <c r="F54" i="1"/>
  <c r="I54" i="1" s="1"/>
  <c r="E60" i="1"/>
  <c r="H60" i="1" s="1"/>
  <c r="E7" i="1"/>
  <c r="H7" i="1" s="1"/>
  <c r="F48" i="1"/>
  <c r="I48" i="1" s="1"/>
  <c r="E77" i="1"/>
  <c r="H77" i="1" s="1"/>
  <c r="F96" i="1"/>
  <c r="I96" i="1" s="1"/>
  <c r="F81" i="1"/>
  <c r="I81" i="1" s="1"/>
  <c r="F68" i="1"/>
  <c r="I68" i="1" s="1"/>
  <c r="F38" i="1"/>
  <c r="I38" i="1" s="1"/>
  <c r="F76" i="1"/>
  <c r="I76" i="1" s="1"/>
  <c r="F62" i="1"/>
  <c r="I62" i="1" s="1"/>
  <c r="E88" i="1"/>
  <c r="H88" i="1" s="1"/>
  <c r="E39" i="1"/>
  <c r="H39" i="1" s="1"/>
  <c r="F28" i="1"/>
  <c r="I28" i="1" s="1"/>
  <c r="E69" i="1"/>
  <c r="H69" i="1" s="1"/>
  <c r="E85" i="1"/>
  <c r="H85" i="1" s="1"/>
  <c r="E64" i="1"/>
  <c r="H64" i="1" s="1"/>
  <c r="E23" i="1"/>
  <c r="H23" i="1" s="1"/>
  <c r="E92" i="1"/>
  <c r="H92" i="1" s="1"/>
  <c r="E76" i="1"/>
  <c r="H76" i="1" s="1"/>
  <c r="E56" i="1"/>
  <c r="H56" i="1" s="1"/>
  <c r="E93" i="1"/>
  <c r="H93" i="1" s="1"/>
  <c r="E80" i="1"/>
  <c r="H80" i="1" s="1"/>
  <c r="E68" i="1"/>
  <c r="H68" i="1" s="1"/>
  <c r="E52" i="1"/>
  <c r="H52" i="1" s="1"/>
  <c r="E84" i="1"/>
  <c r="H84" i="1" s="1"/>
  <c r="E72" i="1"/>
  <c r="H72" i="1" s="1"/>
  <c r="E61" i="1"/>
  <c r="H61" i="1" s="1"/>
  <c r="E44" i="1"/>
  <c r="H44" i="1" s="1"/>
  <c r="F17" i="1"/>
  <c r="I17" i="1" s="1"/>
  <c r="E53" i="1"/>
  <c r="H53" i="1" s="1"/>
  <c r="E34" i="1"/>
  <c r="H34" i="1" s="1"/>
  <c r="E45" i="1"/>
  <c r="H45" i="1" s="1"/>
  <c r="E28" i="1"/>
  <c r="H28" i="1" s="1"/>
  <c r="E3" i="1"/>
  <c r="H3" i="1" s="1"/>
  <c r="E48" i="1"/>
  <c r="H48" i="1" s="1"/>
  <c r="E35" i="1"/>
  <c r="H35" i="1" s="1"/>
  <c r="E18" i="1"/>
  <c r="H18" i="1" s="1"/>
  <c r="E2" i="1"/>
  <c r="H2" i="1" s="1"/>
  <c r="E89" i="1"/>
  <c r="H89" i="1" s="1"/>
  <c r="E81" i="1"/>
  <c r="H81" i="1" s="1"/>
  <c r="E73" i="1"/>
  <c r="H73" i="1" s="1"/>
  <c r="E65" i="1"/>
  <c r="H65" i="1" s="1"/>
  <c r="E57" i="1"/>
  <c r="H57" i="1" s="1"/>
  <c r="E49" i="1"/>
  <c r="H49" i="1" s="1"/>
  <c r="E40" i="1"/>
  <c r="H40" i="1" s="1"/>
  <c r="E30" i="1"/>
  <c r="H30" i="1" s="1"/>
  <c r="E14" i="1"/>
  <c r="H14" i="1" s="1"/>
  <c r="E24" i="1"/>
  <c r="H24" i="1" s="1"/>
  <c r="E12" i="1"/>
  <c r="H12" i="1" s="1"/>
  <c r="E19" i="1"/>
  <c r="H19" i="1" s="1"/>
  <c r="E8" i="1"/>
  <c r="H8" i="1" s="1"/>
  <c r="F5" i="1"/>
  <c r="I5" i="1" s="1"/>
  <c r="F60" i="1"/>
  <c r="I60" i="1" s="1"/>
  <c r="F53" i="1"/>
  <c r="I53" i="1" s="1"/>
  <c r="F46" i="1"/>
  <c r="I46" i="1" s="1"/>
  <c r="F37" i="1"/>
  <c r="I37" i="1" s="1"/>
  <c r="F26" i="1"/>
  <c r="I26" i="1" s="1"/>
  <c r="F16" i="1"/>
  <c r="I16" i="1" s="1"/>
  <c r="F3" i="1"/>
  <c r="I3" i="1" s="1"/>
  <c r="F94" i="1"/>
  <c r="I94" i="1" s="1"/>
  <c r="F86" i="1"/>
  <c r="I86" i="1" s="1"/>
  <c r="F80" i="1"/>
  <c r="I80" i="1" s="1"/>
  <c r="F73" i="1"/>
  <c r="I73" i="1" s="1"/>
  <c r="F65" i="1"/>
  <c r="I65" i="1" s="1"/>
  <c r="F58" i="1"/>
  <c r="I58" i="1" s="1"/>
  <c r="F52" i="1"/>
  <c r="I52" i="1" s="1"/>
  <c r="F44" i="1"/>
  <c r="I44" i="1" s="1"/>
  <c r="F33" i="1"/>
  <c r="I33" i="1" s="1"/>
  <c r="F22" i="1"/>
  <c r="I22" i="1" s="1"/>
  <c r="F10" i="1"/>
  <c r="I10" i="1" s="1"/>
  <c r="F8" i="1"/>
  <c r="I8" i="1" s="1"/>
  <c r="F92" i="1"/>
  <c r="I92" i="1" s="1"/>
  <c r="F85" i="1"/>
  <c r="I85" i="1" s="1"/>
  <c r="F78" i="1"/>
  <c r="I78" i="1" s="1"/>
  <c r="F70" i="1"/>
  <c r="I70" i="1" s="1"/>
  <c r="F64" i="1"/>
  <c r="I64" i="1" s="1"/>
  <c r="F57" i="1"/>
  <c r="I57" i="1" s="1"/>
  <c r="F49" i="1"/>
  <c r="I49" i="1" s="1"/>
  <c r="F42" i="1"/>
  <c r="I42" i="1" s="1"/>
  <c r="F32" i="1"/>
  <c r="I32" i="1" s="1"/>
  <c r="F21" i="1"/>
  <c r="I21" i="1" s="1"/>
  <c r="E95" i="1"/>
  <c r="H95" i="1" s="1"/>
  <c r="E91" i="1"/>
  <c r="H91" i="1" s="1"/>
  <c r="E87" i="1"/>
  <c r="H87" i="1" s="1"/>
  <c r="E83" i="1"/>
  <c r="H83" i="1" s="1"/>
  <c r="E79" i="1"/>
  <c r="H79" i="1" s="1"/>
  <c r="E75" i="1"/>
  <c r="H75" i="1" s="1"/>
  <c r="E71" i="1"/>
  <c r="H71" i="1" s="1"/>
  <c r="E67" i="1"/>
  <c r="H67" i="1" s="1"/>
  <c r="E63" i="1"/>
  <c r="H63" i="1" s="1"/>
  <c r="E59" i="1"/>
  <c r="H59" i="1" s="1"/>
  <c r="E55" i="1"/>
  <c r="H55" i="1" s="1"/>
  <c r="E51" i="1"/>
  <c r="H51" i="1" s="1"/>
  <c r="E47" i="1"/>
  <c r="H47" i="1" s="1"/>
  <c r="E43" i="1"/>
  <c r="H43" i="1" s="1"/>
  <c r="E38" i="1"/>
  <c r="H38" i="1" s="1"/>
  <c r="E32" i="1"/>
  <c r="H32" i="1" s="1"/>
  <c r="E27" i="1"/>
  <c r="H27" i="1" s="1"/>
  <c r="E22" i="1"/>
  <c r="H22" i="1" s="1"/>
  <c r="E16" i="1"/>
  <c r="H16" i="1" s="1"/>
  <c r="E11" i="1"/>
  <c r="H11" i="1" s="1"/>
  <c r="E6" i="1"/>
  <c r="H6" i="1" s="1"/>
  <c r="E5" i="1"/>
  <c r="H5" i="1" s="1"/>
  <c r="E94" i="1"/>
  <c r="H94" i="1" s="1"/>
  <c r="E90" i="1"/>
  <c r="H90" i="1" s="1"/>
  <c r="E86" i="1"/>
  <c r="H86" i="1" s="1"/>
  <c r="E82" i="1"/>
  <c r="H82" i="1" s="1"/>
  <c r="E78" i="1"/>
  <c r="H78" i="1" s="1"/>
  <c r="E74" i="1"/>
  <c r="H74" i="1" s="1"/>
  <c r="E70" i="1"/>
  <c r="H70" i="1" s="1"/>
  <c r="E66" i="1"/>
  <c r="H66" i="1" s="1"/>
  <c r="E62" i="1"/>
  <c r="H62" i="1" s="1"/>
  <c r="E58" i="1"/>
  <c r="H58" i="1" s="1"/>
  <c r="E54" i="1"/>
  <c r="H54" i="1" s="1"/>
  <c r="E50" i="1"/>
  <c r="H50" i="1" s="1"/>
  <c r="E46" i="1"/>
  <c r="H46" i="1" s="1"/>
  <c r="E42" i="1"/>
  <c r="H42" i="1" s="1"/>
  <c r="E36" i="1"/>
  <c r="H36" i="1" s="1"/>
  <c r="E31" i="1"/>
  <c r="H31" i="1" s="1"/>
  <c r="E26" i="1"/>
  <c r="H26" i="1" s="1"/>
  <c r="E20" i="1"/>
  <c r="H20" i="1" s="1"/>
  <c r="E15" i="1"/>
  <c r="H15" i="1" s="1"/>
  <c r="E10" i="1"/>
  <c r="H10" i="1" s="1"/>
  <c r="F12" i="1"/>
  <c r="I12" i="1" s="1"/>
  <c r="F41" i="1"/>
  <c r="I41" i="1" s="1"/>
  <c r="F36" i="1"/>
  <c r="I36" i="1" s="1"/>
  <c r="F30" i="1"/>
  <c r="I30" i="1" s="1"/>
  <c r="F25" i="1"/>
  <c r="I25" i="1" s="1"/>
  <c r="F20" i="1"/>
  <c r="I20" i="1" s="1"/>
  <c r="F14" i="1"/>
  <c r="I14" i="1" s="1"/>
  <c r="F9" i="1"/>
  <c r="I9" i="1" s="1"/>
  <c r="F4" i="1"/>
  <c r="I4" i="1" s="1"/>
  <c r="F93" i="1"/>
  <c r="I93" i="1" s="1"/>
  <c r="F88" i="1"/>
  <c r="I88" i="1" s="1"/>
  <c r="F82" i="1"/>
  <c r="I82" i="1" s="1"/>
  <c r="F77" i="1"/>
  <c r="I77" i="1" s="1"/>
  <c r="F72" i="1"/>
  <c r="I72" i="1" s="1"/>
  <c r="F66" i="1"/>
  <c r="I66" i="1" s="1"/>
  <c r="F61" i="1"/>
  <c r="I61" i="1" s="1"/>
  <c r="F56" i="1"/>
  <c r="I56" i="1" s="1"/>
  <c r="F50" i="1"/>
  <c r="I50" i="1" s="1"/>
  <c r="F45" i="1"/>
  <c r="I45" i="1" s="1"/>
  <c r="F40" i="1"/>
  <c r="I40" i="1" s="1"/>
  <c r="F34" i="1"/>
  <c r="I34" i="1" s="1"/>
  <c r="F29" i="1"/>
  <c r="I29" i="1" s="1"/>
  <c r="F24" i="1"/>
  <c r="I24" i="1" s="1"/>
  <c r="F18" i="1"/>
  <c r="I18" i="1" s="1"/>
  <c r="F13" i="1"/>
  <c r="I13" i="1" s="1"/>
  <c r="F95" i="1"/>
  <c r="I95" i="1" s="1"/>
  <c r="F91" i="1"/>
  <c r="I91" i="1" s="1"/>
  <c r="F87" i="1"/>
  <c r="I87" i="1" s="1"/>
  <c r="F83" i="1"/>
  <c r="I83" i="1" s="1"/>
  <c r="F79" i="1"/>
  <c r="I79" i="1" s="1"/>
  <c r="F75" i="1"/>
  <c r="I75" i="1" s="1"/>
  <c r="F71" i="1"/>
  <c r="I71" i="1" s="1"/>
  <c r="F67" i="1"/>
  <c r="I67" i="1" s="1"/>
  <c r="F63" i="1"/>
  <c r="I63" i="1" s="1"/>
  <c r="F59" i="1"/>
  <c r="I59" i="1" s="1"/>
  <c r="F55" i="1"/>
  <c r="I55" i="1" s="1"/>
  <c r="F51" i="1"/>
  <c r="I51" i="1" s="1"/>
  <c r="F47" i="1"/>
  <c r="I47" i="1" s="1"/>
  <c r="F43" i="1"/>
  <c r="I43" i="1" s="1"/>
  <c r="F39" i="1"/>
  <c r="I39" i="1" s="1"/>
  <c r="F35" i="1"/>
  <c r="I35" i="1" s="1"/>
  <c r="F31" i="1"/>
  <c r="I31" i="1" s="1"/>
  <c r="F27" i="1"/>
  <c r="I27" i="1" s="1"/>
  <c r="F23" i="1"/>
  <c r="I23" i="1" s="1"/>
  <c r="F19" i="1"/>
  <c r="I19" i="1" s="1"/>
  <c r="F15" i="1"/>
  <c r="I15" i="1" s="1"/>
  <c r="F11" i="1"/>
  <c r="I11" i="1" s="1"/>
  <c r="F7" i="1"/>
  <c r="I7" i="1" s="1"/>
  <c r="E41" i="1"/>
  <c r="H41" i="1" s="1"/>
  <c r="E37" i="1"/>
  <c r="H37" i="1" s="1"/>
  <c r="E33" i="1"/>
  <c r="H33" i="1" s="1"/>
  <c r="E29" i="1"/>
  <c r="H29" i="1" s="1"/>
  <c r="E25" i="1"/>
  <c r="H25" i="1" s="1"/>
  <c r="E21" i="1"/>
  <c r="H21" i="1" s="1"/>
  <c r="E17" i="1"/>
  <c r="H17" i="1" s="1"/>
  <c r="E13" i="1"/>
  <c r="H13" i="1" s="1"/>
  <c r="E9" i="1"/>
  <c r="H9" i="1" s="1"/>
  <c r="E21" i="2"/>
  <c r="E26" i="2"/>
  <c r="J62" i="36" l="1"/>
  <c r="L62" i="36" s="1"/>
  <c r="J82" i="36"/>
  <c r="L82" i="36" s="1"/>
  <c r="J42" i="36"/>
  <c r="L42" i="36" s="1"/>
  <c r="J3" i="36"/>
  <c r="L3" i="36" s="1"/>
  <c r="J72" i="36"/>
  <c r="L72" i="36" s="1"/>
  <c r="J64" i="36"/>
  <c r="L64" i="36" s="1"/>
  <c r="J56" i="36"/>
  <c r="L56" i="36" s="1"/>
  <c r="J86" i="36"/>
  <c r="L86" i="36" s="1"/>
  <c r="J49" i="36"/>
  <c r="L49" i="36" s="1"/>
  <c r="J9" i="36"/>
  <c r="L9" i="36" s="1"/>
  <c r="J46" i="36"/>
  <c r="L46" i="36" s="1"/>
  <c r="J30" i="36"/>
  <c r="L30" i="36" s="1"/>
  <c r="J91" i="36"/>
  <c r="L91" i="36" s="1"/>
  <c r="K17" i="36"/>
  <c r="M17" i="36" s="1"/>
  <c r="J47" i="36"/>
  <c r="L47" i="36" s="1"/>
  <c r="J7" i="36"/>
  <c r="L7" i="36" s="1"/>
  <c r="K78" i="36"/>
  <c r="J50" i="36"/>
  <c r="L50" i="36" s="1"/>
  <c r="K19" i="36"/>
  <c r="M19" i="36" s="1"/>
  <c r="J75" i="36"/>
  <c r="L75" i="36" s="1"/>
  <c r="J67" i="36"/>
  <c r="L67" i="36" s="1"/>
  <c r="J59" i="36"/>
  <c r="L59" i="36" s="1"/>
  <c r="J92" i="36"/>
  <c r="L92" i="36" s="1"/>
  <c r="J87" i="36"/>
  <c r="L87" i="36" s="1"/>
  <c r="J12" i="36"/>
  <c r="L12" i="36" s="1"/>
  <c r="J52" i="36"/>
  <c r="L52" i="36" s="1"/>
  <c r="J36" i="36"/>
  <c r="L36" i="36" s="1"/>
  <c r="J6" i="36"/>
  <c r="L6" i="36" s="1"/>
  <c r="J45" i="36"/>
  <c r="L45" i="36" s="1"/>
  <c r="K20" i="36"/>
  <c r="M20" i="36" s="1"/>
  <c r="K77" i="36"/>
  <c r="K69" i="36"/>
  <c r="M69" i="36" s="1"/>
  <c r="K61" i="36"/>
  <c r="M61" i="36" s="1"/>
  <c r="K96" i="36"/>
  <c r="M96" i="36" s="1"/>
  <c r="K80" i="36"/>
  <c r="M80" i="36" s="1"/>
  <c r="K29" i="36"/>
  <c r="M29" i="36" s="1"/>
  <c r="K85" i="36"/>
  <c r="M85" i="36" s="1"/>
  <c r="K40" i="36"/>
  <c r="M40" i="36" s="1"/>
  <c r="K2" i="36"/>
  <c r="M2" i="36" s="1"/>
  <c r="J22" i="36"/>
  <c r="L22" i="36" s="1"/>
  <c r="J14" i="36"/>
  <c r="L14" i="36" s="1"/>
  <c r="K31" i="36"/>
  <c r="M31" i="36" s="1"/>
  <c r="K74" i="36"/>
  <c r="M74" i="36" s="1"/>
  <c r="K79" i="36"/>
  <c r="M79" i="36" s="1"/>
  <c r="K34" i="36"/>
  <c r="M34" i="36" s="1"/>
  <c r="J15" i="36"/>
  <c r="L15" i="36" s="1"/>
  <c r="K66" i="36"/>
  <c r="M66" i="36" s="1"/>
  <c r="K90" i="36"/>
  <c r="M90" i="36" s="1"/>
  <c r="J43" i="36"/>
  <c r="L43" i="36" s="1"/>
  <c r="K11" i="36"/>
  <c r="M11" i="36" s="1"/>
  <c r="K24" i="36"/>
  <c r="M24" i="36" s="1"/>
  <c r="K65" i="36"/>
  <c r="M65" i="36" s="1"/>
  <c r="K81" i="36"/>
  <c r="M81" i="36" s="1"/>
  <c r="K48" i="36"/>
  <c r="M48" i="36" s="1"/>
  <c r="K33" i="36"/>
  <c r="M33" i="36" s="1"/>
  <c r="K51" i="36"/>
  <c r="M51" i="36" s="1"/>
  <c r="K93" i="36"/>
  <c r="M93" i="36" s="1"/>
  <c r="K73" i="36"/>
  <c r="M73" i="36" s="1"/>
  <c r="K57" i="36"/>
  <c r="M57" i="36" s="1"/>
  <c r="K88" i="36"/>
  <c r="M88" i="36" s="1"/>
  <c r="K10" i="36"/>
  <c r="M10" i="36" s="1"/>
  <c r="K32" i="36"/>
  <c r="M32" i="36" s="1"/>
  <c r="J18" i="36"/>
  <c r="L18" i="36" s="1"/>
  <c r="K5" i="36"/>
  <c r="M5" i="36" s="1"/>
  <c r="K58" i="36"/>
  <c r="M58" i="36" s="1"/>
  <c r="K39" i="36"/>
  <c r="M39" i="36" s="1"/>
  <c r="K89" i="36"/>
  <c r="M89" i="36" s="1"/>
  <c r="J76" i="36"/>
  <c r="L76" i="36" s="1"/>
  <c r="J68" i="36"/>
  <c r="L68" i="36" s="1"/>
  <c r="J60" i="36"/>
  <c r="L60" i="36" s="1"/>
  <c r="J94" i="36"/>
  <c r="L94" i="36" s="1"/>
  <c r="J95" i="36"/>
  <c r="L95" i="36" s="1"/>
  <c r="J25" i="36"/>
  <c r="L25" i="36" s="1"/>
  <c r="J54" i="36"/>
  <c r="L54" i="36" s="1"/>
  <c r="J38" i="36"/>
  <c r="L38" i="36" s="1"/>
  <c r="J53" i="36"/>
  <c r="L53" i="36" s="1"/>
  <c r="K21" i="36"/>
  <c r="M21" i="36" s="1"/>
  <c r="K13" i="36"/>
  <c r="M13" i="36" s="1"/>
  <c r="J27" i="36"/>
  <c r="L27" i="36" s="1"/>
  <c r="J70" i="36"/>
  <c r="L70" i="36" s="1"/>
  <c r="J35" i="36"/>
  <c r="L35" i="36" s="1"/>
  <c r="J26" i="36"/>
  <c r="L26" i="36" s="1"/>
  <c r="J37" i="36"/>
  <c r="L37" i="36" s="1"/>
  <c r="J71" i="36"/>
  <c r="L71" i="36" s="1"/>
  <c r="J63" i="36"/>
  <c r="L63" i="36" s="1"/>
  <c r="J55" i="36"/>
  <c r="L55" i="36" s="1"/>
  <c r="J84" i="36"/>
  <c r="L84" i="36" s="1"/>
  <c r="J41" i="36"/>
  <c r="L41" i="36" s="1"/>
  <c r="J8" i="36"/>
  <c r="L8" i="36" s="1"/>
  <c r="J44" i="36"/>
  <c r="L44" i="36" s="1"/>
  <c r="J28" i="36"/>
  <c r="L28" i="36" s="1"/>
  <c r="J83" i="36"/>
  <c r="L83" i="36" s="1"/>
  <c r="K16" i="36"/>
  <c r="M16" i="36" s="1"/>
  <c r="J23" i="36"/>
  <c r="L23" i="36" s="1"/>
  <c r="J73" i="36"/>
  <c r="L73" i="36" s="1"/>
  <c r="J65" i="36"/>
  <c r="L65" i="36" s="1"/>
  <c r="J57" i="36"/>
  <c r="L57" i="36" s="1"/>
  <c r="J88" i="36"/>
  <c r="L88" i="36" s="1"/>
  <c r="J81" i="36"/>
  <c r="L81" i="36" s="1"/>
  <c r="J10" i="36"/>
  <c r="L10" i="36" s="1"/>
  <c r="J48" i="36"/>
  <c r="L48" i="36" s="1"/>
  <c r="J32" i="36"/>
  <c r="L32" i="36" s="1"/>
  <c r="J33" i="36"/>
  <c r="L33" i="36" s="1"/>
  <c r="K18" i="36"/>
  <c r="M18" i="36" s="1"/>
  <c r="J51" i="36"/>
  <c r="L51" i="36" s="1"/>
  <c r="J5" i="36"/>
  <c r="L5" i="36" s="1"/>
  <c r="J58" i="36"/>
  <c r="L58" i="36" s="1"/>
  <c r="J93" i="36"/>
  <c r="L93" i="36" s="1"/>
  <c r="J39" i="36"/>
  <c r="L39" i="36" s="1"/>
  <c r="J89" i="36"/>
  <c r="L89" i="36" s="1"/>
  <c r="K76" i="36"/>
  <c r="M76" i="36" s="1"/>
  <c r="K68" i="36"/>
  <c r="M68" i="36" s="1"/>
  <c r="K60" i="36"/>
  <c r="M60" i="36" s="1"/>
  <c r="K94" i="36"/>
  <c r="M94" i="36" s="1"/>
  <c r="K95" i="36"/>
  <c r="M95" i="36" s="1"/>
  <c r="K25" i="36"/>
  <c r="M25" i="36" s="1"/>
  <c r="K54" i="36"/>
  <c r="M54" i="36" s="1"/>
  <c r="K38" i="36"/>
  <c r="M38" i="36" s="1"/>
  <c r="K53" i="36"/>
  <c r="M53" i="36" s="1"/>
  <c r="J21" i="36"/>
  <c r="L21" i="36" s="1"/>
  <c r="J13" i="36"/>
  <c r="L13" i="36" s="1"/>
  <c r="K27" i="36"/>
  <c r="M27" i="36" s="1"/>
  <c r="K70" i="36"/>
  <c r="M70" i="36" s="1"/>
  <c r="K35" i="36"/>
  <c r="M35" i="36" s="1"/>
  <c r="K26" i="36"/>
  <c r="M26" i="36" s="1"/>
  <c r="K37" i="36"/>
  <c r="M37" i="36" s="1"/>
  <c r="K71" i="36"/>
  <c r="M71" i="36" s="1"/>
  <c r="K63" i="36"/>
  <c r="M63" i="36" s="1"/>
  <c r="K55" i="36"/>
  <c r="M55" i="36" s="1"/>
  <c r="K84" i="36"/>
  <c r="M84" i="36" s="1"/>
  <c r="K41" i="36"/>
  <c r="M41" i="36" s="1"/>
  <c r="K8" i="36"/>
  <c r="M8" i="36" s="1"/>
  <c r="K44" i="36"/>
  <c r="M44" i="36" s="1"/>
  <c r="K28" i="36"/>
  <c r="M28" i="36" s="1"/>
  <c r="K83" i="36"/>
  <c r="M83" i="36" s="1"/>
  <c r="J16" i="36"/>
  <c r="L16" i="36" s="1"/>
  <c r="K23" i="36"/>
  <c r="M23" i="36" s="1"/>
  <c r="K62" i="36"/>
  <c r="M62" i="36" s="1"/>
  <c r="K82" i="36"/>
  <c r="M82" i="36" s="1"/>
  <c r="K42" i="36"/>
  <c r="M42" i="36" s="1"/>
  <c r="K3" i="36"/>
  <c r="M3" i="36" s="1"/>
  <c r="J77" i="36"/>
  <c r="L77" i="36" s="1"/>
  <c r="J69" i="36"/>
  <c r="L69" i="36" s="1"/>
  <c r="J61" i="36"/>
  <c r="L61" i="36" s="1"/>
  <c r="J96" i="36"/>
  <c r="L96" i="36" s="1"/>
  <c r="J80" i="36"/>
  <c r="L80" i="36" s="1"/>
  <c r="J29" i="36"/>
  <c r="L29" i="36" s="1"/>
  <c r="J85" i="36"/>
  <c r="L85" i="36" s="1"/>
  <c r="J40" i="36"/>
  <c r="L40" i="36" s="1"/>
  <c r="J2" i="36"/>
  <c r="L2" i="36" s="1"/>
  <c r="K22" i="36"/>
  <c r="M22" i="36" s="1"/>
  <c r="K14" i="36"/>
  <c r="M14" i="36" s="1"/>
  <c r="J31" i="36"/>
  <c r="L31" i="36" s="1"/>
  <c r="J74" i="36"/>
  <c r="L74" i="36" s="1"/>
  <c r="J79" i="36"/>
  <c r="L79" i="36" s="1"/>
  <c r="J34" i="36"/>
  <c r="L34" i="36" s="1"/>
  <c r="K15" i="36"/>
  <c r="M15" i="36" s="1"/>
  <c r="K72" i="36"/>
  <c r="M72" i="36" s="1"/>
  <c r="K64" i="36"/>
  <c r="M64" i="36" s="1"/>
  <c r="K56" i="36"/>
  <c r="M56" i="36" s="1"/>
  <c r="K86" i="36"/>
  <c r="M86" i="36" s="1"/>
  <c r="K49" i="36"/>
  <c r="M49" i="36" s="1"/>
  <c r="K9" i="36"/>
  <c r="M9" i="36" s="1"/>
  <c r="K46" i="36"/>
  <c r="M46" i="36" s="1"/>
  <c r="K30" i="36"/>
  <c r="M30" i="36" s="1"/>
  <c r="K91" i="36"/>
  <c r="M91" i="36" s="1"/>
  <c r="J17" i="36"/>
  <c r="L17" i="36" s="1"/>
  <c r="K47" i="36"/>
  <c r="M47" i="36" s="1"/>
  <c r="K7" i="36"/>
  <c r="M7" i="36" s="1"/>
  <c r="J78" i="36"/>
  <c r="L78" i="36" s="1"/>
  <c r="K50" i="36"/>
  <c r="M50" i="36" s="1"/>
  <c r="J19" i="36"/>
  <c r="L19" i="36" s="1"/>
  <c r="K75" i="36"/>
  <c r="M75" i="36" s="1"/>
  <c r="K67" i="36"/>
  <c r="M67" i="36" s="1"/>
  <c r="K59" i="36"/>
  <c r="M59" i="36" s="1"/>
  <c r="K92" i="36"/>
  <c r="M92" i="36" s="1"/>
  <c r="K87" i="36"/>
  <c r="M87" i="36" s="1"/>
  <c r="K12" i="36"/>
  <c r="M12" i="36" s="1"/>
  <c r="K52" i="36"/>
  <c r="M52" i="36" s="1"/>
  <c r="K36" i="36"/>
  <c r="M36" i="36" s="1"/>
  <c r="K45" i="36"/>
  <c r="M45" i="36" s="1"/>
  <c r="J20" i="36"/>
  <c r="L20" i="36" s="1"/>
  <c r="K43" i="36"/>
  <c r="M43" i="36" s="1"/>
  <c r="J66" i="36"/>
  <c r="L66" i="36" s="1"/>
  <c r="J90" i="36"/>
  <c r="L90" i="36" s="1"/>
  <c r="J11" i="36"/>
  <c r="L11" i="36" s="1"/>
  <c r="J24" i="36"/>
  <c r="L24" i="36" s="1"/>
  <c r="K4" i="36"/>
  <c r="M4" i="36" s="1"/>
  <c r="J72" i="35"/>
  <c r="L72" i="35" s="1"/>
  <c r="J64" i="35"/>
  <c r="L64" i="35" s="1"/>
  <c r="J56" i="35"/>
  <c r="L56" i="35" s="1"/>
  <c r="J90" i="35"/>
  <c r="L90" i="35" s="1"/>
  <c r="J82" i="35"/>
  <c r="L82" i="35" s="1"/>
  <c r="J50" i="35"/>
  <c r="L50" i="35" s="1"/>
  <c r="J42" i="35"/>
  <c r="L42" i="35" s="1"/>
  <c r="J34" i="35"/>
  <c r="L34" i="35" s="1"/>
  <c r="K10" i="35"/>
  <c r="M10" i="35" s="1"/>
  <c r="K17" i="35"/>
  <c r="M17" i="35" s="1"/>
  <c r="K25" i="35"/>
  <c r="M25" i="35" s="1"/>
  <c r="J77" i="35"/>
  <c r="L77" i="35" s="1"/>
  <c r="J91" i="35"/>
  <c r="L91" i="35" s="1"/>
  <c r="J43" i="35"/>
  <c r="L43" i="35" s="1"/>
  <c r="K24" i="35"/>
  <c r="M24" i="35" s="1"/>
  <c r="J75" i="35"/>
  <c r="L75" i="35" s="1"/>
  <c r="J67" i="35"/>
  <c r="L67" i="35" s="1"/>
  <c r="J59" i="35"/>
  <c r="L59" i="35" s="1"/>
  <c r="J93" i="35"/>
  <c r="L93" i="35" s="1"/>
  <c r="J85" i="35"/>
  <c r="L85" i="35" s="1"/>
  <c r="J53" i="35"/>
  <c r="L53" i="35" s="1"/>
  <c r="J45" i="35"/>
  <c r="L45" i="35" s="1"/>
  <c r="J37" i="35"/>
  <c r="L37" i="35" s="1"/>
  <c r="K7" i="35"/>
  <c r="M7" i="35" s="1"/>
  <c r="K14" i="35"/>
  <c r="M14" i="35" s="1"/>
  <c r="K22" i="35"/>
  <c r="M22" i="35" s="1"/>
  <c r="K30" i="35"/>
  <c r="M30" i="35" s="1"/>
  <c r="J65" i="35"/>
  <c r="L65" i="35" s="1"/>
  <c r="J83" i="35"/>
  <c r="L83" i="35" s="1"/>
  <c r="J35" i="35"/>
  <c r="L35" i="35" s="1"/>
  <c r="K16" i="35"/>
  <c r="M16" i="35" s="1"/>
  <c r="J74" i="35"/>
  <c r="L74" i="35" s="1"/>
  <c r="J66" i="35"/>
  <c r="L66" i="35" s="1"/>
  <c r="J58" i="35"/>
  <c r="L58" i="35" s="1"/>
  <c r="J92" i="35"/>
  <c r="L92" i="35" s="1"/>
  <c r="J84" i="35"/>
  <c r="L84" i="35" s="1"/>
  <c r="J52" i="35"/>
  <c r="L52" i="35" s="1"/>
  <c r="J44" i="35"/>
  <c r="L44" i="35" s="1"/>
  <c r="J36" i="35"/>
  <c r="L36" i="35" s="1"/>
  <c r="K8" i="35"/>
  <c r="M8" i="35" s="1"/>
  <c r="K15" i="35"/>
  <c r="M15" i="35" s="1"/>
  <c r="K23" i="35"/>
  <c r="M23" i="35" s="1"/>
  <c r="K31" i="35"/>
  <c r="M31" i="35" s="1"/>
  <c r="J57" i="35"/>
  <c r="L57" i="35" s="1"/>
  <c r="J51" i="35"/>
  <c r="L51" i="35" s="1"/>
  <c r="K5" i="35"/>
  <c r="M5" i="35" s="1"/>
  <c r="K32" i="35"/>
  <c r="M32" i="35" s="1"/>
  <c r="J68" i="35"/>
  <c r="L68" i="35" s="1"/>
  <c r="J94" i="35"/>
  <c r="L94" i="35" s="1"/>
  <c r="J54" i="35"/>
  <c r="L54" i="35" s="1"/>
  <c r="J46" i="35"/>
  <c r="L46" i="35" s="1"/>
  <c r="K6" i="35"/>
  <c r="M6" i="35" s="1"/>
  <c r="K13" i="35"/>
  <c r="M13" i="35" s="1"/>
  <c r="K21" i="35"/>
  <c r="M21" i="35" s="1"/>
  <c r="K29" i="35"/>
  <c r="M29" i="35" s="1"/>
  <c r="J61" i="35"/>
  <c r="L61" i="35" s="1"/>
  <c r="J79" i="35"/>
  <c r="L79" i="35" s="1"/>
  <c r="K9" i="35"/>
  <c r="M9" i="35" s="1"/>
  <c r="J71" i="35"/>
  <c r="L71" i="35" s="1"/>
  <c r="J63" i="35"/>
  <c r="L63" i="35" s="1"/>
  <c r="K55" i="35"/>
  <c r="M55" i="35" s="1"/>
  <c r="J89" i="35"/>
  <c r="L89" i="35" s="1"/>
  <c r="J81" i="35"/>
  <c r="L81" i="35" s="1"/>
  <c r="J49" i="35"/>
  <c r="L49" i="35" s="1"/>
  <c r="J41" i="35"/>
  <c r="L41" i="35" s="1"/>
  <c r="K3" i="35"/>
  <c r="M3" i="35" s="1"/>
  <c r="K11" i="35"/>
  <c r="M11" i="35" s="1"/>
  <c r="K18" i="35"/>
  <c r="M18" i="35" s="1"/>
  <c r="K26" i="35"/>
  <c r="M26" i="35" s="1"/>
  <c r="J73" i="35"/>
  <c r="L73" i="35" s="1"/>
  <c r="J95" i="35"/>
  <c r="L95" i="35" s="1"/>
  <c r="J47" i="35"/>
  <c r="L47" i="35" s="1"/>
  <c r="J33" i="35"/>
  <c r="L33" i="35" s="1"/>
  <c r="K28" i="35"/>
  <c r="M28" i="35" s="1"/>
  <c r="J70" i="35"/>
  <c r="L70" i="35" s="1"/>
  <c r="J62" i="35"/>
  <c r="L62" i="35" s="1"/>
  <c r="J96" i="35"/>
  <c r="L96" i="35" s="1"/>
  <c r="J88" i="35"/>
  <c r="L88" i="35" s="1"/>
  <c r="J80" i="35"/>
  <c r="L80" i="35" s="1"/>
  <c r="J48" i="35"/>
  <c r="L48" i="35" s="1"/>
  <c r="J40" i="35"/>
  <c r="L40" i="35" s="1"/>
  <c r="K4" i="35"/>
  <c r="M4" i="35" s="1"/>
  <c r="K12" i="35"/>
  <c r="M12" i="35" s="1"/>
  <c r="K19" i="35"/>
  <c r="M19" i="35" s="1"/>
  <c r="K27" i="35"/>
  <c r="M27" i="35" s="1"/>
  <c r="J69" i="35"/>
  <c r="L69" i="35" s="1"/>
  <c r="J87" i="35"/>
  <c r="L87" i="35" s="1"/>
  <c r="K20" i="35"/>
  <c r="M20" i="35" s="1"/>
  <c r="J76" i="35"/>
  <c r="L76" i="35" s="1"/>
  <c r="J60" i="35"/>
  <c r="L60" i="35" s="1"/>
  <c r="J86" i="35"/>
  <c r="L86" i="35" s="1"/>
  <c r="J38" i="35"/>
  <c r="L38" i="35" s="1"/>
  <c r="J39" i="35"/>
  <c r="L39" i="35" s="1"/>
  <c r="K72" i="35"/>
  <c r="M72" i="35" s="1"/>
  <c r="K64" i="35"/>
  <c r="M64" i="35" s="1"/>
  <c r="K56" i="35"/>
  <c r="M56" i="35" s="1"/>
  <c r="K90" i="35"/>
  <c r="M90" i="35" s="1"/>
  <c r="K82" i="35"/>
  <c r="M82" i="35" s="1"/>
  <c r="K50" i="35"/>
  <c r="M50" i="35" s="1"/>
  <c r="K42" i="35"/>
  <c r="M42" i="35" s="1"/>
  <c r="K34" i="35"/>
  <c r="M34" i="35" s="1"/>
  <c r="J10" i="35"/>
  <c r="L10" i="35" s="1"/>
  <c r="J17" i="35"/>
  <c r="L17" i="35" s="1"/>
  <c r="J25" i="35"/>
  <c r="L25" i="35" s="1"/>
  <c r="K77" i="35"/>
  <c r="K91" i="35"/>
  <c r="M91" i="35" s="1"/>
  <c r="K43" i="35"/>
  <c r="M43" i="35" s="1"/>
  <c r="J24" i="35"/>
  <c r="L24" i="35" s="1"/>
  <c r="K75" i="35"/>
  <c r="M75" i="35" s="1"/>
  <c r="K67" i="35"/>
  <c r="M67" i="35" s="1"/>
  <c r="K59" i="35"/>
  <c r="M59" i="35" s="1"/>
  <c r="K93" i="35"/>
  <c r="M93" i="35" s="1"/>
  <c r="K85" i="35"/>
  <c r="M85" i="35" s="1"/>
  <c r="K53" i="35"/>
  <c r="M53" i="35" s="1"/>
  <c r="K45" i="35"/>
  <c r="M45" i="35" s="1"/>
  <c r="K37" i="35"/>
  <c r="M37" i="35" s="1"/>
  <c r="J7" i="35"/>
  <c r="L7" i="35" s="1"/>
  <c r="J14" i="35"/>
  <c r="L14" i="35" s="1"/>
  <c r="J22" i="35"/>
  <c r="L22" i="35" s="1"/>
  <c r="J30" i="35"/>
  <c r="L30" i="35" s="1"/>
  <c r="K65" i="35"/>
  <c r="M65" i="35" s="1"/>
  <c r="K83" i="35"/>
  <c r="M83" i="35" s="1"/>
  <c r="K35" i="35"/>
  <c r="M35" i="35" s="1"/>
  <c r="J16" i="35"/>
  <c r="L16" i="35" s="1"/>
  <c r="K74" i="35"/>
  <c r="M74" i="35" s="1"/>
  <c r="K66" i="35"/>
  <c r="M66" i="35" s="1"/>
  <c r="K58" i="35"/>
  <c r="M58" i="35" s="1"/>
  <c r="K92" i="35"/>
  <c r="M92" i="35" s="1"/>
  <c r="K84" i="35"/>
  <c r="M84" i="35" s="1"/>
  <c r="K52" i="35"/>
  <c r="M52" i="35" s="1"/>
  <c r="K44" i="35"/>
  <c r="M44" i="35" s="1"/>
  <c r="K36" i="35"/>
  <c r="M36" i="35" s="1"/>
  <c r="J8" i="35"/>
  <c r="L8" i="35" s="1"/>
  <c r="J15" i="35"/>
  <c r="L15" i="35" s="1"/>
  <c r="J23" i="35"/>
  <c r="L23" i="35" s="1"/>
  <c r="J31" i="35"/>
  <c r="L31" i="35" s="1"/>
  <c r="K57" i="35"/>
  <c r="M57" i="35" s="1"/>
  <c r="K51" i="35"/>
  <c r="M51" i="35" s="1"/>
  <c r="J5" i="35"/>
  <c r="L5" i="35" s="1"/>
  <c r="J32" i="35"/>
  <c r="L32" i="35" s="1"/>
  <c r="K76" i="35"/>
  <c r="M76" i="35" s="1"/>
  <c r="K68" i="35"/>
  <c r="M68" i="35" s="1"/>
  <c r="K60" i="35"/>
  <c r="M60" i="35" s="1"/>
  <c r="K94" i="35"/>
  <c r="M94" i="35" s="1"/>
  <c r="K86" i="35"/>
  <c r="M86" i="35" s="1"/>
  <c r="K54" i="35"/>
  <c r="M54" i="35" s="1"/>
  <c r="K46" i="35"/>
  <c r="M46" i="35" s="1"/>
  <c r="K38" i="35"/>
  <c r="M38" i="35" s="1"/>
  <c r="J6" i="35"/>
  <c r="L6" i="35" s="1"/>
  <c r="J13" i="35"/>
  <c r="L13" i="35" s="1"/>
  <c r="J21" i="35"/>
  <c r="L21" i="35" s="1"/>
  <c r="J29" i="35"/>
  <c r="L29" i="35" s="1"/>
  <c r="K61" i="35"/>
  <c r="M61" i="35" s="1"/>
  <c r="K79" i="35"/>
  <c r="M79" i="35" s="1"/>
  <c r="J9" i="35"/>
  <c r="L9" i="35" s="1"/>
  <c r="K71" i="35"/>
  <c r="M71" i="35" s="1"/>
  <c r="K63" i="35"/>
  <c r="M63" i="35" s="1"/>
  <c r="J55" i="35"/>
  <c r="L55" i="35" s="1"/>
  <c r="K89" i="35"/>
  <c r="M89" i="35" s="1"/>
  <c r="K81" i="35"/>
  <c r="M81" i="35" s="1"/>
  <c r="K49" i="35"/>
  <c r="M49" i="35" s="1"/>
  <c r="K41" i="35"/>
  <c r="M41" i="35" s="1"/>
  <c r="J3" i="35"/>
  <c r="L3" i="35" s="1"/>
  <c r="J11" i="35"/>
  <c r="L11" i="35" s="1"/>
  <c r="J18" i="35"/>
  <c r="L18" i="35" s="1"/>
  <c r="J26" i="35"/>
  <c r="L26" i="35" s="1"/>
  <c r="K73" i="35"/>
  <c r="M73" i="35" s="1"/>
  <c r="K95" i="35"/>
  <c r="M95" i="35" s="1"/>
  <c r="K47" i="35"/>
  <c r="M47" i="35" s="1"/>
  <c r="K33" i="35"/>
  <c r="M33" i="35" s="1"/>
  <c r="J28" i="35"/>
  <c r="L28" i="35" s="1"/>
  <c r="K70" i="35"/>
  <c r="M70" i="35" s="1"/>
  <c r="K62" i="35"/>
  <c r="M62" i="35" s="1"/>
  <c r="K96" i="35"/>
  <c r="M96" i="35" s="1"/>
  <c r="K88" i="35"/>
  <c r="M88" i="35" s="1"/>
  <c r="K80" i="35"/>
  <c r="M80" i="35" s="1"/>
  <c r="K48" i="35"/>
  <c r="M48" i="35" s="1"/>
  <c r="K40" i="35"/>
  <c r="M40" i="35" s="1"/>
  <c r="J4" i="35"/>
  <c r="L4" i="35" s="1"/>
  <c r="J12" i="35"/>
  <c r="L12" i="35" s="1"/>
  <c r="J19" i="35"/>
  <c r="L19" i="35" s="1"/>
  <c r="J27" i="35"/>
  <c r="L27" i="35" s="1"/>
  <c r="K69" i="35"/>
  <c r="M69" i="35" s="1"/>
  <c r="K87" i="35"/>
  <c r="M87" i="35" s="1"/>
  <c r="K39" i="35"/>
  <c r="M39" i="35" s="1"/>
  <c r="J20" i="35"/>
  <c r="L20" i="35" s="1"/>
  <c r="K78" i="35"/>
  <c r="J6" i="31"/>
  <c r="L6" i="31" s="1"/>
  <c r="K93" i="30"/>
  <c r="M93" i="30" s="1"/>
  <c r="J5" i="34"/>
  <c r="L5" i="34" s="1"/>
  <c r="J6" i="34"/>
  <c r="L6" i="34" s="1"/>
  <c r="J8" i="34"/>
  <c r="L8" i="34" s="1"/>
  <c r="K8" i="34"/>
  <c r="M8" i="34" s="1"/>
  <c r="K5" i="34"/>
  <c r="M5" i="34" s="1"/>
  <c r="J10" i="34"/>
  <c r="L10" i="34" s="1"/>
  <c r="K6" i="34"/>
  <c r="M6" i="34" s="1"/>
  <c r="J12" i="34"/>
  <c r="L12" i="34" s="1"/>
  <c r="K12" i="34"/>
  <c r="M12" i="34" s="1"/>
  <c r="J75" i="34"/>
  <c r="L75" i="34" s="1"/>
  <c r="J67" i="34"/>
  <c r="L67" i="34" s="1"/>
  <c r="J59" i="34"/>
  <c r="L59" i="34" s="1"/>
  <c r="J51" i="34"/>
  <c r="L51" i="34" s="1"/>
  <c r="J43" i="34"/>
  <c r="L43" i="34" s="1"/>
  <c r="J35" i="34"/>
  <c r="L35" i="34" s="1"/>
  <c r="J94" i="34"/>
  <c r="L94" i="34" s="1"/>
  <c r="J2" i="34"/>
  <c r="L2" i="34" s="1"/>
  <c r="K26" i="34"/>
  <c r="M26" i="34" s="1"/>
  <c r="K18" i="34"/>
  <c r="M18" i="34" s="1"/>
  <c r="J91" i="34"/>
  <c r="L91" i="34" s="1"/>
  <c r="J77" i="34"/>
  <c r="L77" i="34" s="1"/>
  <c r="J61" i="34"/>
  <c r="L61" i="34" s="1"/>
  <c r="J45" i="34"/>
  <c r="L45" i="34" s="1"/>
  <c r="K78" i="34"/>
  <c r="K32" i="34"/>
  <c r="M32" i="34" s="1"/>
  <c r="J56" i="34"/>
  <c r="L56" i="34" s="1"/>
  <c r="J93" i="34"/>
  <c r="L93" i="34" s="1"/>
  <c r="K27" i="34"/>
  <c r="M27" i="34" s="1"/>
  <c r="J95" i="34"/>
  <c r="L95" i="34" s="1"/>
  <c r="J70" i="34"/>
  <c r="L70" i="34" s="1"/>
  <c r="J62" i="34"/>
  <c r="L62" i="34" s="1"/>
  <c r="J54" i="34"/>
  <c r="L54" i="34" s="1"/>
  <c r="J46" i="34"/>
  <c r="L46" i="34" s="1"/>
  <c r="J38" i="34"/>
  <c r="L38" i="34" s="1"/>
  <c r="J83" i="34"/>
  <c r="L83" i="34" s="1"/>
  <c r="J84" i="34"/>
  <c r="L84" i="34" s="1"/>
  <c r="K29" i="34"/>
  <c r="M29" i="34" s="1"/>
  <c r="K21" i="34"/>
  <c r="M21" i="34" s="1"/>
  <c r="K13" i="34"/>
  <c r="M13" i="34" s="1"/>
  <c r="J7" i="34"/>
  <c r="L7" i="34" s="1"/>
  <c r="J73" i="34"/>
  <c r="L73" i="34" s="1"/>
  <c r="J57" i="34"/>
  <c r="L57" i="34" s="1"/>
  <c r="J37" i="34"/>
  <c r="L37" i="34" s="1"/>
  <c r="J82" i="34"/>
  <c r="L82" i="34" s="1"/>
  <c r="K20" i="34"/>
  <c r="M20" i="34" s="1"/>
  <c r="J85" i="34"/>
  <c r="L85" i="34" s="1"/>
  <c r="J76" i="34"/>
  <c r="L76" i="34" s="1"/>
  <c r="J68" i="34"/>
  <c r="L68" i="34" s="1"/>
  <c r="J60" i="34"/>
  <c r="L60" i="34" s="1"/>
  <c r="J48" i="34"/>
  <c r="L48" i="34" s="1"/>
  <c r="J36" i="34"/>
  <c r="L36" i="34" s="1"/>
  <c r="J80" i="34"/>
  <c r="L80" i="34" s="1"/>
  <c r="K23" i="34"/>
  <c r="M23" i="34" s="1"/>
  <c r="J81" i="34"/>
  <c r="L81" i="34" s="1"/>
  <c r="K10" i="34"/>
  <c r="M10" i="34" s="1"/>
  <c r="K71" i="34"/>
  <c r="M71" i="34" s="1"/>
  <c r="K63" i="34"/>
  <c r="M63" i="34" s="1"/>
  <c r="K55" i="34"/>
  <c r="M55" i="34" s="1"/>
  <c r="K47" i="34"/>
  <c r="M47" i="34" s="1"/>
  <c r="K39" i="34"/>
  <c r="M39" i="34" s="1"/>
  <c r="K87" i="34"/>
  <c r="M87" i="34" s="1"/>
  <c r="K86" i="34"/>
  <c r="M86" i="34" s="1"/>
  <c r="J30" i="34"/>
  <c r="L30" i="34" s="1"/>
  <c r="J22" i="34"/>
  <c r="L22" i="34" s="1"/>
  <c r="J14" i="34"/>
  <c r="L14" i="34" s="1"/>
  <c r="K3" i="34"/>
  <c r="M3" i="34" s="1"/>
  <c r="J69" i="34"/>
  <c r="L69" i="34" s="1"/>
  <c r="J53" i="34"/>
  <c r="L53" i="34" s="1"/>
  <c r="J41" i="34"/>
  <c r="L41" i="34" s="1"/>
  <c r="J90" i="34"/>
  <c r="L90" i="34" s="1"/>
  <c r="K24" i="34"/>
  <c r="M24" i="34" s="1"/>
  <c r="J40" i="34"/>
  <c r="L40" i="34" s="1"/>
  <c r="J88" i="34"/>
  <c r="L88" i="34" s="1"/>
  <c r="K19" i="34"/>
  <c r="M19" i="34" s="1"/>
  <c r="J74" i="34"/>
  <c r="L74" i="34" s="1"/>
  <c r="J66" i="34"/>
  <c r="L66" i="34" s="1"/>
  <c r="J58" i="34"/>
  <c r="L58" i="34" s="1"/>
  <c r="J50" i="34"/>
  <c r="L50" i="34" s="1"/>
  <c r="J42" i="34"/>
  <c r="L42" i="34" s="1"/>
  <c r="J34" i="34"/>
  <c r="L34" i="34" s="1"/>
  <c r="J92" i="34"/>
  <c r="L92" i="34" s="1"/>
  <c r="J33" i="34"/>
  <c r="L33" i="34" s="1"/>
  <c r="K25" i="34"/>
  <c r="M25" i="34" s="1"/>
  <c r="K17" i="34"/>
  <c r="M17" i="34" s="1"/>
  <c r="J89" i="34"/>
  <c r="L89" i="34" s="1"/>
  <c r="J65" i="34"/>
  <c r="L65" i="34" s="1"/>
  <c r="J49" i="34"/>
  <c r="L49" i="34" s="1"/>
  <c r="J79" i="34"/>
  <c r="L79" i="34" s="1"/>
  <c r="K28" i="34"/>
  <c r="M28" i="34" s="1"/>
  <c r="K16" i="34"/>
  <c r="M16" i="34" s="1"/>
  <c r="J11" i="34"/>
  <c r="L11" i="34" s="1"/>
  <c r="J72" i="34"/>
  <c r="L72" i="34" s="1"/>
  <c r="J64" i="34"/>
  <c r="L64" i="34" s="1"/>
  <c r="J52" i="34"/>
  <c r="L52" i="34" s="1"/>
  <c r="J44" i="34"/>
  <c r="L44" i="34" s="1"/>
  <c r="J96" i="34"/>
  <c r="L96" i="34" s="1"/>
  <c r="K31" i="34"/>
  <c r="M31" i="34" s="1"/>
  <c r="K15" i="34"/>
  <c r="M15" i="34" s="1"/>
  <c r="K53" i="34"/>
  <c r="M53" i="34" s="1"/>
  <c r="K90" i="34"/>
  <c r="M90" i="34" s="1"/>
  <c r="K40" i="34"/>
  <c r="M40" i="34" s="1"/>
  <c r="K74" i="34"/>
  <c r="M74" i="34" s="1"/>
  <c r="K58" i="34"/>
  <c r="M58" i="34" s="1"/>
  <c r="K42" i="34"/>
  <c r="M42" i="34" s="1"/>
  <c r="K92" i="34"/>
  <c r="M92" i="34" s="1"/>
  <c r="J17" i="34"/>
  <c r="L17" i="34" s="1"/>
  <c r="K49" i="34"/>
  <c r="M49" i="34" s="1"/>
  <c r="J16" i="34"/>
  <c r="L16" i="34" s="1"/>
  <c r="J31" i="34"/>
  <c r="L31" i="34" s="1"/>
  <c r="K75" i="34"/>
  <c r="M75" i="34" s="1"/>
  <c r="K67" i="34"/>
  <c r="M67" i="34" s="1"/>
  <c r="K59" i="34"/>
  <c r="M59" i="34" s="1"/>
  <c r="K51" i="34"/>
  <c r="M51" i="34" s="1"/>
  <c r="K43" i="34"/>
  <c r="M43" i="34" s="1"/>
  <c r="K35" i="34"/>
  <c r="M35" i="34" s="1"/>
  <c r="K94" i="34"/>
  <c r="M94" i="34" s="1"/>
  <c r="K2" i="34"/>
  <c r="M2" i="34" s="1"/>
  <c r="J26" i="34"/>
  <c r="L26" i="34" s="1"/>
  <c r="J18" i="34"/>
  <c r="L18" i="34" s="1"/>
  <c r="K91" i="34"/>
  <c r="M91" i="34" s="1"/>
  <c r="K69" i="34"/>
  <c r="M69" i="34" s="1"/>
  <c r="K41" i="34"/>
  <c r="M41" i="34" s="1"/>
  <c r="J24" i="34"/>
  <c r="L24" i="34" s="1"/>
  <c r="K88" i="34"/>
  <c r="M88" i="34" s="1"/>
  <c r="J19" i="34"/>
  <c r="L19" i="34" s="1"/>
  <c r="K66" i="34"/>
  <c r="M66" i="34" s="1"/>
  <c r="K50" i="34"/>
  <c r="M50" i="34" s="1"/>
  <c r="K34" i="34"/>
  <c r="M34" i="34" s="1"/>
  <c r="K33" i="34"/>
  <c r="M33" i="34" s="1"/>
  <c r="J25" i="34"/>
  <c r="L25" i="34" s="1"/>
  <c r="K89" i="34"/>
  <c r="M89" i="34" s="1"/>
  <c r="K65" i="34"/>
  <c r="M65" i="34" s="1"/>
  <c r="K79" i="34"/>
  <c r="M79" i="34" s="1"/>
  <c r="J28" i="34"/>
  <c r="L28" i="34" s="1"/>
  <c r="K11" i="34"/>
  <c r="M11" i="34" s="1"/>
  <c r="K72" i="34"/>
  <c r="M72" i="34" s="1"/>
  <c r="K64" i="34"/>
  <c r="M64" i="34" s="1"/>
  <c r="K52" i="34"/>
  <c r="M52" i="34" s="1"/>
  <c r="K44" i="34"/>
  <c r="M44" i="34" s="1"/>
  <c r="K96" i="34"/>
  <c r="M96" i="34" s="1"/>
  <c r="J15" i="34"/>
  <c r="L15" i="34" s="1"/>
  <c r="J71" i="34"/>
  <c r="L71" i="34" s="1"/>
  <c r="J63" i="34"/>
  <c r="L63" i="34" s="1"/>
  <c r="J55" i="34"/>
  <c r="L55" i="34" s="1"/>
  <c r="J47" i="34"/>
  <c r="L47" i="34" s="1"/>
  <c r="J39" i="34"/>
  <c r="L39" i="34" s="1"/>
  <c r="J87" i="34"/>
  <c r="L87" i="34" s="1"/>
  <c r="J86" i="34"/>
  <c r="L86" i="34" s="1"/>
  <c r="K30" i="34"/>
  <c r="M30" i="34" s="1"/>
  <c r="K22" i="34"/>
  <c r="M22" i="34" s="1"/>
  <c r="K14" i="34"/>
  <c r="M14" i="34" s="1"/>
  <c r="J3" i="34"/>
  <c r="L3" i="34" s="1"/>
  <c r="K77" i="34"/>
  <c r="K61" i="34"/>
  <c r="M61" i="34" s="1"/>
  <c r="K45" i="34"/>
  <c r="M45" i="34" s="1"/>
  <c r="J78" i="34"/>
  <c r="L78" i="34" s="1"/>
  <c r="J32" i="34"/>
  <c r="L32" i="34" s="1"/>
  <c r="K56" i="34"/>
  <c r="M56" i="34" s="1"/>
  <c r="K93" i="34"/>
  <c r="M93" i="34" s="1"/>
  <c r="J27" i="34"/>
  <c r="L27" i="34" s="1"/>
  <c r="K95" i="34"/>
  <c r="M95" i="34" s="1"/>
  <c r="K70" i="34"/>
  <c r="M70" i="34" s="1"/>
  <c r="K62" i="34"/>
  <c r="M62" i="34" s="1"/>
  <c r="K54" i="34"/>
  <c r="M54" i="34" s="1"/>
  <c r="K46" i="34"/>
  <c r="M46" i="34" s="1"/>
  <c r="K38" i="34"/>
  <c r="M38" i="34" s="1"/>
  <c r="K83" i="34"/>
  <c r="M83" i="34" s="1"/>
  <c r="K84" i="34"/>
  <c r="M84" i="34" s="1"/>
  <c r="J29" i="34"/>
  <c r="L29" i="34" s="1"/>
  <c r="J21" i="34"/>
  <c r="L21" i="34" s="1"/>
  <c r="J13" i="34"/>
  <c r="L13" i="34" s="1"/>
  <c r="K7" i="34"/>
  <c r="M7" i="34" s="1"/>
  <c r="K73" i="34"/>
  <c r="M73" i="34" s="1"/>
  <c r="K57" i="34"/>
  <c r="M57" i="34" s="1"/>
  <c r="K37" i="34"/>
  <c r="M37" i="34" s="1"/>
  <c r="K82" i="34"/>
  <c r="M82" i="34" s="1"/>
  <c r="J20" i="34"/>
  <c r="L20" i="34" s="1"/>
  <c r="K85" i="34"/>
  <c r="M85" i="34" s="1"/>
  <c r="K76" i="34"/>
  <c r="M76" i="34" s="1"/>
  <c r="K68" i="34"/>
  <c r="M68" i="34" s="1"/>
  <c r="K60" i="34"/>
  <c r="M60" i="34" s="1"/>
  <c r="K48" i="34"/>
  <c r="M48" i="34" s="1"/>
  <c r="K36" i="34"/>
  <c r="M36" i="34" s="1"/>
  <c r="K80" i="34"/>
  <c r="M80" i="34" s="1"/>
  <c r="J23" i="34"/>
  <c r="L23" i="34" s="1"/>
  <c r="K81" i="34"/>
  <c r="M81" i="34" s="1"/>
  <c r="K81" i="33"/>
  <c r="M81" i="33" s="1"/>
  <c r="J17" i="33"/>
  <c r="L17" i="33" s="1"/>
  <c r="K40" i="33"/>
  <c r="M40" i="33" s="1"/>
  <c r="K5" i="33"/>
  <c r="M5" i="33" s="1"/>
  <c r="K76" i="33"/>
  <c r="M76" i="33" s="1"/>
  <c r="K68" i="33"/>
  <c r="M68" i="33" s="1"/>
  <c r="K60" i="33"/>
  <c r="M60" i="33" s="1"/>
  <c r="K94" i="33"/>
  <c r="M94" i="33" s="1"/>
  <c r="K7" i="33"/>
  <c r="M7" i="33" s="1"/>
  <c r="K29" i="33"/>
  <c r="M29" i="33" s="1"/>
  <c r="K45" i="33"/>
  <c r="M45" i="33" s="1"/>
  <c r="K87" i="33"/>
  <c r="M87" i="33" s="1"/>
  <c r="J22" i="33"/>
  <c r="L22" i="33" s="1"/>
  <c r="K90" i="33"/>
  <c r="M90" i="33" s="1"/>
  <c r="K14" i="33"/>
  <c r="M14" i="33" s="1"/>
  <c r="J34" i="33"/>
  <c r="L34" i="33" s="1"/>
  <c r="J50" i="33"/>
  <c r="L50" i="33" s="1"/>
  <c r="K20" i="33"/>
  <c r="M20" i="33" s="1"/>
  <c r="J75" i="33"/>
  <c r="L75" i="33" s="1"/>
  <c r="J67" i="33"/>
  <c r="L67" i="33" s="1"/>
  <c r="J59" i="33"/>
  <c r="L59" i="33" s="1"/>
  <c r="J92" i="33"/>
  <c r="L92" i="33" s="1"/>
  <c r="J8" i="33"/>
  <c r="L8" i="33" s="1"/>
  <c r="J31" i="33"/>
  <c r="L31" i="33" s="1"/>
  <c r="J47" i="33"/>
  <c r="L47" i="33" s="1"/>
  <c r="J3" i="33"/>
  <c r="L3" i="33" s="1"/>
  <c r="J28" i="33"/>
  <c r="L28" i="33" s="1"/>
  <c r="J52" i="33"/>
  <c r="L52" i="33" s="1"/>
  <c r="J85" i="33"/>
  <c r="L85" i="33" s="1"/>
  <c r="J62" i="33"/>
  <c r="L62" i="33" s="1"/>
  <c r="J82" i="33"/>
  <c r="L82" i="33" s="1"/>
  <c r="J33" i="33"/>
  <c r="L33" i="33" s="1"/>
  <c r="J6" i="33"/>
  <c r="L6" i="33" s="1"/>
  <c r="J30" i="33"/>
  <c r="L30" i="33" s="1"/>
  <c r="J46" i="33"/>
  <c r="L46" i="33" s="1"/>
  <c r="J4" i="33"/>
  <c r="L4" i="33" s="1"/>
  <c r="K21" i="33"/>
  <c r="M21" i="33" s="1"/>
  <c r="J77" i="33"/>
  <c r="L77" i="33" s="1"/>
  <c r="J69" i="33"/>
  <c r="L69" i="33" s="1"/>
  <c r="J61" i="33"/>
  <c r="L61" i="33" s="1"/>
  <c r="J96" i="33"/>
  <c r="L96" i="33" s="1"/>
  <c r="J80" i="33"/>
  <c r="L80" i="33" s="1"/>
  <c r="J89" i="33"/>
  <c r="L89" i="33" s="1"/>
  <c r="J43" i="33"/>
  <c r="L43" i="33" s="1"/>
  <c r="J79" i="33"/>
  <c r="L79" i="33" s="1"/>
  <c r="J91" i="33"/>
  <c r="L91" i="33" s="1"/>
  <c r="J58" i="33"/>
  <c r="L58" i="33" s="1"/>
  <c r="J41" i="33"/>
  <c r="L41" i="33" s="1"/>
  <c r="K42" i="33"/>
  <c r="M42" i="33" s="1"/>
  <c r="J25" i="33"/>
  <c r="L25" i="33" s="1"/>
  <c r="K55" i="33"/>
  <c r="M55" i="33" s="1"/>
  <c r="K95" i="33"/>
  <c r="M95" i="33" s="1"/>
  <c r="K44" i="33"/>
  <c r="M44" i="33" s="1"/>
  <c r="K70" i="33"/>
  <c r="M70" i="33" s="1"/>
  <c r="J24" i="33"/>
  <c r="L24" i="33" s="1"/>
  <c r="J16" i="33"/>
  <c r="L16" i="33" s="1"/>
  <c r="J2" i="33"/>
  <c r="L2" i="33" s="1"/>
  <c r="J27" i="33"/>
  <c r="L27" i="33" s="1"/>
  <c r="K65" i="33"/>
  <c r="M65" i="33" s="1"/>
  <c r="K57" i="33"/>
  <c r="M57" i="33" s="1"/>
  <c r="K88" i="33"/>
  <c r="M88" i="33" s="1"/>
  <c r="K10" i="33"/>
  <c r="M10" i="33" s="1"/>
  <c r="K35" i="33"/>
  <c r="M35" i="33" s="1"/>
  <c r="K51" i="33"/>
  <c r="M51" i="33" s="1"/>
  <c r="J19" i="33"/>
  <c r="L19" i="33" s="1"/>
  <c r="K74" i="33"/>
  <c r="M74" i="33" s="1"/>
  <c r="J13" i="33"/>
  <c r="L13" i="33" s="1"/>
  <c r="K32" i="33"/>
  <c r="M32" i="33" s="1"/>
  <c r="K48" i="33"/>
  <c r="M48" i="33" s="1"/>
  <c r="J23" i="33"/>
  <c r="L23" i="33" s="1"/>
  <c r="K72" i="33"/>
  <c r="M72" i="33" s="1"/>
  <c r="K64" i="33"/>
  <c r="M64" i="33" s="1"/>
  <c r="K56" i="33"/>
  <c r="M56" i="33" s="1"/>
  <c r="K86" i="33"/>
  <c r="M86" i="33" s="1"/>
  <c r="K11" i="33"/>
  <c r="M11" i="33" s="1"/>
  <c r="K37" i="33"/>
  <c r="M37" i="33" s="1"/>
  <c r="K53" i="33"/>
  <c r="M53" i="33" s="1"/>
  <c r="K36" i="33"/>
  <c r="M36" i="33" s="1"/>
  <c r="K66" i="33"/>
  <c r="M66" i="33" s="1"/>
  <c r="J18" i="33"/>
  <c r="L18" i="33" s="1"/>
  <c r="K83" i="33"/>
  <c r="M83" i="33" s="1"/>
  <c r="K71" i="33"/>
  <c r="M71" i="33" s="1"/>
  <c r="K63" i="33"/>
  <c r="M63" i="33" s="1"/>
  <c r="K84" i="33"/>
  <c r="M84" i="33" s="1"/>
  <c r="K12" i="33"/>
  <c r="M12" i="33" s="1"/>
  <c r="K39" i="33"/>
  <c r="M39" i="33" s="1"/>
  <c r="J15" i="33"/>
  <c r="L15" i="33" s="1"/>
  <c r="J26" i="33"/>
  <c r="L26" i="33" s="1"/>
  <c r="J78" i="33"/>
  <c r="L78" i="33" s="1"/>
  <c r="K49" i="33"/>
  <c r="M49" i="33" s="1"/>
  <c r="K38" i="33"/>
  <c r="M38" i="33" s="1"/>
  <c r="K54" i="33"/>
  <c r="M54" i="33" s="1"/>
  <c r="K73" i="33"/>
  <c r="M73" i="33" s="1"/>
  <c r="K9" i="33"/>
  <c r="M9" i="33" s="1"/>
  <c r="K13" i="33"/>
  <c r="M13" i="33" s="1"/>
  <c r="J32" i="33"/>
  <c r="L32" i="33" s="1"/>
  <c r="J48" i="33"/>
  <c r="L48" i="33" s="1"/>
  <c r="K23" i="33"/>
  <c r="M23" i="33" s="1"/>
  <c r="J72" i="33"/>
  <c r="L72" i="33" s="1"/>
  <c r="J64" i="33"/>
  <c r="L64" i="33" s="1"/>
  <c r="J56" i="33"/>
  <c r="L56" i="33" s="1"/>
  <c r="J86" i="33"/>
  <c r="L86" i="33" s="1"/>
  <c r="J11" i="33"/>
  <c r="L11" i="33" s="1"/>
  <c r="J37" i="33"/>
  <c r="L37" i="33" s="1"/>
  <c r="J53" i="33"/>
  <c r="L53" i="33" s="1"/>
  <c r="J36" i="33"/>
  <c r="L36" i="33" s="1"/>
  <c r="J66" i="33"/>
  <c r="L66" i="33" s="1"/>
  <c r="J81" i="33"/>
  <c r="L81" i="33" s="1"/>
  <c r="K17" i="33"/>
  <c r="M17" i="33" s="1"/>
  <c r="J40" i="33"/>
  <c r="L40" i="33" s="1"/>
  <c r="J5" i="33"/>
  <c r="L5" i="33" s="1"/>
  <c r="J76" i="33"/>
  <c r="L76" i="33" s="1"/>
  <c r="J68" i="33"/>
  <c r="L68" i="33" s="1"/>
  <c r="J60" i="33"/>
  <c r="L60" i="33" s="1"/>
  <c r="J94" i="33"/>
  <c r="L94" i="33" s="1"/>
  <c r="J7" i="33"/>
  <c r="L7" i="33" s="1"/>
  <c r="J29" i="33"/>
  <c r="L29" i="33" s="1"/>
  <c r="J45" i="33"/>
  <c r="L45" i="33" s="1"/>
  <c r="J87" i="33"/>
  <c r="L87" i="33" s="1"/>
  <c r="K22" i="33"/>
  <c r="M22" i="33" s="1"/>
  <c r="J90" i="33"/>
  <c r="L90" i="33" s="1"/>
  <c r="J14" i="33"/>
  <c r="L14" i="33" s="1"/>
  <c r="K34" i="33"/>
  <c r="M34" i="33" s="1"/>
  <c r="K50" i="33"/>
  <c r="M50" i="33" s="1"/>
  <c r="J20" i="33"/>
  <c r="L20" i="33" s="1"/>
  <c r="K75" i="33"/>
  <c r="M75" i="33" s="1"/>
  <c r="K67" i="33"/>
  <c r="M67" i="33" s="1"/>
  <c r="K59" i="33"/>
  <c r="M59" i="33" s="1"/>
  <c r="K92" i="33"/>
  <c r="M92" i="33" s="1"/>
  <c r="K8" i="33"/>
  <c r="M8" i="33" s="1"/>
  <c r="K31" i="33"/>
  <c r="M31" i="33" s="1"/>
  <c r="K47" i="33"/>
  <c r="M47" i="33" s="1"/>
  <c r="K3" i="33"/>
  <c r="M3" i="33" s="1"/>
  <c r="K28" i="33"/>
  <c r="M28" i="33" s="1"/>
  <c r="K52" i="33"/>
  <c r="M52" i="33" s="1"/>
  <c r="K85" i="33"/>
  <c r="M85" i="33" s="1"/>
  <c r="K62" i="33"/>
  <c r="M62" i="33" s="1"/>
  <c r="K82" i="33"/>
  <c r="M82" i="33" s="1"/>
  <c r="K33" i="33"/>
  <c r="M33" i="33" s="1"/>
  <c r="K6" i="33"/>
  <c r="M6" i="33" s="1"/>
  <c r="K30" i="33"/>
  <c r="M30" i="33" s="1"/>
  <c r="K46" i="33"/>
  <c r="M46" i="33" s="1"/>
  <c r="K4" i="33"/>
  <c r="M4" i="33" s="1"/>
  <c r="J21" i="33"/>
  <c r="L21" i="33" s="1"/>
  <c r="K77" i="33"/>
  <c r="K69" i="33"/>
  <c r="M69" i="33" s="1"/>
  <c r="K61" i="33"/>
  <c r="M61" i="33" s="1"/>
  <c r="K96" i="33"/>
  <c r="M96" i="33" s="1"/>
  <c r="K80" i="33"/>
  <c r="M80" i="33" s="1"/>
  <c r="K89" i="33"/>
  <c r="M89" i="33" s="1"/>
  <c r="K43" i="33"/>
  <c r="M43" i="33" s="1"/>
  <c r="K79" i="33"/>
  <c r="M79" i="33" s="1"/>
  <c r="K91" i="33"/>
  <c r="M91" i="33" s="1"/>
  <c r="K58" i="33"/>
  <c r="M58" i="33" s="1"/>
  <c r="K41" i="33"/>
  <c r="M41" i="33" s="1"/>
  <c r="K18" i="33"/>
  <c r="M18" i="33" s="1"/>
  <c r="J42" i="33"/>
  <c r="L42" i="33" s="1"/>
  <c r="J83" i="33"/>
  <c r="L83" i="33" s="1"/>
  <c r="K25" i="33"/>
  <c r="M25" i="33" s="1"/>
  <c r="J71" i="33"/>
  <c r="L71" i="33" s="1"/>
  <c r="J63" i="33"/>
  <c r="L63" i="33" s="1"/>
  <c r="J55" i="33"/>
  <c r="L55" i="33" s="1"/>
  <c r="J84" i="33"/>
  <c r="L84" i="33" s="1"/>
  <c r="J12" i="33"/>
  <c r="L12" i="33" s="1"/>
  <c r="J39" i="33"/>
  <c r="L39" i="33" s="1"/>
  <c r="J95" i="33"/>
  <c r="L95" i="33" s="1"/>
  <c r="K15" i="33"/>
  <c r="M15" i="33" s="1"/>
  <c r="J44" i="33"/>
  <c r="L44" i="33" s="1"/>
  <c r="K26" i="33"/>
  <c r="M26" i="33" s="1"/>
  <c r="J70" i="33"/>
  <c r="L70" i="33" s="1"/>
  <c r="K78" i="33"/>
  <c r="K24" i="33"/>
  <c r="M24" i="33" s="1"/>
  <c r="J49" i="33"/>
  <c r="L49" i="33" s="1"/>
  <c r="K16" i="33"/>
  <c r="M16" i="33" s="1"/>
  <c r="J38" i="33"/>
  <c r="L38" i="33" s="1"/>
  <c r="J54" i="33"/>
  <c r="L54" i="33" s="1"/>
  <c r="K2" i="33"/>
  <c r="M2" i="33" s="1"/>
  <c r="K27" i="33"/>
  <c r="M27" i="33" s="1"/>
  <c r="J73" i="33"/>
  <c r="L73" i="33" s="1"/>
  <c r="J65" i="33"/>
  <c r="L65" i="33" s="1"/>
  <c r="J57" i="33"/>
  <c r="L57" i="33" s="1"/>
  <c r="J88" i="33"/>
  <c r="L88" i="33" s="1"/>
  <c r="J10" i="33"/>
  <c r="L10" i="33" s="1"/>
  <c r="J35" i="33"/>
  <c r="L35" i="33" s="1"/>
  <c r="J51" i="33"/>
  <c r="L51" i="33" s="1"/>
  <c r="K19" i="33"/>
  <c r="M19" i="33" s="1"/>
  <c r="J74" i="33"/>
  <c r="L74" i="33" s="1"/>
  <c r="J9" i="33"/>
  <c r="L9" i="33" s="1"/>
  <c r="K93" i="33"/>
  <c r="M93" i="33" s="1"/>
  <c r="J70" i="32"/>
  <c r="L70" i="32" s="1"/>
  <c r="K81" i="32"/>
  <c r="M81" i="32" s="1"/>
  <c r="K89" i="32"/>
  <c r="M89" i="32" s="1"/>
  <c r="J16" i="32"/>
  <c r="L16" i="32" s="1"/>
  <c r="K21" i="32"/>
  <c r="M21" i="32" s="1"/>
  <c r="K92" i="32"/>
  <c r="M92" i="32" s="1"/>
  <c r="J62" i="32"/>
  <c r="L62" i="32" s="1"/>
  <c r="K93" i="32"/>
  <c r="M93" i="32" s="1"/>
  <c r="J65" i="32"/>
  <c r="L65" i="32" s="1"/>
  <c r="J92" i="32"/>
  <c r="L92" i="32" s="1"/>
  <c r="K62" i="32"/>
  <c r="M62" i="32" s="1"/>
  <c r="K22" i="32"/>
  <c r="M22" i="32" s="1"/>
  <c r="J13" i="32"/>
  <c r="L13" i="32" s="1"/>
  <c r="J84" i="32"/>
  <c r="L84" i="32" s="1"/>
  <c r="K84" i="32"/>
  <c r="M84" i="32" s="1"/>
  <c r="J14" i="32"/>
  <c r="L14" i="32" s="1"/>
  <c r="J15" i="32"/>
  <c r="L15" i="32" s="1"/>
  <c r="J20" i="32"/>
  <c r="L20" i="32" s="1"/>
  <c r="J2" i="32"/>
  <c r="L2" i="32" s="1"/>
  <c r="J18" i="32"/>
  <c r="L18" i="32" s="1"/>
  <c r="K74" i="32"/>
  <c r="M74" i="32" s="1"/>
  <c r="K17" i="32"/>
  <c r="M17" i="32" s="1"/>
  <c r="K57" i="32"/>
  <c r="M57" i="32" s="1"/>
  <c r="J21" i="32"/>
  <c r="L21" i="32" s="1"/>
  <c r="K73" i="32"/>
  <c r="M73" i="32" s="1"/>
  <c r="J54" i="32"/>
  <c r="L54" i="32" s="1"/>
  <c r="J46" i="32"/>
  <c r="L46" i="32" s="1"/>
  <c r="J71" i="32"/>
  <c r="L71" i="32" s="1"/>
  <c r="J17" i="32"/>
  <c r="L17" i="32" s="1"/>
  <c r="K83" i="32"/>
  <c r="M83" i="32" s="1"/>
  <c r="K43" i="32"/>
  <c r="M43" i="32" s="1"/>
  <c r="J85" i="32"/>
  <c r="L85" i="32" s="1"/>
  <c r="K50" i="32"/>
  <c r="M50" i="32" s="1"/>
  <c r="J90" i="32"/>
  <c r="L90" i="32" s="1"/>
  <c r="K55" i="32"/>
  <c r="M55" i="32" s="1"/>
  <c r="K68" i="32"/>
  <c r="M68" i="32" s="1"/>
  <c r="J39" i="32"/>
  <c r="L39" i="32" s="1"/>
  <c r="J31" i="32"/>
  <c r="L31" i="32" s="1"/>
  <c r="J23" i="32"/>
  <c r="L23" i="32" s="1"/>
  <c r="J10" i="32"/>
  <c r="L10" i="32" s="1"/>
  <c r="J96" i="32"/>
  <c r="L96" i="32" s="1"/>
  <c r="K48" i="32"/>
  <c r="M48" i="32" s="1"/>
  <c r="J78" i="32"/>
  <c r="L78" i="32" s="1"/>
  <c r="J47" i="32"/>
  <c r="L47" i="32" s="1"/>
  <c r="K35" i="32"/>
  <c r="M35" i="32" s="1"/>
  <c r="K27" i="32"/>
  <c r="M27" i="32" s="1"/>
  <c r="J6" i="32"/>
  <c r="L6" i="32" s="1"/>
  <c r="J69" i="32"/>
  <c r="L69" i="32" s="1"/>
  <c r="K66" i="32"/>
  <c r="M66" i="32" s="1"/>
  <c r="J52" i="32"/>
  <c r="L52" i="32" s="1"/>
  <c r="J44" i="32"/>
  <c r="L44" i="32" s="1"/>
  <c r="J63" i="32"/>
  <c r="L63" i="32" s="1"/>
  <c r="J76" i="32"/>
  <c r="L76" i="32" s="1"/>
  <c r="K41" i="32"/>
  <c r="M41" i="32" s="1"/>
  <c r="K33" i="32"/>
  <c r="M33" i="32" s="1"/>
  <c r="K25" i="32"/>
  <c r="M25" i="32" s="1"/>
  <c r="K8" i="32"/>
  <c r="M8" i="32" s="1"/>
  <c r="K80" i="32"/>
  <c r="M80" i="32" s="1"/>
  <c r="K51" i="32"/>
  <c r="M51" i="32" s="1"/>
  <c r="J94" i="32"/>
  <c r="L94" i="32" s="1"/>
  <c r="J87" i="32"/>
  <c r="L87" i="32" s="1"/>
  <c r="J36" i="32"/>
  <c r="L36" i="32" s="1"/>
  <c r="K61" i="32"/>
  <c r="M61" i="32" s="1"/>
  <c r="K70" i="32"/>
  <c r="M70" i="32" s="1"/>
  <c r="J59" i="32"/>
  <c r="L59" i="32" s="1"/>
  <c r="J56" i="32"/>
  <c r="L56" i="32" s="1"/>
  <c r="K24" i="32"/>
  <c r="M24" i="32" s="1"/>
  <c r="J82" i="32"/>
  <c r="L82" i="32" s="1"/>
  <c r="J91" i="32"/>
  <c r="L91" i="32" s="1"/>
  <c r="K60" i="32"/>
  <c r="M60" i="32" s="1"/>
  <c r="J37" i="32"/>
  <c r="L37" i="32" s="1"/>
  <c r="J29" i="32"/>
  <c r="L29" i="32" s="1"/>
  <c r="J4" i="32"/>
  <c r="L4" i="32" s="1"/>
  <c r="J12" i="32"/>
  <c r="L12" i="32" s="1"/>
  <c r="J58" i="32"/>
  <c r="L58" i="32" s="1"/>
  <c r="J53" i="32"/>
  <c r="L53" i="32" s="1"/>
  <c r="J45" i="32"/>
  <c r="L45" i="32" s="1"/>
  <c r="J67" i="32"/>
  <c r="L67" i="32" s="1"/>
  <c r="K79" i="32"/>
  <c r="M79" i="32" s="1"/>
  <c r="K42" i="32"/>
  <c r="M42" i="32" s="1"/>
  <c r="K34" i="32"/>
  <c r="M34" i="32" s="1"/>
  <c r="K26" i="32"/>
  <c r="M26" i="32" s="1"/>
  <c r="K7" i="32"/>
  <c r="M7" i="32" s="1"/>
  <c r="J77" i="32"/>
  <c r="L77" i="32" s="1"/>
  <c r="K16" i="32"/>
  <c r="M16" i="32" s="1"/>
  <c r="J72" i="32"/>
  <c r="L72" i="32" s="1"/>
  <c r="K32" i="32"/>
  <c r="M32" i="32" s="1"/>
  <c r="J5" i="32"/>
  <c r="L5" i="32" s="1"/>
  <c r="K88" i="32"/>
  <c r="M88" i="32" s="1"/>
  <c r="J81" i="32"/>
  <c r="L81" i="32" s="1"/>
  <c r="K49" i="32"/>
  <c r="M49" i="32" s="1"/>
  <c r="J86" i="32"/>
  <c r="L86" i="32" s="1"/>
  <c r="J95" i="32"/>
  <c r="L95" i="32" s="1"/>
  <c r="K64" i="32"/>
  <c r="M64" i="32" s="1"/>
  <c r="J38" i="32"/>
  <c r="L38" i="32" s="1"/>
  <c r="J30" i="32"/>
  <c r="L30" i="32" s="1"/>
  <c r="J3" i="32"/>
  <c r="L3" i="32" s="1"/>
  <c r="J11" i="32"/>
  <c r="L11" i="32" s="1"/>
  <c r="K75" i="32"/>
  <c r="M75" i="32" s="1"/>
  <c r="J40" i="32"/>
  <c r="L40" i="32" s="1"/>
  <c r="J28" i="32"/>
  <c r="L28" i="32" s="1"/>
  <c r="J9" i="32"/>
  <c r="L9" i="32" s="1"/>
  <c r="K19" i="32"/>
  <c r="M19" i="32" s="1"/>
  <c r="K18" i="32"/>
  <c r="M18" i="32" s="1"/>
  <c r="J66" i="32"/>
  <c r="L66" i="32" s="1"/>
  <c r="J51" i="32"/>
  <c r="L51" i="32" s="1"/>
  <c r="K87" i="32"/>
  <c r="M87" i="32" s="1"/>
  <c r="J61" i="32"/>
  <c r="L61" i="32" s="1"/>
  <c r="K86" i="32"/>
  <c r="M86" i="32" s="1"/>
  <c r="J64" i="32"/>
  <c r="L64" i="32" s="1"/>
  <c r="K30" i="32"/>
  <c r="M30" i="32" s="1"/>
  <c r="K40" i="32"/>
  <c r="M40" i="32" s="1"/>
  <c r="K28" i="32"/>
  <c r="M28" i="32" s="1"/>
  <c r="K9" i="32"/>
  <c r="M9" i="32" s="1"/>
  <c r="K15" i="32"/>
  <c r="M15" i="32" s="1"/>
  <c r="K85" i="32"/>
  <c r="M85" i="32" s="1"/>
  <c r="J50" i="32"/>
  <c r="L50" i="32" s="1"/>
  <c r="K90" i="32"/>
  <c r="M90" i="32" s="1"/>
  <c r="J55" i="32"/>
  <c r="L55" i="32" s="1"/>
  <c r="J68" i="32"/>
  <c r="L68" i="32" s="1"/>
  <c r="K39" i="32"/>
  <c r="M39" i="32" s="1"/>
  <c r="K31" i="32"/>
  <c r="M31" i="32" s="1"/>
  <c r="K23" i="32"/>
  <c r="M23" i="32" s="1"/>
  <c r="K10" i="32"/>
  <c r="M10" i="32" s="1"/>
  <c r="K96" i="32"/>
  <c r="M96" i="32" s="1"/>
  <c r="J48" i="32"/>
  <c r="L48" i="32" s="1"/>
  <c r="K82" i="32"/>
  <c r="M82" i="32" s="1"/>
  <c r="K91" i="32"/>
  <c r="M91" i="32" s="1"/>
  <c r="J60" i="32"/>
  <c r="L60" i="32" s="1"/>
  <c r="K37" i="32"/>
  <c r="M37" i="32" s="1"/>
  <c r="K29" i="32"/>
  <c r="M29" i="32" s="1"/>
  <c r="K4" i="32"/>
  <c r="M4" i="32" s="1"/>
  <c r="K12" i="32"/>
  <c r="M12" i="32" s="1"/>
  <c r="K78" i="32"/>
  <c r="K47" i="32"/>
  <c r="M47" i="32" s="1"/>
  <c r="K59" i="32"/>
  <c r="M59" i="32" s="1"/>
  <c r="K56" i="32"/>
  <c r="M56" i="32" s="1"/>
  <c r="J24" i="32"/>
  <c r="L24" i="32" s="1"/>
  <c r="K58" i="32"/>
  <c r="M58" i="32" s="1"/>
  <c r="K53" i="32"/>
  <c r="M53" i="32" s="1"/>
  <c r="K45" i="32"/>
  <c r="M45" i="32" s="1"/>
  <c r="K67" i="32"/>
  <c r="M67" i="32" s="1"/>
  <c r="J79" i="32"/>
  <c r="L79" i="32" s="1"/>
  <c r="J42" i="32"/>
  <c r="L42" i="32" s="1"/>
  <c r="J34" i="32"/>
  <c r="L34" i="32" s="1"/>
  <c r="J26" i="32"/>
  <c r="L26" i="32" s="1"/>
  <c r="J7" i="32"/>
  <c r="L7" i="32" s="1"/>
  <c r="K77" i="32"/>
  <c r="J74" i="32"/>
  <c r="L74" i="32" s="1"/>
  <c r="K72" i="32"/>
  <c r="M72" i="32" s="1"/>
  <c r="J32" i="32"/>
  <c r="L32" i="32" s="1"/>
  <c r="K5" i="32"/>
  <c r="M5" i="32" s="1"/>
  <c r="J88" i="32"/>
  <c r="L88" i="32" s="1"/>
  <c r="K65" i="32"/>
  <c r="M65" i="32" s="1"/>
  <c r="J22" i="32"/>
  <c r="L22" i="32" s="1"/>
  <c r="K94" i="32"/>
  <c r="M94" i="32" s="1"/>
  <c r="K36" i="32"/>
  <c r="M36" i="32" s="1"/>
  <c r="J49" i="32"/>
  <c r="L49" i="32" s="1"/>
  <c r="K95" i="32"/>
  <c r="M95" i="32" s="1"/>
  <c r="K38" i="32"/>
  <c r="M38" i="32" s="1"/>
  <c r="K3" i="32"/>
  <c r="M3" i="32" s="1"/>
  <c r="K11" i="32"/>
  <c r="M11" i="32" s="1"/>
  <c r="J75" i="32"/>
  <c r="L75" i="32" s="1"/>
  <c r="J73" i="32"/>
  <c r="L73" i="32" s="1"/>
  <c r="K54" i="32"/>
  <c r="M54" i="32" s="1"/>
  <c r="K46" i="32"/>
  <c r="M46" i="32" s="1"/>
  <c r="K71" i="32"/>
  <c r="M71" i="32" s="1"/>
  <c r="J83" i="32"/>
  <c r="L83" i="32" s="1"/>
  <c r="J43" i="32"/>
  <c r="L43" i="32" s="1"/>
  <c r="J35" i="32"/>
  <c r="L35" i="32" s="1"/>
  <c r="J27" i="32"/>
  <c r="L27" i="32" s="1"/>
  <c r="K6" i="32"/>
  <c r="M6" i="32" s="1"/>
  <c r="K69" i="32"/>
  <c r="M69" i="32" s="1"/>
  <c r="K52" i="32"/>
  <c r="M52" i="32" s="1"/>
  <c r="K44" i="32"/>
  <c r="M44" i="32" s="1"/>
  <c r="K63" i="32"/>
  <c r="M63" i="32" s="1"/>
  <c r="K76" i="32"/>
  <c r="M76" i="32" s="1"/>
  <c r="J41" i="32"/>
  <c r="L41" i="32" s="1"/>
  <c r="J33" i="32"/>
  <c r="L33" i="32" s="1"/>
  <c r="J25" i="32"/>
  <c r="L25" i="32" s="1"/>
  <c r="J8" i="32"/>
  <c r="L8" i="32" s="1"/>
  <c r="J80" i="32"/>
  <c r="L80" i="32" s="1"/>
  <c r="K2" i="32"/>
  <c r="M2" i="32" s="1"/>
  <c r="J57" i="32"/>
  <c r="L57" i="32" s="1"/>
  <c r="J89" i="32"/>
  <c r="L89" i="32" s="1"/>
  <c r="J5" i="31"/>
  <c r="L5" i="31" s="1"/>
  <c r="J76" i="31"/>
  <c r="L76" i="31" s="1"/>
  <c r="J68" i="31"/>
  <c r="L68" i="31" s="1"/>
  <c r="J60" i="31"/>
  <c r="L60" i="31" s="1"/>
  <c r="K51" i="31"/>
  <c r="M51" i="31" s="1"/>
  <c r="K43" i="31"/>
  <c r="M43" i="31" s="1"/>
  <c r="K35" i="31"/>
  <c r="M35" i="31" s="1"/>
  <c r="K27" i="31"/>
  <c r="M27" i="31" s="1"/>
  <c r="J87" i="31"/>
  <c r="L87" i="31" s="1"/>
  <c r="K9" i="31"/>
  <c r="M9" i="31" s="1"/>
  <c r="K6" i="31"/>
  <c r="M6" i="31" s="1"/>
  <c r="K10" i="31"/>
  <c r="M10" i="31" s="1"/>
  <c r="J86" i="31"/>
  <c r="L86" i="31" s="1"/>
  <c r="K24" i="31"/>
  <c r="M24" i="31" s="1"/>
  <c r="J10" i="31"/>
  <c r="L10" i="31" s="1"/>
  <c r="J95" i="31"/>
  <c r="L95" i="31" s="1"/>
  <c r="K5" i="31"/>
  <c r="M5" i="31" s="1"/>
  <c r="J9" i="31"/>
  <c r="L9" i="31" s="1"/>
  <c r="K72" i="31"/>
  <c r="M72" i="31" s="1"/>
  <c r="K64" i="31"/>
  <c r="M64" i="31" s="1"/>
  <c r="J78" i="31"/>
  <c r="L78" i="31" s="1"/>
  <c r="J47" i="31"/>
  <c r="L47" i="31" s="1"/>
  <c r="J39" i="31"/>
  <c r="L39" i="31" s="1"/>
  <c r="J31" i="31"/>
  <c r="L31" i="31" s="1"/>
  <c r="J15" i="31"/>
  <c r="L15" i="31" s="1"/>
  <c r="K94" i="31"/>
  <c r="M94" i="31" s="1"/>
  <c r="K55" i="31"/>
  <c r="M55" i="31" s="1"/>
  <c r="J20" i="31"/>
  <c r="L20" i="31" s="1"/>
  <c r="K57" i="31"/>
  <c r="M57" i="31" s="1"/>
  <c r="K77" i="31"/>
  <c r="K69" i="31"/>
  <c r="M69" i="31" s="1"/>
  <c r="K61" i="31"/>
  <c r="M61" i="31" s="1"/>
  <c r="J52" i="31"/>
  <c r="L52" i="31" s="1"/>
  <c r="J44" i="31"/>
  <c r="L44" i="31" s="1"/>
  <c r="J36" i="31"/>
  <c r="L36" i="31" s="1"/>
  <c r="J28" i="31"/>
  <c r="L28" i="31" s="1"/>
  <c r="K91" i="31"/>
  <c r="M91" i="31" s="1"/>
  <c r="K88" i="31"/>
  <c r="M88" i="31" s="1"/>
  <c r="J25" i="31"/>
  <c r="L25" i="31" s="1"/>
  <c r="J13" i="31"/>
  <c r="L13" i="31" s="1"/>
  <c r="K11" i="31"/>
  <c r="M11" i="31" s="1"/>
  <c r="K75" i="31"/>
  <c r="M75" i="31" s="1"/>
  <c r="K67" i="31"/>
  <c r="M67" i="31" s="1"/>
  <c r="K59" i="31"/>
  <c r="M59" i="31" s="1"/>
  <c r="J46" i="31"/>
  <c r="L46" i="31" s="1"/>
  <c r="J34" i="31"/>
  <c r="L34" i="31" s="1"/>
  <c r="K83" i="31"/>
  <c r="M83" i="31" s="1"/>
  <c r="K84" i="31"/>
  <c r="M84" i="31" s="1"/>
  <c r="J23" i="31"/>
  <c r="L23" i="31" s="1"/>
  <c r="K3" i="31"/>
  <c r="M3" i="31" s="1"/>
  <c r="K70" i="31"/>
  <c r="M70" i="31" s="1"/>
  <c r="K62" i="31"/>
  <c r="M62" i="31" s="1"/>
  <c r="J45" i="31"/>
  <c r="L45" i="31" s="1"/>
  <c r="J33" i="31"/>
  <c r="L33" i="31" s="1"/>
  <c r="K79" i="31"/>
  <c r="M79" i="31" s="1"/>
  <c r="J14" i="31"/>
  <c r="L14" i="31" s="1"/>
  <c r="K8" i="31"/>
  <c r="M8" i="31" s="1"/>
  <c r="J54" i="31"/>
  <c r="L54" i="31" s="1"/>
  <c r="J30" i="31"/>
  <c r="L30" i="31" s="1"/>
  <c r="K58" i="31"/>
  <c r="M58" i="31" s="1"/>
  <c r="J37" i="31"/>
  <c r="L37" i="31" s="1"/>
  <c r="K93" i="31"/>
  <c r="M93" i="31" s="1"/>
  <c r="K82" i="31"/>
  <c r="M82" i="31" s="1"/>
  <c r="K85" i="31"/>
  <c r="M85" i="31" s="1"/>
  <c r="J4" i="31"/>
  <c r="L4" i="31" s="1"/>
  <c r="J73" i="31"/>
  <c r="L73" i="31" s="1"/>
  <c r="J65" i="31"/>
  <c r="L65" i="31" s="1"/>
  <c r="K56" i="31"/>
  <c r="M56" i="31" s="1"/>
  <c r="K48" i="31"/>
  <c r="M48" i="31" s="1"/>
  <c r="K40" i="31"/>
  <c r="M40" i="31" s="1"/>
  <c r="K32" i="31"/>
  <c r="M32" i="31" s="1"/>
  <c r="K16" i="31"/>
  <c r="M16" i="31" s="1"/>
  <c r="J96" i="31"/>
  <c r="L96" i="31" s="1"/>
  <c r="J80" i="31"/>
  <c r="L80" i="31" s="1"/>
  <c r="K21" i="31"/>
  <c r="M21" i="31" s="1"/>
  <c r="J81" i="31"/>
  <c r="L81" i="31" s="1"/>
  <c r="J71" i="31"/>
  <c r="L71" i="31" s="1"/>
  <c r="J63" i="31"/>
  <c r="L63" i="31" s="1"/>
  <c r="K50" i="31"/>
  <c r="M50" i="31" s="1"/>
  <c r="K42" i="31"/>
  <c r="M42" i="31" s="1"/>
  <c r="K18" i="31"/>
  <c r="M18" i="31" s="1"/>
  <c r="J92" i="31"/>
  <c r="L92" i="31" s="1"/>
  <c r="J2" i="31"/>
  <c r="L2" i="31" s="1"/>
  <c r="J89" i="31"/>
  <c r="L89" i="31" s="1"/>
  <c r="J74" i="31"/>
  <c r="L74" i="31" s="1"/>
  <c r="J66" i="31"/>
  <c r="L66" i="31" s="1"/>
  <c r="K53" i="31"/>
  <c r="M53" i="31" s="1"/>
  <c r="K41" i="31"/>
  <c r="M41" i="31" s="1"/>
  <c r="K17" i="31"/>
  <c r="M17" i="31" s="1"/>
  <c r="K26" i="31"/>
  <c r="M26" i="31" s="1"/>
  <c r="J7" i="31"/>
  <c r="L7" i="31" s="1"/>
  <c r="K38" i="31"/>
  <c r="M38" i="31" s="1"/>
  <c r="K19" i="31"/>
  <c r="M19" i="31" s="1"/>
  <c r="K49" i="31"/>
  <c r="M49" i="31" s="1"/>
  <c r="K29" i="31"/>
  <c r="M29" i="31" s="1"/>
  <c r="J90" i="31"/>
  <c r="L90" i="31" s="1"/>
  <c r="K22" i="31"/>
  <c r="M22" i="31" s="1"/>
  <c r="K4" i="31"/>
  <c r="M4" i="31" s="1"/>
  <c r="K65" i="31"/>
  <c r="M65" i="31" s="1"/>
  <c r="J40" i="31"/>
  <c r="L40" i="31" s="1"/>
  <c r="J16" i="31"/>
  <c r="L16" i="31" s="1"/>
  <c r="K80" i="31"/>
  <c r="M80" i="31" s="1"/>
  <c r="K81" i="31"/>
  <c r="M81" i="31" s="1"/>
  <c r="K71" i="31"/>
  <c r="M71" i="31" s="1"/>
  <c r="J50" i="31"/>
  <c r="L50" i="31" s="1"/>
  <c r="J18" i="31"/>
  <c r="L18" i="31" s="1"/>
  <c r="K2" i="31"/>
  <c r="M2" i="31" s="1"/>
  <c r="K74" i="31"/>
  <c r="M74" i="31" s="1"/>
  <c r="J53" i="31"/>
  <c r="L53" i="31" s="1"/>
  <c r="J17" i="31"/>
  <c r="L17" i="31" s="1"/>
  <c r="K7" i="31"/>
  <c r="M7" i="31" s="1"/>
  <c r="J38" i="31"/>
  <c r="L38" i="31" s="1"/>
  <c r="J19" i="31"/>
  <c r="L19" i="31" s="1"/>
  <c r="J49" i="31"/>
  <c r="L49" i="31" s="1"/>
  <c r="J29" i="31"/>
  <c r="L29" i="31" s="1"/>
  <c r="J22" i="31"/>
  <c r="L22" i="31" s="1"/>
  <c r="J77" i="31"/>
  <c r="L77" i="31" s="1"/>
  <c r="J69" i="31"/>
  <c r="L69" i="31" s="1"/>
  <c r="J61" i="31"/>
  <c r="L61" i="31" s="1"/>
  <c r="K52" i="31"/>
  <c r="M52" i="31" s="1"/>
  <c r="K44" i="31"/>
  <c r="M44" i="31" s="1"/>
  <c r="K36" i="31"/>
  <c r="M36" i="31" s="1"/>
  <c r="K28" i="31"/>
  <c r="M28" i="31" s="1"/>
  <c r="J91" i="31"/>
  <c r="L91" i="31" s="1"/>
  <c r="J88" i="31"/>
  <c r="L88" i="31" s="1"/>
  <c r="K25" i="31"/>
  <c r="M25" i="31" s="1"/>
  <c r="K13" i="31"/>
  <c r="M13" i="31" s="1"/>
  <c r="J11" i="31"/>
  <c r="L11" i="31" s="1"/>
  <c r="J75" i="31"/>
  <c r="L75" i="31" s="1"/>
  <c r="J67" i="31"/>
  <c r="L67" i="31" s="1"/>
  <c r="J59" i="31"/>
  <c r="L59" i="31" s="1"/>
  <c r="K46" i="31"/>
  <c r="M46" i="31" s="1"/>
  <c r="K34" i="31"/>
  <c r="M34" i="31" s="1"/>
  <c r="J83" i="31"/>
  <c r="L83" i="31" s="1"/>
  <c r="J84" i="31"/>
  <c r="L84" i="31" s="1"/>
  <c r="K23" i="31"/>
  <c r="M23" i="31" s="1"/>
  <c r="J3" i="31"/>
  <c r="L3" i="31" s="1"/>
  <c r="J70" i="31"/>
  <c r="L70" i="31" s="1"/>
  <c r="J62" i="31"/>
  <c r="L62" i="31" s="1"/>
  <c r="K45" i="31"/>
  <c r="M45" i="31" s="1"/>
  <c r="K33" i="31"/>
  <c r="M33" i="31" s="1"/>
  <c r="J79" i="31"/>
  <c r="L79" i="31" s="1"/>
  <c r="K14" i="31"/>
  <c r="M14" i="31" s="1"/>
  <c r="J8" i="31"/>
  <c r="L8" i="31" s="1"/>
  <c r="K76" i="31"/>
  <c r="M76" i="31" s="1"/>
  <c r="K68" i="31"/>
  <c r="M68" i="31" s="1"/>
  <c r="K60" i="31"/>
  <c r="M60" i="31" s="1"/>
  <c r="J51" i="31"/>
  <c r="L51" i="31" s="1"/>
  <c r="J43" i="31"/>
  <c r="L43" i="31" s="1"/>
  <c r="J35" i="31"/>
  <c r="L35" i="31" s="1"/>
  <c r="J27" i="31"/>
  <c r="L27" i="31" s="1"/>
  <c r="K87" i="31"/>
  <c r="M87" i="31" s="1"/>
  <c r="K86" i="31"/>
  <c r="M86" i="31" s="1"/>
  <c r="J24" i="31"/>
  <c r="L24" i="31" s="1"/>
  <c r="K95" i="31"/>
  <c r="M95" i="31" s="1"/>
  <c r="K54" i="31"/>
  <c r="M54" i="31" s="1"/>
  <c r="K30" i="31"/>
  <c r="M30" i="31" s="1"/>
  <c r="J58" i="31"/>
  <c r="L58" i="31" s="1"/>
  <c r="K37" i="31"/>
  <c r="M37" i="31" s="1"/>
  <c r="J93" i="31"/>
  <c r="L93" i="31" s="1"/>
  <c r="J82" i="31"/>
  <c r="L82" i="31" s="1"/>
  <c r="J85" i="31"/>
  <c r="L85" i="31" s="1"/>
  <c r="K73" i="31"/>
  <c r="M73" i="31" s="1"/>
  <c r="J56" i="31"/>
  <c r="L56" i="31" s="1"/>
  <c r="J48" i="31"/>
  <c r="L48" i="31" s="1"/>
  <c r="J32" i="31"/>
  <c r="L32" i="31" s="1"/>
  <c r="K96" i="31"/>
  <c r="M96" i="31" s="1"/>
  <c r="J21" i="31"/>
  <c r="L21" i="31" s="1"/>
  <c r="K63" i="31"/>
  <c r="M63" i="31" s="1"/>
  <c r="J42" i="31"/>
  <c r="L42" i="31" s="1"/>
  <c r="K92" i="31"/>
  <c r="M92" i="31" s="1"/>
  <c r="K89" i="31"/>
  <c r="M89" i="31" s="1"/>
  <c r="K66" i="31"/>
  <c r="M66" i="31" s="1"/>
  <c r="J41" i="31"/>
  <c r="L41" i="31" s="1"/>
  <c r="J26" i="31"/>
  <c r="L26" i="31" s="1"/>
  <c r="K90" i="31"/>
  <c r="M90" i="31" s="1"/>
  <c r="J72" i="31"/>
  <c r="L72" i="31" s="1"/>
  <c r="J64" i="31"/>
  <c r="L64" i="31" s="1"/>
  <c r="K78" i="31"/>
  <c r="K47" i="31"/>
  <c r="M47" i="31" s="1"/>
  <c r="K39" i="31"/>
  <c r="M39" i="31" s="1"/>
  <c r="K31" i="31"/>
  <c r="M31" i="31" s="1"/>
  <c r="K15" i="31"/>
  <c r="M15" i="31" s="1"/>
  <c r="J94" i="31"/>
  <c r="L94" i="31" s="1"/>
  <c r="J55" i="31"/>
  <c r="L55" i="31" s="1"/>
  <c r="K20" i="31"/>
  <c r="M20" i="31" s="1"/>
  <c r="J57" i="31"/>
  <c r="L57" i="31" s="1"/>
  <c r="J91" i="30"/>
  <c r="L91" i="30" s="1"/>
  <c r="J9" i="30"/>
  <c r="L9" i="30" s="1"/>
  <c r="J31" i="30"/>
  <c r="L31" i="30" s="1"/>
  <c r="J71" i="30"/>
  <c r="L71" i="30" s="1"/>
  <c r="J63" i="30"/>
  <c r="L63" i="30" s="1"/>
  <c r="J55" i="30"/>
  <c r="L55" i="30" s="1"/>
  <c r="J84" i="30"/>
  <c r="L84" i="30" s="1"/>
  <c r="J49" i="30"/>
  <c r="L49" i="30" s="1"/>
  <c r="J41" i="30"/>
  <c r="L41" i="30" s="1"/>
  <c r="J33" i="30"/>
  <c r="L33" i="30" s="1"/>
  <c r="J18" i="30"/>
  <c r="L18" i="30" s="1"/>
  <c r="J26" i="30"/>
  <c r="L26" i="30" s="1"/>
  <c r="K4" i="30"/>
  <c r="M4" i="30" s="1"/>
  <c r="K12" i="30"/>
  <c r="M12" i="30" s="1"/>
  <c r="K76" i="30"/>
  <c r="M76" i="30" s="1"/>
  <c r="K68" i="30"/>
  <c r="M68" i="30" s="1"/>
  <c r="K60" i="30"/>
  <c r="M60" i="30" s="1"/>
  <c r="K94" i="30"/>
  <c r="M94" i="30" s="1"/>
  <c r="K54" i="30"/>
  <c r="M54" i="30" s="1"/>
  <c r="K46" i="30"/>
  <c r="M46" i="30" s="1"/>
  <c r="K38" i="30"/>
  <c r="M38" i="30" s="1"/>
  <c r="K13" i="30"/>
  <c r="M13" i="30" s="1"/>
  <c r="K21" i="30"/>
  <c r="M21" i="30" s="1"/>
  <c r="K95" i="30"/>
  <c r="M95" i="30" s="1"/>
  <c r="K29" i="30"/>
  <c r="M29" i="30" s="1"/>
  <c r="K96" i="30"/>
  <c r="M96" i="30" s="1"/>
  <c r="K39" i="30"/>
  <c r="M39" i="30" s="1"/>
  <c r="K20" i="30"/>
  <c r="M20" i="30" s="1"/>
  <c r="K87" i="30"/>
  <c r="M87" i="30" s="1"/>
  <c r="K83" i="30"/>
  <c r="M83" i="30" s="1"/>
  <c r="K30" i="30"/>
  <c r="M30" i="30" s="1"/>
  <c r="K56" i="30"/>
  <c r="M56" i="30" s="1"/>
  <c r="K86" i="30"/>
  <c r="M86" i="30" s="1"/>
  <c r="K42" i="30"/>
  <c r="M42" i="30" s="1"/>
  <c r="K34" i="30"/>
  <c r="M34" i="30" s="1"/>
  <c r="K25" i="30"/>
  <c r="M25" i="30" s="1"/>
  <c r="K89" i="30"/>
  <c r="M89" i="30" s="1"/>
  <c r="K69" i="30"/>
  <c r="M69" i="30" s="1"/>
  <c r="K51" i="30"/>
  <c r="M51" i="30" s="1"/>
  <c r="K16" i="30"/>
  <c r="M16" i="30" s="1"/>
  <c r="K24" i="30"/>
  <c r="M24" i="30" s="1"/>
  <c r="K81" i="30"/>
  <c r="M81" i="30" s="1"/>
  <c r="K10" i="30"/>
  <c r="M10" i="30" s="1"/>
  <c r="K85" i="30"/>
  <c r="M85" i="30" s="1"/>
  <c r="K70" i="30"/>
  <c r="M70" i="30" s="1"/>
  <c r="K62" i="30"/>
  <c r="M62" i="30" s="1"/>
  <c r="J78" i="30"/>
  <c r="L78" i="30" s="1"/>
  <c r="K82" i="30"/>
  <c r="M82" i="30" s="1"/>
  <c r="K48" i="30"/>
  <c r="M48" i="30" s="1"/>
  <c r="K40" i="30"/>
  <c r="M40" i="30" s="1"/>
  <c r="K32" i="30"/>
  <c r="M32" i="30" s="1"/>
  <c r="K19" i="30"/>
  <c r="M19" i="30" s="1"/>
  <c r="K79" i="30"/>
  <c r="M79" i="30" s="1"/>
  <c r="K7" i="30"/>
  <c r="M7" i="30" s="1"/>
  <c r="K77" i="30"/>
  <c r="K65" i="30"/>
  <c r="M65" i="30" s="1"/>
  <c r="K57" i="30"/>
  <c r="M57" i="30" s="1"/>
  <c r="K80" i="30"/>
  <c r="M80" i="30" s="1"/>
  <c r="K43" i="30"/>
  <c r="M43" i="30" s="1"/>
  <c r="J6" i="30"/>
  <c r="L6" i="30" s="1"/>
  <c r="J28" i="30"/>
  <c r="L28" i="30" s="1"/>
  <c r="J74" i="30"/>
  <c r="L74" i="30" s="1"/>
  <c r="J66" i="30"/>
  <c r="L66" i="30" s="1"/>
  <c r="J58" i="30"/>
  <c r="L58" i="30" s="1"/>
  <c r="J90" i="30"/>
  <c r="L90" i="30" s="1"/>
  <c r="J52" i="30"/>
  <c r="L52" i="30" s="1"/>
  <c r="J44" i="30"/>
  <c r="L44" i="30" s="1"/>
  <c r="J36" i="30"/>
  <c r="L36" i="30" s="1"/>
  <c r="J15" i="30"/>
  <c r="L15" i="30" s="1"/>
  <c r="J23" i="30"/>
  <c r="L23" i="30" s="1"/>
  <c r="J3" i="30"/>
  <c r="L3" i="30" s="1"/>
  <c r="J11" i="30"/>
  <c r="L11" i="30" s="1"/>
  <c r="J73" i="30"/>
  <c r="L73" i="30" s="1"/>
  <c r="J61" i="30"/>
  <c r="L61" i="30" s="1"/>
  <c r="J88" i="30"/>
  <c r="L88" i="30" s="1"/>
  <c r="J47" i="30"/>
  <c r="L47" i="30" s="1"/>
  <c r="J35" i="30"/>
  <c r="L35" i="30" s="1"/>
  <c r="K8" i="30"/>
  <c r="M8" i="30" s="1"/>
  <c r="K72" i="30"/>
  <c r="M72" i="30" s="1"/>
  <c r="K64" i="30"/>
  <c r="M64" i="30" s="1"/>
  <c r="K50" i="30"/>
  <c r="M50" i="30" s="1"/>
  <c r="K17" i="30"/>
  <c r="M17" i="30" s="1"/>
  <c r="J5" i="30"/>
  <c r="L5" i="30" s="1"/>
  <c r="J27" i="30"/>
  <c r="L27" i="30" s="1"/>
  <c r="J75" i="30"/>
  <c r="L75" i="30" s="1"/>
  <c r="J67" i="30"/>
  <c r="L67" i="30" s="1"/>
  <c r="J59" i="30"/>
  <c r="L59" i="30" s="1"/>
  <c r="J92" i="30"/>
  <c r="L92" i="30" s="1"/>
  <c r="J53" i="30"/>
  <c r="L53" i="30" s="1"/>
  <c r="J45" i="30"/>
  <c r="L45" i="30" s="1"/>
  <c r="J37" i="30"/>
  <c r="L37" i="30" s="1"/>
  <c r="J14" i="30"/>
  <c r="L14" i="30" s="1"/>
  <c r="J22" i="30"/>
  <c r="L22" i="30" s="1"/>
  <c r="J4" i="30"/>
  <c r="L4" i="30" s="1"/>
  <c r="J12" i="30"/>
  <c r="L12" i="30" s="1"/>
  <c r="J76" i="30"/>
  <c r="L76" i="30" s="1"/>
  <c r="J68" i="30"/>
  <c r="L68" i="30" s="1"/>
  <c r="J60" i="30"/>
  <c r="L60" i="30" s="1"/>
  <c r="J94" i="30"/>
  <c r="L94" i="30" s="1"/>
  <c r="J54" i="30"/>
  <c r="L54" i="30" s="1"/>
  <c r="J46" i="30"/>
  <c r="L46" i="30" s="1"/>
  <c r="J38" i="30"/>
  <c r="L38" i="30" s="1"/>
  <c r="J13" i="30"/>
  <c r="L13" i="30" s="1"/>
  <c r="J21" i="30"/>
  <c r="L21" i="30" s="1"/>
  <c r="J95" i="30"/>
  <c r="L95" i="30" s="1"/>
  <c r="J29" i="30"/>
  <c r="L29" i="30" s="1"/>
  <c r="J96" i="30"/>
  <c r="L96" i="30" s="1"/>
  <c r="J39" i="30"/>
  <c r="L39" i="30" s="1"/>
  <c r="J20" i="30"/>
  <c r="L20" i="30" s="1"/>
  <c r="J87" i="30"/>
  <c r="L87" i="30" s="1"/>
  <c r="K91" i="30"/>
  <c r="M91" i="30" s="1"/>
  <c r="K9" i="30"/>
  <c r="M9" i="30" s="1"/>
  <c r="K31" i="30"/>
  <c r="M31" i="30" s="1"/>
  <c r="K71" i="30"/>
  <c r="M71" i="30" s="1"/>
  <c r="K63" i="30"/>
  <c r="M63" i="30" s="1"/>
  <c r="K55" i="30"/>
  <c r="M55" i="30" s="1"/>
  <c r="K84" i="30"/>
  <c r="M84" i="30" s="1"/>
  <c r="K49" i="30"/>
  <c r="M49" i="30" s="1"/>
  <c r="K41" i="30"/>
  <c r="M41" i="30" s="1"/>
  <c r="K33" i="30"/>
  <c r="M33" i="30" s="1"/>
  <c r="K18" i="30"/>
  <c r="M18" i="30" s="1"/>
  <c r="K26" i="30"/>
  <c r="M26" i="30" s="1"/>
  <c r="K6" i="30"/>
  <c r="M6" i="30" s="1"/>
  <c r="K28" i="30"/>
  <c r="M28" i="30" s="1"/>
  <c r="K74" i="30"/>
  <c r="M74" i="30" s="1"/>
  <c r="K66" i="30"/>
  <c r="M66" i="30" s="1"/>
  <c r="K58" i="30"/>
  <c r="M58" i="30" s="1"/>
  <c r="K90" i="30"/>
  <c r="M90" i="30" s="1"/>
  <c r="K52" i="30"/>
  <c r="M52" i="30" s="1"/>
  <c r="K44" i="30"/>
  <c r="M44" i="30" s="1"/>
  <c r="K36" i="30"/>
  <c r="M36" i="30" s="1"/>
  <c r="K15" i="30"/>
  <c r="M15" i="30" s="1"/>
  <c r="K23" i="30"/>
  <c r="M23" i="30" s="1"/>
  <c r="K3" i="30"/>
  <c r="M3" i="30" s="1"/>
  <c r="K11" i="30"/>
  <c r="M11" i="30" s="1"/>
  <c r="K73" i="30"/>
  <c r="M73" i="30" s="1"/>
  <c r="K61" i="30"/>
  <c r="M61" i="30" s="1"/>
  <c r="K88" i="30"/>
  <c r="M88" i="30" s="1"/>
  <c r="K47" i="30"/>
  <c r="M47" i="30" s="1"/>
  <c r="K35" i="30"/>
  <c r="M35" i="30" s="1"/>
  <c r="J83" i="30"/>
  <c r="L83" i="30" s="1"/>
  <c r="J8" i="30"/>
  <c r="L8" i="30" s="1"/>
  <c r="J30" i="30"/>
  <c r="L30" i="30" s="1"/>
  <c r="J72" i="30"/>
  <c r="L72" i="30" s="1"/>
  <c r="J64" i="30"/>
  <c r="L64" i="30" s="1"/>
  <c r="J56" i="30"/>
  <c r="L56" i="30" s="1"/>
  <c r="J86" i="30"/>
  <c r="L86" i="30" s="1"/>
  <c r="J50" i="30"/>
  <c r="L50" i="30" s="1"/>
  <c r="J42" i="30"/>
  <c r="L42" i="30" s="1"/>
  <c r="J34" i="30"/>
  <c r="L34" i="30" s="1"/>
  <c r="J17" i="30"/>
  <c r="L17" i="30" s="1"/>
  <c r="J25" i="30"/>
  <c r="L25" i="30" s="1"/>
  <c r="J89" i="30"/>
  <c r="L89" i="30" s="1"/>
  <c r="J69" i="30"/>
  <c r="L69" i="30" s="1"/>
  <c r="J51" i="30"/>
  <c r="L51" i="30" s="1"/>
  <c r="J16" i="30"/>
  <c r="L16" i="30" s="1"/>
  <c r="J24" i="30"/>
  <c r="L24" i="30" s="1"/>
  <c r="K5" i="30"/>
  <c r="M5" i="30" s="1"/>
  <c r="K27" i="30"/>
  <c r="M27" i="30" s="1"/>
  <c r="K75" i="30"/>
  <c r="M75" i="30" s="1"/>
  <c r="K67" i="30"/>
  <c r="M67" i="30" s="1"/>
  <c r="K59" i="30"/>
  <c r="M59" i="30" s="1"/>
  <c r="K92" i="30"/>
  <c r="M92" i="30" s="1"/>
  <c r="K53" i="30"/>
  <c r="M53" i="30" s="1"/>
  <c r="K45" i="30"/>
  <c r="M45" i="30" s="1"/>
  <c r="K37" i="30"/>
  <c r="M37" i="30" s="1"/>
  <c r="K14" i="30"/>
  <c r="M14" i="30" s="1"/>
  <c r="K22" i="30"/>
  <c r="M22" i="30" s="1"/>
  <c r="J81" i="30"/>
  <c r="L81" i="30" s="1"/>
  <c r="J10" i="30"/>
  <c r="L10" i="30" s="1"/>
  <c r="J85" i="30"/>
  <c r="L85" i="30" s="1"/>
  <c r="J70" i="30"/>
  <c r="L70" i="30" s="1"/>
  <c r="J62" i="30"/>
  <c r="L62" i="30" s="1"/>
  <c r="K78" i="30"/>
  <c r="J82" i="30"/>
  <c r="L82" i="30" s="1"/>
  <c r="J48" i="30"/>
  <c r="L48" i="30" s="1"/>
  <c r="J40" i="30"/>
  <c r="L40" i="30" s="1"/>
  <c r="J32" i="30"/>
  <c r="L32" i="30" s="1"/>
  <c r="J19" i="30"/>
  <c r="L19" i="30" s="1"/>
  <c r="J79" i="30"/>
  <c r="L79" i="30" s="1"/>
  <c r="J7" i="30"/>
  <c r="L7" i="30" s="1"/>
  <c r="J77" i="30"/>
  <c r="L77" i="30" s="1"/>
  <c r="J65" i="30"/>
  <c r="L65" i="30" s="1"/>
  <c r="J57" i="30"/>
  <c r="L57" i="30" s="1"/>
  <c r="J80" i="30"/>
  <c r="L80" i="30" s="1"/>
  <c r="J43" i="30"/>
  <c r="L43" i="30" s="1"/>
  <c r="K2" i="30"/>
  <c r="M2" i="30" s="1"/>
  <c r="J95" i="29"/>
  <c r="L95" i="29" s="1"/>
  <c r="K95" i="29"/>
  <c r="M95" i="29" s="1"/>
  <c r="J81" i="29"/>
  <c r="L81" i="29" s="1"/>
  <c r="K79" i="29"/>
  <c r="M79" i="29" s="1"/>
  <c r="K8" i="29"/>
  <c r="M8" i="29" s="1"/>
  <c r="K56" i="29"/>
  <c r="M56" i="29" s="1"/>
  <c r="J46" i="29"/>
  <c r="L46" i="29" s="1"/>
  <c r="J30" i="29"/>
  <c r="L30" i="29" s="1"/>
  <c r="J19" i="29"/>
  <c r="L19" i="29" s="1"/>
  <c r="K77" i="29"/>
  <c r="K69" i="29"/>
  <c r="M69" i="29" s="1"/>
  <c r="K61" i="29"/>
  <c r="M61" i="29" s="1"/>
  <c r="K96" i="29"/>
  <c r="M96" i="29" s="1"/>
  <c r="K80" i="29"/>
  <c r="M80" i="29" s="1"/>
  <c r="J47" i="29"/>
  <c r="L47" i="29" s="1"/>
  <c r="J39" i="29"/>
  <c r="L39" i="29" s="1"/>
  <c r="J31" i="29"/>
  <c r="L31" i="29" s="1"/>
  <c r="J14" i="29"/>
  <c r="L14" i="29" s="1"/>
  <c r="K22" i="29"/>
  <c r="M22" i="29" s="1"/>
  <c r="K76" i="29"/>
  <c r="M76" i="29" s="1"/>
  <c r="K68" i="29"/>
  <c r="M68" i="29" s="1"/>
  <c r="K94" i="29"/>
  <c r="M94" i="29" s="1"/>
  <c r="J50" i="29"/>
  <c r="L50" i="29" s="1"/>
  <c r="J34" i="29"/>
  <c r="L34" i="29" s="1"/>
  <c r="J5" i="29"/>
  <c r="L5" i="29" s="1"/>
  <c r="J83" i="29"/>
  <c r="L83" i="29" s="1"/>
  <c r="J71" i="29"/>
  <c r="L71" i="29" s="1"/>
  <c r="J63" i="29"/>
  <c r="L63" i="29" s="1"/>
  <c r="J55" i="29"/>
  <c r="L55" i="29" s="1"/>
  <c r="J84" i="29"/>
  <c r="L84" i="29" s="1"/>
  <c r="K49" i="29"/>
  <c r="M49" i="29" s="1"/>
  <c r="K41" i="29"/>
  <c r="M41" i="29" s="1"/>
  <c r="K33" i="29"/>
  <c r="M33" i="29" s="1"/>
  <c r="K25" i="29"/>
  <c r="M25" i="29" s="1"/>
  <c r="K20" i="29"/>
  <c r="M20" i="29" s="1"/>
  <c r="J6" i="29"/>
  <c r="L6" i="29" s="1"/>
  <c r="J70" i="29"/>
  <c r="L70" i="29" s="1"/>
  <c r="J62" i="29"/>
  <c r="L62" i="29" s="1"/>
  <c r="K78" i="29"/>
  <c r="J82" i="29"/>
  <c r="L82" i="29" s="1"/>
  <c r="K48" i="29"/>
  <c r="M48" i="29" s="1"/>
  <c r="K40" i="29"/>
  <c r="M40" i="29" s="1"/>
  <c r="K32" i="29"/>
  <c r="M32" i="29" s="1"/>
  <c r="J24" i="29"/>
  <c r="L24" i="29" s="1"/>
  <c r="K17" i="29"/>
  <c r="M17" i="29" s="1"/>
  <c r="J93" i="29"/>
  <c r="L93" i="29" s="1"/>
  <c r="J26" i="29"/>
  <c r="L26" i="29" s="1"/>
  <c r="K7" i="29"/>
  <c r="M7" i="29" s="1"/>
  <c r="K86" i="29"/>
  <c r="M86" i="29" s="1"/>
  <c r="K73" i="29"/>
  <c r="M73" i="29" s="1"/>
  <c r="K65" i="29"/>
  <c r="M65" i="29" s="1"/>
  <c r="K57" i="29"/>
  <c r="M57" i="29" s="1"/>
  <c r="K88" i="29"/>
  <c r="M88" i="29" s="1"/>
  <c r="J51" i="29"/>
  <c r="L51" i="29" s="1"/>
  <c r="J43" i="29"/>
  <c r="L43" i="29" s="1"/>
  <c r="J35" i="29"/>
  <c r="L35" i="29" s="1"/>
  <c r="J27" i="29"/>
  <c r="L27" i="29" s="1"/>
  <c r="J18" i="29"/>
  <c r="L18" i="29" s="1"/>
  <c r="J12" i="29"/>
  <c r="L12" i="29" s="1"/>
  <c r="K72" i="29"/>
  <c r="M72" i="29" s="1"/>
  <c r="K60" i="29"/>
  <c r="M60" i="29" s="1"/>
  <c r="J54" i="29"/>
  <c r="L54" i="29" s="1"/>
  <c r="J42" i="29"/>
  <c r="L42" i="29" s="1"/>
  <c r="K64" i="29"/>
  <c r="M64" i="29" s="1"/>
  <c r="J38" i="29"/>
  <c r="L38" i="29" s="1"/>
  <c r="K15" i="29"/>
  <c r="M15" i="29" s="1"/>
  <c r="J9" i="29"/>
  <c r="L9" i="29" s="1"/>
  <c r="J75" i="29"/>
  <c r="L75" i="29" s="1"/>
  <c r="J67" i="29"/>
  <c r="L67" i="29" s="1"/>
  <c r="J59" i="29"/>
  <c r="L59" i="29" s="1"/>
  <c r="J92" i="29"/>
  <c r="L92" i="29" s="1"/>
  <c r="K53" i="29"/>
  <c r="M53" i="29" s="1"/>
  <c r="K45" i="29"/>
  <c r="M45" i="29" s="1"/>
  <c r="K37" i="29"/>
  <c r="M37" i="29" s="1"/>
  <c r="K29" i="29"/>
  <c r="M29" i="29" s="1"/>
  <c r="J16" i="29"/>
  <c r="L16" i="29" s="1"/>
  <c r="J85" i="29"/>
  <c r="L85" i="29" s="1"/>
  <c r="J10" i="29"/>
  <c r="L10" i="29" s="1"/>
  <c r="J74" i="29"/>
  <c r="L74" i="29" s="1"/>
  <c r="J66" i="29"/>
  <c r="L66" i="29" s="1"/>
  <c r="J58" i="29"/>
  <c r="L58" i="29" s="1"/>
  <c r="J90" i="29"/>
  <c r="L90" i="29" s="1"/>
  <c r="K52" i="29"/>
  <c r="M52" i="29" s="1"/>
  <c r="K44" i="29"/>
  <c r="M44" i="29" s="1"/>
  <c r="K36" i="29"/>
  <c r="M36" i="29" s="1"/>
  <c r="K28" i="29"/>
  <c r="M28" i="29" s="1"/>
  <c r="K13" i="29"/>
  <c r="M13" i="29" s="1"/>
  <c r="J21" i="29"/>
  <c r="L21" i="29" s="1"/>
  <c r="J4" i="29"/>
  <c r="L4" i="29" s="1"/>
  <c r="J23" i="29"/>
  <c r="L23" i="29" s="1"/>
  <c r="J3" i="29"/>
  <c r="L3" i="29" s="1"/>
  <c r="K11" i="29"/>
  <c r="M11" i="29" s="1"/>
  <c r="K91" i="29"/>
  <c r="M91" i="29" s="1"/>
  <c r="K5" i="29"/>
  <c r="M5" i="29" s="1"/>
  <c r="K83" i="29"/>
  <c r="M83" i="29" s="1"/>
  <c r="K71" i="29"/>
  <c r="M71" i="29" s="1"/>
  <c r="K63" i="29"/>
  <c r="M63" i="29" s="1"/>
  <c r="K55" i="29"/>
  <c r="M55" i="29" s="1"/>
  <c r="K84" i="29"/>
  <c r="M84" i="29" s="1"/>
  <c r="J49" i="29"/>
  <c r="L49" i="29" s="1"/>
  <c r="J41" i="29"/>
  <c r="L41" i="29" s="1"/>
  <c r="J33" i="29"/>
  <c r="L33" i="29" s="1"/>
  <c r="J25" i="29"/>
  <c r="L25" i="29" s="1"/>
  <c r="J20" i="29"/>
  <c r="L20" i="29" s="1"/>
  <c r="J8" i="29"/>
  <c r="L8" i="29" s="1"/>
  <c r="J56" i="29"/>
  <c r="L56" i="29" s="1"/>
  <c r="K46" i="29"/>
  <c r="M46" i="29" s="1"/>
  <c r="K30" i="29"/>
  <c r="M30" i="29" s="1"/>
  <c r="K19" i="29"/>
  <c r="M19" i="29" s="1"/>
  <c r="K6" i="29"/>
  <c r="M6" i="29" s="1"/>
  <c r="K70" i="29"/>
  <c r="M70" i="29" s="1"/>
  <c r="K62" i="29"/>
  <c r="M62" i="29" s="1"/>
  <c r="J78" i="29"/>
  <c r="L78" i="29" s="1"/>
  <c r="K82" i="29"/>
  <c r="M82" i="29" s="1"/>
  <c r="J48" i="29"/>
  <c r="L48" i="29" s="1"/>
  <c r="J40" i="29"/>
  <c r="L40" i="29" s="1"/>
  <c r="J32" i="29"/>
  <c r="L32" i="29" s="1"/>
  <c r="K24" i="29"/>
  <c r="M24" i="29" s="1"/>
  <c r="J17" i="29"/>
  <c r="L17" i="29" s="1"/>
  <c r="K93" i="29"/>
  <c r="M93" i="29" s="1"/>
  <c r="K26" i="29"/>
  <c r="M26" i="29" s="1"/>
  <c r="J7" i="29"/>
  <c r="L7" i="29" s="1"/>
  <c r="J77" i="29"/>
  <c r="L77" i="29" s="1"/>
  <c r="J69" i="29"/>
  <c r="L69" i="29" s="1"/>
  <c r="J61" i="29"/>
  <c r="L61" i="29" s="1"/>
  <c r="J96" i="29"/>
  <c r="L96" i="29" s="1"/>
  <c r="J80" i="29"/>
  <c r="L80" i="29" s="1"/>
  <c r="K47" i="29"/>
  <c r="M47" i="29" s="1"/>
  <c r="K39" i="29"/>
  <c r="M39" i="29" s="1"/>
  <c r="K31" i="29"/>
  <c r="M31" i="29" s="1"/>
  <c r="K14" i="29"/>
  <c r="M14" i="29" s="1"/>
  <c r="J22" i="29"/>
  <c r="L22" i="29" s="1"/>
  <c r="J76" i="29"/>
  <c r="L76" i="29" s="1"/>
  <c r="J68" i="29"/>
  <c r="L68" i="29" s="1"/>
  <c r="J94" i="29"/>
  <c r="L94" i="29" s="1"/>
  <c r="K50" i="29"/>
  <c r="M50" i="29" s="1"/>
  <c r="K34" i="29"/>
  <c r="M34" i="29" s="1"/>
  <c r="K87" i="29"/>
  <c r="M87" i="29" s="1"/>
  <c r="K2" i="29"/>
  <c r="M2" i="29" s="1"/>
  <c r="K9" i="29"/>
  <c r="M9" i="29" s="1"/>
  <c r="K75" i="29"/>
  <c r="M75" i="29" s="1"/>
  <c r="K67" i="29"/>
  <c r="M67" i="29" s="1"/>
  <c r="K59" i="29"/>
  <c r="M59" i="29" s="1"/>
  <c r="K92" i="29"/>
  <c r="M92" i="29" s="1"/>
  <c r="J53" i="29"/>
  <c r="L53" i="29" s="1"/>
  <c r="J45" i="29"/>
  <c r="L45" i="29" s="1"/>
  <c r="J37" i="29"/>
  <c r="L37" i="29" s="1"/>
  <c r="J29" i="29"/>
  <c r="L29" i="29" s="1"/>
  <c r="K16" i="29"/>
  <c r="M16" i="29" s="1"/>
  <c r="K85" i="29"/>
  <c r="M85" i="29" s="1"/>
  <c r="J64" i="29"/>
  <c r="L64" i="29" s="1"/>
  <c r="J86" i="29"/>
  <c r="L86" i="29" s="1"/>
  <c r="K38" i="29"/>
  <c r="M38" i="29" s="1"/>
  <c r="J15" i="29"/>
  <c r="L15" i="29" s="1"/>
  <c r="K10" i="29"/>
  <c r="M10" i="29" s="1"/>
  <c r="K74" i="29"/>
  <c r="M74" i="29" s="1"/>
  <c r="K66" i="29"/>
  <c r="M66" i="29" s="1"/>
  <c r="K58" i="29"/>
  <c r="M58" i="29" s="1"/>
  <c r="K90" i="29"/>
  <c r="M90" i="29" s="1"/>
  <c r="J52" i="29"/>
  <c r="L52" i="29" s="1"/>
  <c r="J44" i="29"/>
  <c r="L44" i="29" s="1"/>
  <c r="J36" i="29"/>
  <c r="L36" i="29" s="1"/>
  <c r="J28" i="29"/>
  <c r="L28" i="29" s="1"/>
  <c r="J13" i="29"/>
  <c r="L13" i="29" s="1"/>
  <c r="K21" i="29"/>
  <c r="M21" i="29" s="1"/>
  <c r="K4" i="29"/>
  <c r="M4" i="29" s="1"/>
  <c r="K23" i="29"/>
  <c r="M23" i="29" s="1"/>
  <c r="K3" i="29"/>
  <c r="M3" i="29" s="1"/>
  <c r="J11" i="29"/>
  <c r="L11" i="29" s="1"/>
  <c r="J73" i="29"/>
  <c r="L73" i="29" s="1"/>
  <c r="J65" i="29"/>
  <c r="L65" i="29" s="1"/>
  <c r="J57" i="29"/>
  <c r="L57" i="29" s="1"/>
  <c r="J88" i="29"/>
  <c r="L88" i="29" s="1"/>
  <c r="K51" i="29"/>
  <c r="M51" i="29" s="1"/>
  <c r="K43" i="29"/>
  <c r="M43" i="29" s="1"/>
  <c r="K35" i="29"/>
  <c r="M35" i="29" s="1"/>
  <c r="K27" i="29"/>
  <c r="M27" i="29" s="1"/>
  <c r="K18" i="29"/>
  <c r="M18" i="29" s="1"/>
  <c r="K12" i="29"/>
  <c r="M12" i="29" s="1"/>
  <c r="J72" i="29"/>
  <c r="L72" i="29" s="1"/>
  <c r="J60" i="29"/>
  <c r="L60" i="29" s="1"/>
  <c r="K54" i="29"/>
  <c r="M54" i="29" s="1"/>
  <c r="K42" i="29"/>
  <c r="M42" i="29" s="1"/>
  <c r="K81" i="29"/>
  <c r="M81" i="29" s="1"/>
  <c r="J89" i="29"/>
  <c r="L89" i="29" s="1"/>
  <c r="J25" i="28"/>
  <c r="L25" i="28" s="1"/>
  <c r="J9" i="28"/>
  <c r="L9" i="28" s="1"/>
  <c r="K73" i="28"/>
  <c r="M73" i="28" s="1"/>
  <c r="K65" i="28"/>
  <c r="M65" i="28" s="1"/>
  <c r="K57" i="28"/>
  <c r="M57" i="28" s="1"/>
  <c r="J86" i="28"/>
  <c r="L86" i="28" s="1"/>
  <c r="J50" i="28"/>
  <c r="L50" i="28" s="1"/>
  <c r="J42" i="28"/>
  <c r="L42" i="28" s="1"/>
  <c r="J34" i="28"/>
  <c r="L34" i="28" s="1"/>
  <c r="J26" i="28"/>
  <c r="L26" i="28" s="1"/>
  <c r="K79" i="28"/>
  <c r="M79" i="28" s="1"/>
  <c r="J4" i="28"/>
  <c r="L4" i="28" s="1"/>
  <c r="K31" i="28"/>
  <c r="M31" i="28" s="1"/>
  <c r="K19" i="28"/>
  <c r="M19" i="28" s="1"/>
  <c r="K6" i="28"/>
  <c r="M6" i="28" s="1"/>
  <c r="K76" i="28"/>
  <c r="M76" i="28" s="1"/>
  <c r="K68" i="28"/>
  <c r="M68" i="28" s="1"/>
  <c r="K60" i="28"/>
  <c r="M60" i="28" s="1"/>
  <c r="K92" i="28"/>
  <c r="M92" i="28" s="1"/>
  <c r="K53" i="28"/>
  <c r="M53" i="28" s="1"/>
  <c r="K45" i="28"/>
  <c r="M45" i="28" s="1"/>
  <c r="K37" i="28"/>
  <c r="M37" i="28" s="1"/>
  <c r="J29" i="28"/>
  <c r="L29" i="28" s="1"/>
  <c r="K87" i="28"/>
  <c r="M87" i="28" s="1"/>
  <c r="K22" i="28"/>
  <c r="M22" i="28" s="1"/>
  <c r="K8" i="28"/>
  <c r="M8" i="28" s="1"/>
  <c r="K74" i="28"/>
  <c r="M74" i="28" s="1"/>
  <c r="K66" i="28"/>
  <c r="M66" i="28" s="1"/>
  <c r="K58" i="28"/>
  <c r="M58" i="28" s="1"/>
  <c r="K51" i="28"/>
  <c r="M51" i="28" s="1"/>
  <c r="K43" i="28"/>
  <c r="M43" i="28" s="1"/>
  <c r="J27" i="28"/>
  <c r="L27" i="28" s="1"/>
  <c r="K93" i="28"/>
  <c r="M93" i="28" s="1"/>
  <c r="K21" i="28"/>
  <c r="M21" i="28" s="1"/>
  <c r="K7" i="28"/>
  <c r="M7" i="28" s="1"/>
  <c r="J75" i="28"/>
  <c r="L75" i="28" s="1"/>
  <c r="J67" i="28"/>
  <c r="L67" i="28" s="1"/>
  <c r="J59" i="28"/>
  <c r="L59" i="28" s="1"/>
  <c r="K90" i="28"/>
  <c r="M90" i="28" s="1"/>
  <c r="K52" i="28"/>
  <c r="M52" i="28" s="1"/>
  <c r="K44" i="28"/>
  <c r="M44" i="28" s="1"/>
  <c r="K36" i="28"/>
  <c r="M36" i="28" s="1"/>
  <c r="K28" i="28"/>
  <c r="M28" i="28" s="1"/>
  <c r="K83" i="28"/>
  <c r="M83" i="28" s="1"/>
  <c r="K24" i="28"/>
  <c r="M24" i="28" s="1"/>
  <c r="K88" i="28"/>
  <c r="M88" i="28" s="1"/>
  <c r="K95" i="28"/>
  <c r="M95" i="28" s="1"/>
  <c r="K85" i="28"/>
  <c r="M85" i="28" s="1"/>
  <c r="K10" i="28"/>
  <c r="M10" i="28" s="1"/>
  <c r="K72" i="28"/>
  <c r="M72" i="28" s="1"/>
  <c r="K64" i="28"/>
  <c r="M64" i="28" s="1"/>
  <c r="K56" i="28"/>
  <c r="M56" i="28" s="1"/>
  <c r="K84" i="28"/>
  <c r="M84" i="28" s="1"/>
  <c r="K49" i="28"/>
  <c r="M49" i="28" s="1"/>
  <c r="K41" i="28"/>
  <c r="M41" i="28" s="1"/>
  <c r="J33" i="28"/>
  <c r="L33" i="28" s="1"/>
  <c r="J80" i="28"/>
  <c r="L80" i="28" s="1"/>
  <c r="K14" i="28"/>
  <c r="M14" i="28" s="1"/>
  <c r="K15" i="28"/>
  <c r="M15" i="28" s="1"/>
  <c r="K12" i="28"/>
  <c r="M12" i="28" s="1"/>
  <c r="K70" i="28"/>
  <c r="M70" i="28" s="1"/>
  <c r="K62" i="28"/>
  <c r="M62" i="28" s="1"/>
  <c r="K96" i="28"/>
  <c r="M96" i="28" s="1"/>
  <c r="K47" i="28"/>
  <c r="M47" i="28" s="1"/>
  <c r="K2" i="28"/>
  <c r="M2" i="28" s="1"/>
  <c r="K13" i="28"/>
  <c r="M13" i="28" s="1"/>
  <c r="K3" i="28"/>
  <c r="M3" i="28" s="1"/>
  <c r="K11" i="28"/>
  <c r="M11" i="28" s="1"/>
  <c r="J71" i="28"/>
  <c r="L71" i="28" s="1"/>
  <c r="J63" i="28"/>
  <c r="L63" i="28" s="1"/>
  <c r="J55" i="28"/>
  <c r="L55" i="28" s="1"/>
  <c r="K82" i="28"/>
  <c r="M82" i="28" s="1"/>
  <c r="K48" i="28"/>
  <c r="M48" i="28" s="1"/>
  <c r="K40" i="28"/>
  <c r="M40" i="28" s="1"/>
  <c r="K32" i="28"/>
  <c r="M32" i="28" s="1"/>
  <c r="J81" i="28"/>
  <c r="L81" i="28" s="1"/>
  <c r="K16" i="28"/>
  <c r="M16" i="28" s="1"/>
  <c r="K23" i="28"/>
  <c r="M23" i="28" s="1"/>
  <c r="K39" i="28"/>
  <c r="M39" i="28" s="1"/>
  <c r="J35" i="28"/>
  <c r="L35" i="28" s="1"/>
  <c r="J17" i="28"/>
  <c r="L17" i="28" s="1"/>
  <c r="J5" i="28"/>
  <c r="L5" i="28" s="1"/>
  <c r="K77" i="28"/>
  <c r="K69" i="28"/>
  <c r="M69" i="28" s="1"/>
  <c r="K61" i="28"/>
  <c r="M61" i="28" s="1"/>
  <c r="J94" i="28"/>
  <c r="L94" i="28" s="1"/>
  <c r="J54" i="28"/>
  <c r="L54" i="28" s="1"/>
  <c r="J46" i="28"/>
  <c r="L46" i="28" s="1"/>
  <c r="J38" i="28"/>
  <c r="L38" i="28" s="1"/>
  <c r="J30" i="28"/>
  <c r="L30" i="28" s="1"/>
  <c r="J91" i="28"/>
  <c r="L91" i="28" s="1"/>
  <c r="J20" i="28"/>
  <c r="L20" i="28" s="1"/>
  <c r="K78" i="28"/>
  <c r="J18" i="28"/>
  <c r="L18" i="28" s="1"/>
  <c r="K25" i="28"/>
  <c r="M25" i="28" s="1"/>
  <c r="K9" i="28"/>
  <c r="M9" i="28" s="1"/>
  <c r="J73" i="28"/>
  <c r="L73" i="28" s="1"/>
  <c r="J65" i="28"/>
  <c r="L65" i="28" s="1"/>
  <c r="J57" i="28"/>
  <c r="L57" i="28" s="1"/>
  <c r="K86" i="28"/>
  <c r="M86" i="28" s="1"/>
  <c r="K50" i="28"/>
  <c r="M50" i="28" s="1"/>
  <c r="K42" i="28"/>
  <c r="M42" i="28" s="1"/>
  <c r="K34" i="28"/>
  <c r="M34" i="28" s="1"/>
  <c r="K26" i="28"/>
  <c r="M26" i="28" s="1"/>
  <c r="J79" i="28"/>
  <c r="L79" i="28" s="1"/>
  <c r="K4" i="28"/>
  <c r="M4" i="28" s="1"/>
  <c r="J31" i="28"/>
  <c r="L31" i="28" s="1"/>
  <c r="J19" i="28"/>
  <c r="L19" i="28" s="1"/>
  <c r="J6" i="28"/>
  <c r="L6" i="28" s="1"/>
  <c r="J76" i="28"/>
  <c r="L76" i="28" s="1"/>
  <c r="J68" i="28"/>
  <c r="L68" i="28" s="1"/>
  <c r="J60" i="28"/>
  <c r="L60" i="28" s="1"/>
  <c r="J92" i="28"/>
  <c r="L92" i="28" s="1"/>
  <c r="J53" i="28"/>
  <c r="L53" i="28" s="1"/>
  <c r="J45" i="28"/>
  <c r="L45" i="28" s="1"/>
  <c r="J37" i="28"/>
  <c r="L37" i="28" s="1"/>
  <c r="K29" i="28"/>
  <c r="M29" i="28" s="1"/>
  <c r="J87" i="28"/>
  <c r="L87" i="28" s="1"/>
  <c r="J22" i="28"/>
  <c r="L22" i="28" s="1"/>
  <c r="J8" i="28"/>
  <c r="L8" i="28" s="1"/>
  <c r="J74" i="28"/>
  <c r="L74" i="28" s="1"/>
  <c r="J66" i="28"/>
  <c r="L66" i="28" s="1"/>
  <c r="J58" i="28"/>
  <c r="L58" i="28" s="1"/>
  <c r="J51" i="28"/>
  <c r="L51" i="28" s="1"/>
  <c r="J43" i="28"/>
  <c r="L43" i="28" s="1"/>
  <c r="K27" i="28"/>
  <c r="M27" i="28" s="1"/>
  <c r="J93" i="28"/>
  <c r="L93" i="28" s="1"/>
  <c r="J21" i="28"/>
  <c r="L21" i="28" s="1"/>
  <c r="J7" i="28"/>
  <c r="L7" i="28" s="1"/>
  <c r="K75" i="28"/>
  <c r="M75" i="28" s="1"/>
  <c r="K67" i="28"/>
  <c r="M67" i="28" s="1"/>
  <c r="K59" i="28"/>
  <c r="M59" i="28" s="1"/>
  <c r="J90" i="28"/>
  <c r="L90" i="28" s="1"/>
  <c r="J52" i="28"/>
  <c r="L52" i="28" s="1"/>
  <c r="J44" i="28"/>
  <c r="L44" i="28" s="1"/>
  <c r="J36" i="28"/>
  <c r="L36" i="28" s="1"/>
  <c r="J28" i="28"/>
  <c r="L28" i="28" s="1"/>
  <c r="J83" i="28"/>
  <c r="L83" i="28" s="1"/>
  <c r="J24" i="28"/>
  <c r="L24" i="28" s="1"/>
  <c r="J88" i="28"/>
  <c r="L88" i="28" s="1"/>
  <c r="J95" i="28"/>
  <c r="L95" i="28" s="1"/>
  <c r="K17" i="28"/>
  <c r="M17" i="28" s="1"/>
  <c r="K5" i="28"/>
  <c r="M5" i="28" s="1"/>
  <c r="J77" i="28"/>
  <c r="L77" i="28" s="1"/>
  <c r="J69" i="28"/>
  <c r="L69" i="28" s="1"/>
  <c r="J61" i="28"/>
  <c r="L61" i="28" s="1"/>
  <c r="K94" i="28"/>
  <c r="M94" i="28" s="1"/>
  <c r="K54" i="28"/>
  <c r="M54" i="28" s="1"/>
  <c r="K46" i="28"/>
  <c r="M46" i="28" s="1"/>
  <c r="K38" i="28"/>
  <c r="M38" i="28" s="1"/>
  <c r="K30" i="28"/>
  <c r="M30" i="28" s="1"/>
  <c r="K91" i="28"/>
  <c r="M91" i="28" s="1"/>
  <c r="K20" i="28"/>
  <c r="M20" i="28" s="1"/>
  <c r="J78" i="28"/>
  <c r="L78" i="28" s="1"/>
  <c r="K18" i="28"/>
  <c r="M18" i="28" s="1"/>
  <c r="J85" i="28"/>
  <c r="L85" i="28" s="1"/>
  <c r="J10" i="28"/>
  <c r="L10" i="28" s="1"/>
  <c r="J72" i="28"/>
  <c r="L72" i="28" s="1"/>
  <c r="J64" i="28"/>
  <c r="L64" i="28" s="1"/>
  <c r="J56" i="28"/>
  <c r="L56" i="28" s="1"/>
  <c r="J84" i="28"/>
  <c r="L84" i="28" s="1"/>
  <c r="J49" i="28"/>
  <c r="L49" i="28" s="1"/>
  <c r="J41" i="28"/>
  <c r="L41" i="28" s="1"/>
  <c r="K33" i="28"/>
  <c r="M33" i="28" s="1"/>
  <c r="K80" i="28"/>
  <c r="M80" i="28" s="1"/>
  <c r="J14" i="28"/>
  <c r="L14" i="28" s="1"/>
  <c r="J15" i="28"/>
  <c r="L15" i="28" s="1"/>
  <c r="J12" i="28"/>
  <c r="L12" i="28" s="1"/>
  <c r="J70" i="28"/>
  <c r="L70" i="28" s="1"/>
  <c r="J62" i="28"/>
  <c r="L62" i="28" s="1"/>
  <c r="J96" i="28"/>
  <c r="L96" i="28" s="1"/>
  <c r="J47" i="28"/>
  <c r="L47" i="28" s="1"/>
  <c r="K35" i="28"/>
  <c r="M35" i="28" s="1"/>
  <c r="J2" i="28"/>
  <c r="L2" i="28" s="1"/>
  <c r="J13" i="28"/>
  <c r="L13" i="28" s="1"/>
  <c r="J3" i="28"/>
  <c r="L3" i="28" s="1"/>
  <c r="J11" i="28"/>
  <c r="L11" i="28" s="1"/>
  <c r="K71" i="28"/>
  <c r="M71" i="28" s="1"/>
  <c r="K63" i="28"/>
  <c r="M63" i="28" s="1"/>
  <c r="K55" i="28"/>
  <c r="M55" i="28" s="1"/>
  <c r="J82" i="28"/>
  <c r="L82" i="28" s="1"/>
  <c r="J48" i="28"/>
  <c r="L48" i="28" s="1"/>
  <c r="J40" i="28"/>
  <c r="L40" i="28" s="1"/>
  <c r="J32" i="28"/>
  <c r="L32" i="28" s="1"/>
  <c r="K81" i="28"/>
  <c r="M81" i="28" s="1"/>
  <c r="J16" i="28"/>
  <c r="L16" i="28" s="1"/>
  <c r="J23" i="28"/>
  <c r="L23" i="28" s="1"/>
  <c r="J39" i="28"/>
  <c r="L39" i="28" s="1"/>
  <c r="K89" i="28"/>
  <c r="M89" i="28" s="1"/>
  <c r="K89" i="27"/>
  <c r="M89" i="27" s="1"/>
  <c r="J81" i="27"/>
  <c r="L81" i="27" s="1"/>
  <c r="J15" i="27"/>
  <c r="L15" i="27" s="1"/>
  <c r="J23" i="27"/>
  <c r="L23" i="27" s="1"/>
  <c r="J71" i="27"/>
  <c r="L71" i="27" s="1"/>
  <c r="J63" i="27"/>
  <c r="L63" i="27" s="1"/>
  <c r="J55" i="27"/>
  <c r="L55" i="27" s="1"/>
  <c r="J84" i="27"/>
  <c r="L84" i="27" s="1"/>
  <c r="K49" i="27"/>
  <c r="M49" i="27" s="1"/>
  <c r="K41" i="27"/>
  <c r="M41" i="27" s="1"/>
  <c r="K33" i="27"/>
  <c r="M33" i="27" s="1"/>
  <c r="J25" i="27"/>
  <c r="L25" i="27" s="1"/>
  <c r="J9" i="27"/>
  <c r="L9" i="27" s="1"/>
  <c r="J16" i="27"/>
  <c r="L16" i="27" s="1"/>
  <c r="J79" i="27"/>
  <c r="L79" i="27" s="1"/>
  <c r="J65" i="27"/>
  <c r="L65" i="27" s="1"/>
  <c r="J96" i="27"/>
  <c r="L96" i="27" s="1"/>
  <c r="K51" i="27"/>
  <c r="M51" i="27" s="1"/>
  <c r="K39" i="27"/>
  <c r="M39" i="27" s="1"/>
  <c r="J27" i="27"/>
  <c r="L27" i="27" s="1"/>
  <c r="K64" i="27"/>
  <c r="M64" i="27" s="1"/>
  <c r="K86" i="27"/>
  <c r="M86" i="27" s="1"/>
  <c r="J42" i="27"/>
  <c r="L42" i="27" s="1"/>
  <c r="K26" i="27"/>
  <c r="M26" i="27" s="1"/>
  <c r="K66" i="27"/>
  <c r="M66" i="27" s="1"/>
  <c r="K90" i="27"/>
  <c r="M90" i="27" s="1"/>
  <c r="J44" i="27"/>
  <c r="L44" i="27" s="1"/>
  <c r="K28" i="27"/>
  <c r="M28" i="27" s="1"/>
  <c r="K87" i="27"/>
  <c r="M87" i="27" s="1"/>
  <c r="K72" i="27"/>
  <c r="M72" i="27" s="1"/>
  <c r="K56" i="27"/>
  <c r="M56" i="27" s="1"/>
  <c r="J50" i="27"/>
  <c r="L50" i="27" s="1"/>
  <c r="J34" i="27"/>
  <c r="L34" i="27" s="1"/>
  <c r="J8" i="27"/>
  <c r="L8" i="27" s="1"/>
  <c r="K74" i="27"/>
  <c r="M74" i="27" s="1"/>
  <c r="K58" i="27"/>
  <c r="M58" i="27" s="1"/>
  <c r="J52" i="27"/>
  <c r="L52" i="27" s="1"/>
  <c r="J36" i="27"/>
  <c r="L36" i="27" s="1"/>
  <c r="K6" i="27"/>
  <c r="M6" i="27" s="1"/>
  <c r="K93" i="27"/>
  <c r="M93" i="27" s="1"/>
  <c r="K17" i="27"/>
  <c r="M17" i="27" s="1"/>
  <c r="K69" i="27"/>
  <c r="M69" i="27" s="1"/>
  <c r="K80" i="27"/>
  <c r="M80" i="27" s="1"/>
  <c r="J35" i="27"/>
  <c r="L35" i="27" s="1"/>
  <c r="K11" i="27"/>
  <c r="M11" i="27" s="1"/>
  <c r="K22" i="27"/>
  <c r="M22" i="27" s="1"/>
  <c r="K76" i="27"/>
  <c r="M76" i="27" s="1"/>
  <c r="K68" i="27"/>
  <c r="M68" i="27" s="1"/>
  <c r="K60" i="27"/>
  <c r="M60" i="27" s="1"/>
  <c r="K94" i="27"/>
  <c r="M94" i="27" s="1"/>
  <c r="J54" i="27"/>
  <c r="L54" i="27" s="1"/>
  <c r="J46" i="27"/>
  <c r="L46" i="27" s="1"/>
  <c r="J38" i="27"/>
  <c r="L38" i="27" s="1"/>
  <c r="K30" i="27"/>
  <c r="M30" i="27" s="1"/>
  <c r="K4" i="27"/>
  <c r="M4" i="27" s="1"/>
  <c r="J12" i="27"/>
  <c r="L12" i="27" s="1"/>
  <c r="J19" i="27"/>
  <c r="L19" i="27" s="1"/>
  <c r="J18" i="27"/>
  <c r="L18" i="27" s="1"/>
  <c r="J75" i="27"/>
  <c r="L75" i="27" s="1"/>
  <c r="J67" i="27"/>
  <c r="L67" i="27" s="1"/>
  <c r="J59" i="27"/>
  <c r="L59" i="27" s="1"/>
  <c r="J92" i="27"/>
  <c r="L92" i="27" s="1"/>
  <c r="K53" i="27"/>
  <c r="M53" i="27" s="1"/>
  <c r="K45" i="27"/>
  <c r="M45" i="27" s="1"/>
  <c r="K37" i="27"/>
  <c r="M37" i="27" s="1"/>
  <c r="J29" i="27"/>
  <c r="L29" i="27" s="1"/>
  <c r="J5" i="27"/>
  <c r="L5" i="27" s="1"/>
  <c r="J85" i="27"/>
  <c r="L85" i="27" s="1"/>
  <c r="J20" i="27"/>
  <c r="L20" i="27" s="1"/>
  <c r="J73" i="27"/>
  <c r="L73" i="27" s="1"/>
  <c r="J61" i="27"/>
  <c r="L61" i="27" s="1"/>
  <c r="J88" i="27"/>
  <c r="L88" i="27" s="1"/>
  <c r="K43" i="27"/>
  <c r="M43" i="27" s="1"/>
  <c r="J31" i="27"/>
  <c r="L31" i="27" s="1"/>
  <c r="J7" i="27"/>
  <c r="L7" i="27" s="1"/>
  <c r="K83" i="27"/>
  <c r="M83" i="27" s="1"/>
  <c r="K70" i="27"/>
  <c r="M70" i="27" s="1"/>
  <c r="K62" i="27"/>
  <c r="M62" i="27" s="1"/>
  <c r="J78" i="27"/>
  <c r="L78" i="27" s="1"/>
  <c r="K82" i="27"/>
  <c r="M82" i="27" s="1"/>
  <c r="J48" i="27"/>
  <c r="L48" i="27" s="1"/>
  <c r="J40" i="27"/>
  <c r="L40" i="27" s="1"/>
  <c r="K32" i="27"/>
  <c r="M32" i="27" s="1"/>
  <c r="K24" i="27"/>
  <c r="M24" i="27" s="1"/>
  <c r="J10" i="27"/>
  <c r="L10" i="27" s="1"/>
  <c r="K13" i="27"/>
  <c r="M13" i="27" s="1"/>
  <c r="K21" i="27"/>
  <c r="M21" i="27" s="1"/>
  <c r="K77" i="27"/>
  <c r="K57" i="27"/>
  <c r="M57" i="27" s="1"/>
  <c r="J47" i="27"/>
  <c r="L47" i="27" s="1"/>
  <c r="K3" i="27"/>
  <c r="M3" i="27" s="1"/>
  <c r="K14" i="27"/>
  <c r="M14" i="27" s="1"/>
  <c r="K95" i="27"/>
  <c r="M95" i="27" s="1"/>
  <c r="J76" i="27"/>
  <c r="L76" i="27" s="1"/>
  <c r="J68" i="27"/>
  <c r="L68" i="27" s="1"/>
  <c r="J60" i="27"/>
  <c r="L60" i="27" s="1"/>
  <c r="J94" i="27"/>
  <c r="L94" i="27" s="1"/>
  <c r="K54" i="27"/>
  <c r="M54" i="27" s="1"/>
  <c r="K46" i="27"/>
  <c r="M46" i="27" s="1"/>
  <c r="K38" i="27"/>
  <c r="M38" i="27" s="1"/>
  <c r="J30" i="27"/>
  <c r="L30" i="27" s="1"/>
  <c r="J4" i="27"/>
  <c r="L4" i="27" s="1"/>
  <c r="K12" i="27"/>
  <c r="M12" i="27" s="1"/>
  <c r="K15" i="27"/>
  <c r="M15" i="27" s="1"/>
  <c r="K23" i="27"/>
  <c r="M23" i="27" s="1"/>
  <c r="K71" i="27"/>
  <c r="M71" i="27" s="1"/>
  <c r="K63" i="27"/>
  <c r="M63" i="27" s="1"/>
  <c r="K55" i="27"/>
  <c r="M55" i="27" s="1"/>
  <c r="K84" i="27"/>
  <c r="M84" i="27" s="1"/>
  <c r="J49" i="27"/>
  <c r="L49" i="27" s="1"/>
  <c r="J41" i="27"/>
  <c r="L41" i="27" s="1"/>
  <c r="J33" i="27"/>
  <c r="L33" i="27" s="1"/>
  <c r="K25" i="27"/>
  <c r="M25" i="27" s="1"/>
  <c r="K9" i="27"/>
  <c r="M9" i="27" s="1"/>
  <c r="K16" i="27"/>
  <c r="M16" i="27" s="1"/>
  <c r="K79" i="27"/>
  <c r="M79" i="27" s="1"/>
  <c r="K65" i="27"/>
  <c r="M65" i="27" s="1"/>
  <c r="K96" i="27"/>
  <c r="M96" i="27" s="1"/>
  <c r="J51" i="27"/>
  <c r="L51" i="27" s="1"/>
  <c r="J39" i="27"/>
  <c r="L39" i="27" s="1"/>
  <c r="K27" i="27"/>
  <c r="M27" i="27" s="1"/>
  <c r="J83" i="27"/>
  <c r="L83" i="27" s="1"/>
  <c r="J70" i="27"/>
  <c r="L70" i="27" s="1"/>
  <c r="J62" i="27"/>
  <c r="L62" i="27" s="1"/>
  <c r="K78" i="27"/>
  <c r="J82" i="27"/>
  <c r="L82" i="27" s="1"/>
  <c r="K48" i="27"/>
  <c r="M48" i="27" s="1"/>
  <c r="K40" i="27"/>
  <c r="M40" i="27" s="1"/>
  <c r="J32" i="27"/>
  <c r="L32" i="27" s="1"/>
  <c r="J24" i="27"/>
  <c r="L24" i="27" s="1"/>
  <c r="K10" i="27"/>
  <c r="M10" i="27" s="1"/>
  <c r="J13" i="27"/>
  <c r="L13" i="27" s="1"/>
  <c r="J21" i="27"/>
  <c r="L21" i="27" s="1"/>
  <c r="J77" i="27"/>
  <c r="L77" i="27" s="1"/>
  <c r="J57" i="27"/>
  <c r="L57" i="27" s="1"/>
  <c r="K47" i="27"/>
  <c r="M47" i="27" s="1"/>
  <c r="J3" i="27"/>
  <c r="L3" i="27" s="1"/>
  <c r="J14" i="27"/>
  <c r="L14" i="27" s="1"/>
  <c r="J95" i="27"/>
  <c r="L95" i="27" s="1"/>
  <c r="J72" i="27"/>
  <c r="L72" i="27" s="1"/>
  <c r="J64" i="27"/>
  <c r="L64" i="27" s="1"/>
  <c r="J56" i="27"/>
  <c r="L56" i="27" s="1"/>
  <c r="J86" i="27"/>
  <c r="L86" i="27" s="1"/>
  <c r="K50" i="27"/>
  <c r="M50" i="27" s="1"/>
  <c r="K42" i="27"/>
  <c r="M42" i="27" s="1"/>
  <c r="K34" i="27"/>
  <c r="M34" i="27" s="1"/>
  <c r="J26" i="27"/>
  <c r="L26" i="27" s="1"/>
  <c r="K8" i="27"/>
  <c r="M8" i="27" s="1"/>
  <c r="K19" i="27"/>
  <c r="M19" i="27" s="1"/>
  <c r="K18" i="27"/>
  <c r="M18" i="27" s="1"/>
  <c r="K75" i="27"/>
  <c r="M75" i="27" s="1"/>
  <c r="K67" i="27"/>
  <c r="M67" i="27" s="1"/>
  <c r="K59" i="27"/>
  <c r="M59" i="27" s="1"/>
  <c r="K92" i="27"/>
  <c r="M92" i="27" s="1"/>
  <c r="J53" i="27"/>
  <c r="L53" i="27" s="1"/>
  <c r="J45" i="27"/>
  <c r="L45" i="27" s="1"/>
  <c r="J37" i="27"/>
  <c r="L37" i="27" s="1"/>
  <c r="K29" i="27"/>
  <c r="M29" i="27" s="1"/>
  <c r="K5" i="27"/>
  <c r="M5" i="27" s="1"/>
  <c r="K85" i="27"/>
  <c r="M85" i="27" s="1"/>
  <c r="K20" i="27"/>
  <c r="M20" i="27" s="1"/>
  <c r="K73" i="27"/>
  <c r="M73" i="27" s="1"/>
  <c r="K61" i="27"/>
  <c r="M61" i="27" s="1"/>
  <c r="K88" i="27"/>
  <c r="M88" i="27" s="1"/>
  <c r="J43" i="27"/>
  <c r="L43" i="27" s="1"/>
  <c r="K31" i="27"/>
  <c r="M31" i="27" s="1"/>
  <c r="K7" i="27"/>
  <c r="M7" i="27" s="1"/>
  <c r="J74" i="27"/>
  <c r="L74" i="27" s="1"/>
  <c r="J66" i="27"/>
  <c r="L66" i="27" s="1"/>
  <c r="J58" i="27"/>
  <c r="L58" i="27" s="1"/>
  <c r="J90" i="27"/>
  <c r="L90" i="27" s="1"/>
  <c r="K52" i="27"/>
  <c r="M52" i="27" s="1"/>
  <c r="K44" i="27"/>
  <c r="M44" i="27" s="1"/>
  <c r="K36" i="27"/>
  <c r="M36" i="27" s="1"/>
  <c r="J28" i="27"/>
  <c r="L28" i="27" s="1"/>
  <c r="J6" i="27"/>
  <c r="L6" i="27" s="1"/>
  <c r="J93" i="27"/>
  <c r="L93" i="27" s="1"/>
  <c r="J17" i="27"/>
  <c r="L17" i="27" s="1"/>
  <c r="J87" i="27"/>
  <c r="L87" i="27" s="1"/>
  <c r="J69" i="27"/>
  <c r="L69" i="27" s="1"/>
  <c r="J80" i="27"/>
  <c r="L80" i="27" s="1"/>
  <c r="K35" i="27"/>
  <c r="M35" i="27" s="1"/>
  <c r="J11" i="27"/>
  <c r="L11" i="27" s="1"/>
  <c r="J22" i="27"/>
  <c r="L22" i="27" s="1"/>
  <c r="K2" i="27"/>
  <c r="M2" i="27" s="1"/>
  <c r="J24" i="26"/>
  <c r="L24" i="26" s="1"/>
  <c r="J70" i="26"/>
  <c r="L70" i="26" s="1"/>
  <c r="J62" i="26"/>
  <c r="L62" i="26" s="1"/>
  <c r="K78" i="26"/>
  <c r="J47" i="26"/>
  <c r="L47" i="26" s="1"/>
  <c r="J39" i="26"/>
  <c r="L39" i="26" s="1"/>
  <c r="J90" i="26"/>
  <c r="L90" i="26" s="1"/>
  <c r="K4" i="26"/>
  <c r="M4" i="26" s="1"/>
  <c r="K12" i="26"/>
  <c r="M12" i="26" s="1"/>
  <c r="J19" i="26"/>
  <c r="L19" i="26" s="1"/>
  <c r="J28" i="26"/>
  <c r="L28" i="26" s="1"/>
  <c r="J83" i="26"/>
  <c r="L83" i="26" s="1"/>
  <c r="J68" i="26"/>
  <c r="L68" i="26" s="1"/>
  <c r="J41" i="26"/>
  <c r="L41" i="26" s="1"/>
  <c r="J85" i="26"/>
  <c r="L85" i="26" s="1"/>
  <c r="J21" i="26"/>
  <c r="L21" i="26" s="1"/>
  <c r="J87" i="26"/>
  <c r="L87" i="26" s="1"/>
  <c r="J60" i="26"/>
  <c r="L60" i="26" s="1"/>
  <c r="J37" i="26"/>
  <c r="L37" i="26" s="1"/>
  <c r="K73" i="26"/>
  <c r="M73" i="26" s="1"/>
  <c r="K57" i="26"/>
  <c r="M57" i="26" s="1"/>
  <c r="K42" i="26"/>
  <c r="M42" i="26" s="1"/>
  <c r="K80" i="26"/>
  <c r="M80" i="26" s="1"/>
  <c r="K20" i="26"/>
  <c r="M20" i="26" s="1"/>
  <c r="K89" i="26"/>
  <c r="M89" i="26" s="1"/>
  <c r="K65" i="26"/>
  <c r="M65" i="26" s="1"/>
  <c r="K50" i="26"/>
  <c r="M50" i="26" s="1"/>
  <c r="K96" i="26"/>
  <c r="M96" i="26" s="1"/>
  <c r="K9" i="26"/>
  <c r="M9" i="26" s="1"/>
  <c r="J81" i="26"/>
  <c r="L81" i="26" s="1"/>
  <c r="J74" i="26"/>
  <c r="L74" i="26" s="1"/>
  <c r="J66" i="26"/>
  <c r="L66" i="26" s="1"/>
  <c r="K29" i="26"/>
  <c r="M29" i="26" s="1"/>
  <c r="K79" i="26"/>
  <c r="M79" i="26" s="1"/>
  <c r="J58" i="26"/>
  <c r="L58" i="26" s="1"/>
  <c r="J51" i="26"/>
  <c r="L51" i="26" s="1"/>
  <c r="J43" i="26"/>
  <c r="L43" i="26" s="1"/>
  <c r="J35" i="26"/>
  <c r="L35" i="26" s="1"/>
  <c r="J82" i="26"/>
  <c r="L82" i="26" s="1"/>
  <c r="K8" i="26"/>
  <c r="M8" i="26" s="1"/>
  <c r="J15" i="26"/>
  <c r="L15" i="26" s="1"/>
  <c r="J23" i="26"/>
  <c r="L23" i="26" s="1"/>
  <c r="J32" i="26"/>
  <c r="L32" i="26" s="1"/>
  <c r="J76" i="26"/>
  <c r="L76" i="26" s="1"/>
  <c r="J56" i="26"/>
  <c r="L56" i="26" s="1"/>
  <c r="K6" i="26"/>
  <c r="M6" i="26" s="1"/>
  <c r="J13" i="26"/>
  <c r="L13" i="26" s="1"/>
  <c r="J30" i="26"/>
  <c r="L30" i="26" s="1"/>
  <c r="J72" i="26"/>
  <c r="L72" i="26" s="1"/>
  <c r="J49" i="26"/>
  <c r="L49" i="26" s="1"/>
  <c r="J94" i="26"/>
  <c r="L94" i="26" s="1"/>
  <c r="K67" i="26"/>
  <c r="M67" i="26" s="1"/>
  <c r="K52" i="26"/>
  <c r="M52" i="26" s="1"/>
  <c r="K36" i="26"/>
  <c r="M36" i="26" s="1"/>
  <c r="J7" i="26"/>
  <c r="L7" i="26" s="1"/>
  <c r="K18" i="26"/>
  <c r="M18" i="26" s="1"/>
  <c r="K27" i="26"/>
  <c r="M27" i="26" s="1"/>
  <c r="K53" i="26"/>
  <c r="M53" i="26" s="1"/>
  <c r="K86" i="26"/>
  <c r="M86" i="26" s="1"/>
  <c r="K34" i="26"/>
  <c r="M34" i="26" s="1"/>
  <c r="K71" i="26"/>
  <c r="M71" i="26" s="1"/>
  <c r="K63" i="26"/>
  <c r="M63" i="26" s="1"/>
  <c r="K55" i="26"/>
  <c r="M55" i="26" s="1"/>
  <c r="K48" i="26"/>
  <c r="M48" i="26" s="1"/>
  <c r="K40" i="26"/>
  <c r="M40" i="26" s="1"/>
  <c r="K92" i="26"/>
  <c r="M92" i="26" s="1"/>
  <c r="K3" i="26"/>
  <c r="M3" i="26" s="1"/>
  <c r="K11" i="26"/>
  <c r="M11" i="26" s="1"/>
  <c r="K14" i="26"/>
  <c r="M14" i="26" s="1"/>
  <c r="K22" i="26"/>
  <c r="M22" i="26" s="1"/>
  <c r="K31" i="26"/>
  <c r="M31" i="26" s="1"/>
  <c r="K64" i="26"/>
  <c r="M64" i="26" s="1"/>
  <c r="K45" i="26"/>
  <c r="M45" i="26" s="1"/>
  <c r="J10" i="26"/>
  <c r="L10" i="26" s="1"/>
  <c r="K26" i="26"/>
  <c r="M26" i="26" s="1"/>
  <c r="K75" i="26"/>
  <c r="M75" i="26" s="1"/>
  <c r="K59" i="26"/>
  <c r="M59" i="26" s="1"/>
  <c r="K44" i="26"/>
  <c r="M44" i="26" s="1"/>
  <c r="K84" i="26"/>
  <c r="M84" i="26" s="1"/>
  <c r="K93" i="26"/>
  <c r="M93" i="26" s="1"/>
  <c r="K95" i="26"/>
  <c r="M95" i="26" s="1"/>
  <c r="K17" i="26"/>
  <c r="M17" i="26" s="1"/>
  <c r="K77" i="26"/>
  <c r="K69" i="26"/>
  <c r="M69" i="26" s="1"/>
  <c r="K61" i="26"/>
  <c r="M61" i="26" s="1"/>
  <c r="K54" i="26"/>
  <c r="M54" i="26" s="1"/>
  <c r="K46" i="26"/>
  <c r="M46" i="26" s="1"/>
  <c r="K38" i="26"/>
  <c r="M38" i="26" s="1"/>
  <c r="K88" i="26"/>
  <c r="M88" i="26" s="1"/>
  <c r="J5" i="26"/>
  <c r="L5" i="26" s="1"/>
  <c r="K16" i="26"/>
  <c r="M16" i="26" s="1"/>
  <c r="K25" i="26"/>
  <c r="M25" i="26" s="1"/>
  <c r="K33" i="26"/>
  <c r="M33" i="26" s="1"/>
  <c r="K24" i="26"/>
  <c r="M24" i="26" s="1"/>
  <c r="K70" i="26"/>
  <c r="M70" i="26" s="1"/>
  <c r="K62" i="26"/>
  <c r="M62" i="26" s="1"/>
  <c r="J78" i="26"/>
  <c r="L78" i="26" s="1"/>
  <c r="K47" i="26"/>
  <c r="M47" i="26" s="1"/>
  <c r="K39" i="26"/>
  <c r="M39" i="26" s="1"/>
  <c r="K90" i="26"/>
  <c r="M90" i="26" s="1"/>
  <c r="J4" i="26"/>
  <c r="L4" i="26" s="1"/>
  <c r="J12" i="26"/>
  <c r="L12" i="26" s="1"/>
  <c r="K19" i="26"/>
  <c r="M19" i="26" s="1"/>
  <c r="K28" i="26"/>
  <c r="M28" i="26" s="1"/>
  <c r="K83" i="26"/>
  <c r="M83" i="26" s="1"/>
  <c r="K68" i="26"/>
  <c r="M68" i="26" s="1"/>
  <c r="K41" i="26"/>
  <c r="M41" i="26" s="1"/>
  <c r="K85" i="26"/>
  <c r="M85" i="26" s="1"/>
  <c r="K21" i="26"/>
  <c r="M21" i="26" s="1"/>
  <c r="K87" i="26"/>
  <c r="M87" i="26" s="1"/>
  <c r="J77" i="26"/>
  <c r="L77" i="26" s="1"/>
  <c r="J69" i="26"/>
  <c r="L69" i="26" s="1"/>
  <c r="J61" i="26"/>
  <c r="L61" i="26" s="1"/>
  <c r="J54" i="26"/>
  <c r="L54" i="26" s="1"/>
  <c r="J46" i="26"/>
  <c r="L46" i="26" s="1"/>
  <c r="J38" i="26"/>
  <c r="L38" i="26" s="1"/>
  <c r="J88" i="26"/>
  <c r="L88" i="26" s="1"/>
  <c r="K5" i="26"/>
  <c r="M5" i="26" s="1"/>
  <c r="J16" i="26"/>
  <c r="L16" i="26" s="1"/>
  <c r="J25" i="26"/>
  <c r="L25" i="26" s="1"/>
  <c r="J33" i="26"/>
  <c r="L33" i="26" s="1"/>
  <c r="K60" i="26"/>
  <c r="M60" i="26" s="1"/>
  <c r="K37" i="26"/>
  <c r="M37" i="26" s="1"/>
  <c r="J75" i="26"/>
  <c r="L75" i="26" s="1"/>
  <c r="J67" i="26"/>
  <c r="L67" i="26" s="1"/>
  <c r="J59" i="26"/>
  <c r="L59" i="26" s="1"/>
  <c r="J52" i="26"/>
  <c r="L52" i="26" s="1"/>
  <c r="J44" i="26"/>
  <c r="L44" i="26" s="1"/>
  <c r="J36" i="26"/>
  <c r="L36" i="26" s="1"/>
  <c r="J84" i="26"/>
  <c r="L84" i="26" s="1"/>
  <c r="K7" i="26"/>
  <c r="M7" i="26" s="1"/>
  <c r="J93" i="26"/>
  <c r="L93" i="26" s="1"/>
  <c r="J18" i="26"/>
  <c r="L18" i="26" s="1"/>
  <c r="J27" i="26"/>
  <c r="L27" i="26" s="1"/>
  <c r="J95" i="26"/>
  <c r="L95" i="26" s="1"/>
  <c r="J53" i="26"/>
  <c r="L53" i="26" s="1"/>
  <c r="J86" i="26"/>
  <c r="L86" i="26" s="1"/>
  <c r="J17" i="26"/>
  <c r="L17" i="26" s="1"/>
  <c r="J34" i="26"/>
  <c r="L34" i="26" s="1"/>
  <c r="K81" i="26"/>
  <c r="M81" i="26" s="1"/>
  <c r="K74" i="26"/>
  <c r="M74" i="26" s="1"/>
  <c r="K66" i="26"/>
  <c r="M66" i="26" s="1"/>
  <c r="K58" i="26"/>
  <c r="M58" i="26" s="1"/>
  <c r="K51" i="26"/>
  <c r="M51" i="26" s="1"/>
  <c r="K43" i="26"/>
  <c r="M43" i="26" s="1"/>
  <c r="K35" i="26"/>
  <c r="M35" i="26" s="1"/>
  <c r="K82" i="26"/>
  <c r="M82" i="26" s="1"/>
  <c r="J8" i="26"/>
  <c r="L8" i="26" s="1"/>
  <c r="K15" i="26"/>
  <c r="M15" i="26" s="1"/>
  <c r="K23" i="26"/>
  <c r="M23" i="26" s="1"/>
  <c r="K32" i="26"/>
  <c r="M32" i="26" s="1"/>
  <c r="K76" i="26"/>
  <c r="M76" i="26" s="1"/>
  <c r="K56" i="26"/>
  <c r="M56" i="26" s="1"/>
  <c r="J6" i="26"/>
  <c r="L6" i="26" s="1"/>
  <c r="K13" i="26"/>
  <c r="M13" i="26" s="1"/>
  <c r="K30" i="26"/>
  <c r="M30" i="26" s="1"/>
  <c r="J89" i="26"/>
  <c r="L89" i="26" s="1"/>
  <c r="J73" i="26"/>
  <c r="L73" i="26" s="1"/>
  <c r="J65" i="26"/>
  <c r="L65" i="26" s="1"/>
  <c r="J57" i="26"/>
  <c r="L57" i="26" s="1"/>
  <c r="J50" i="26"/>
  <c r="L50" i="26" s="1"/>
  <c r="J42" i="26"/>
  <c r="L42" i="26" s="1"/>
  <c r="J96" i="26"/>
  <c r="L96" i="26" s="1"/>
  <c r="J80" i="26"/>
  <c r="L80" i="26" s="1"/>
  <c r="J9" i="26"/>
  <c r="L9" i="26" s="1"/>
  <c r="J20" i="26"/>
  <c r="L20" i="26" s="1"/>
  <c r="J29" i="26"/>
  <c r="L29" i="26" s="1"/>
  <c r="J79" i="26"/>
  <c r="L79" i="26" s="1"/>
  <c r="K72" i="26"/>
  <c r="M72" i="26" s="1"/>
  <c r="K49" i="26"/>
  <c r="M49" i="26" s="1"/>
  <c r="K94" i="26"/>
  <c r="M94" i="26" s="1"/>
  <c r="J71" i="26"/>
  <c r="L71" i="26" s="1"/>
  <c r="J63" i="26"/>
  <c r="L63" i="26" s="1"/>
  <c r="J55" i="26"/>
  <c r="L55" i="26" s="1"/>
  <c r="J48" i="26"/>
  <c r="L48" i="26" s="1"/>
  <c r="J40" i="26"/>
  <c r="L40" i="26" s="1"/>
  <c r="J92" i="26"/>
  <c r="L92" i="26" s="1"/>
  <c r="J3" i="26"/>
  <c r="L3" i="26" s="1"/>
  <c r="J11" i="26"/>
  <c r="L11" i="26" s="1"/>
  <c r="J14" i="26"/>
  <c r="L14" i="26" s="1"/>
  <c r="J22" i="26"/>
  <c r="L22" i="26" s="1"/>
  <c r="J31" i="26"/>
  <c r="L31" i="26" s="1"/>
  <c r="J64" i="26"/>
  <c r="L64" i="26" s="1"/>
  <c r="J45" i="26"/>
  <c r="L45" i="26" s="1"/>
  <c r="K10" i="26"/>
  <c r="M10" i="26" s="1"/>
  <c r="J26" i="26"/>
  <c r="L26" i="26" s="1"/>
  <c r="K91" i="26"/>
  <c r="M91" i="26" s="1"/>
  <c r="K73" i="25"/>
  <c r="M73" i="25" s="1"/>
  <c r="K65" i="25"/>
  <c r="M65" i="25" s="1"/>
  <c r="K57" i="25"/>
  <c r="M57" i="25" s="1"/>
  <c r="J91" i="25"/>
  <c r="L91" i="25" s="1"/>
  <c r="J83" i="25"/>
  <c r="L83" i="25" s="1"/>
  <c r="K52" i="25"/>
  <c r="M52" i="25" s="1"/>
  <c r="K44" i="25"/>
  <c r="M44" i="25" s="1"/>
  <c r="K36" i="25"/>
  <c r="M36" i="25" s="1"/>
  <c r="K28" i="25"/>
  <c r="M28" i="25" s="1"/>
  <c r="J20" i="25"/>
  <c r="L20" i="25" s="1"/>
  <c r="J5" i="25"/>
  <c r="L5" i="25" s="1"/>
  <c r="K76" i="25"/>
  <c r="M76" i="25" s="1"/>
  <c r="K27" i="25"/>
  <c r="M27" i="25" s="1"/>
  <c r="J10" i="25"/>
  <c r="L10" i="25" s="1"/>
  <c r="K71" i="25"/>
  <c r="M71" i="25" s="1"/>
  <c r="K63" i="25"/>
  <c r="M63" i="25" s="1"/>
  <c r="K55" i="25"/>
  <c r="M55" i="25" s="1"/>
  <c r="J89" i="25"/>
  <c r="L89" i="25" s="1"/>
  <c r="J81" i="25"/>
  <c r="L81" i="25" s="1"/>
  <c r="K50" i="25"/>
  <c r="M50" i="25" s="1"/>
  <c r="K42" i="25"/>
  <c r="M42" i="25" s="1"/>
  <c r="K34" i="25"/>
  <c r="M34" i="25" s="1"/>
  <c r="K26" i="25"/>
  <c r="M26" i="25" s="1"/>
  <c r="J18" i="25"/>
  <c r="L18" i="25" s="1"/>
  <c r="J3" i="25"/>
  <c r="L3" i="25" s="1"/>
  <c r="J11" i="25"/>
  <c r="L11" i="25" s="1"/>
  <c r="K60" i="25"/>
  <c r="M60" i="25" s="1"/>
  <c r="J86" i="25"/>
  <c r="L86" i="25" s="1"/>
  <c r="K43" i="25"/>
  <c r="M43" i="25" s="1"/>
  <c r="J23" i="25"/>
  <c r="L23" i="25" s="1"/>
  <c r="J6" i="25"/>
  <c r="L6" i="25" s="1"/>
  <c r="K70" i="25"/>
  <c r="M70" i="25" s="1"/>
  <c r="K62" i="25"/>
  <c r="M62" i="25" s="1"/>
  <c r="J96" i="25"/>
  <c r="L96" i="25" s="1"/>
  <c r="J88" i="25"/>
  <c r="L88" i="25" s="1"/>
  <c r="J80" i="25"/>
  <c r="L80" i="25" s="1"/>
  <c r="K49" i="25"/>
  <c r="M49" i="25" s="1"/>
  <c r="K41" i="25"/>
  <c r="M41" i="25" s="1"/>
  <c r="K33" i="25"/>
  <c r="M33" i="25" s="1"/>
  <c r="K25" i="25"/>
  <c r="M25" i="25" s="1"/>
  <c r="K17" i="25"/>
  <c r="M17" i="25" s="1"/>
  <c r="J4" i="25"/>
  <c r="L4" i="25" s="1"/>
  <c r="J12" i="25"/>
  <c r="L12" i="25" s="1"/>
  <c r="K64" i="25"/>
  <c r="M64" i="25" s="1"/>
  <c r="J90" i="25"/>
  <c r="L90" i="25" s="1"/>
  <c r="K51" i="25"/>
  <c r="M51" i="25" s="1"/>
  <c r="K31" i="25"/>
  <c r="M31" i="25" s="1"/>
  <c r="J31" i="25"/>
  <c r="L31" i="25" s="1"/>
  <c r="K77" i="25"/>
  <c r="K69" i="25"/>
  <c r="M69" i="25" s="1"/>
  <c r="K61" i="25"/>
  <c r="M61" i="25" s="1"/>
  <c r="J95" i="25"/>
  <c r="L95" i="25" s="1"/>
  <c r="J87" i="25"/>
  <c r="L87" i="25" s="1"/>
  <c r="J79" i="25"/>
  <c r="L79" i="25" s="1"/>
  <c r="K48" i="25"/>
  <c r="M48" i="25" s="1"/>
  <c r="K40" i="25"/>
  <c r="M40" i="25" s="1"/>
  <c r="K32" i="25"/>
  <c r="M32" i="25" s="1"/>
  <c r="J24" i="25"/>
  <c r="L24" i="25" s="1"/>
  <c r="K16" i="25"/>
  <c r="M16" i="25" s="1"/>
  <c r="J9" i="25"/>
  <c r="L9" i="25" s="1"/>
  <c r="K47" i="25"/>
  <c r="M47" i="25" s="1"/>
  <c r="K15" i="25"/>
  <c r="M15" i="25" s="1"/>
  <c r="K75" i="25"/>
  <c r="M75" i="25" s="1"/>
  <c r="K67" i="25"/>
  <c r="M67" i="25" s="1"/>
  <c r="K59" i="25"/>
  <c r="M59" i="25" s="1"/>
  <c r="J93" i="25"/>
  <c r="L93" i="25" s="1"/>
  <c r="J85" i="25"/>
  <c r="L85" i="25" s="1"/>
  <c r="K54" i="25"/>
  <c r="M54" i="25" s="1"/>
  <c r="K46" i="25"/>
  <c r="M46" i="25" s="1"/>
  <c r="K38" i="25"/>
  <c r="M38" i="25" s="1"/>
  <c r="K30" i="25"/>
  <c r="M30" i="25" s="1"/>
  <c r="J22" i="25"/>
  <c r="L22" i="25" s="1"/>
  <c r="K14" i="25"/>
  <c r="M14" i="25" s="1"/>
  <c r="J7" i="25"/>
  <c r="L7" i="25" s="1"/>
  <c r="K72" i="25"/>
  <c r="M72" i="25" s="1"/>
  <c r="J94" i="25"/>
  <c r="L94" i="25" s="1"/>
  <c r="K78" i="25"/>
  <c r="K35" i="25"/>
  <c r="M35" i="25" s="1"/>
  <c r="J2" i="25"/>
  <c r="L2" i="25" s="1"/>
  <c r="K74" i="25"/>
  <c r="M74" i="25" s="1"/>
  <c r="K66" i="25"/>
  <c r="M66" i="25" s="1"/>
  <c r="K58" i="25"/>
  <c r="M58" i="25" s="1"/>
  <c r="J92" i="25"/>
  <c r="L92" i="25" s="1"/>
  <c r="J84" i="25"/>
  <c r="L84" i="25" s="1"/>
  <c r="K53" i="25"/>
  <c r="M53" i="25" s="1"/>
  <c r="K45" i="25"/>
  <c r="M45" i="25" s="1"/>
  <c r="K37" i="25"/>
  <c r="M37" i="25" s="1"/>
  <c r="K29" i="25"/>
  <c r="M29" i="25" s="1"/>
  <c r="J21" i="25"/>
  <c r="L21" i="25" s="1"/>
  <c r="K13" i="25"/>
  <c r="M13" i="25" s="1"/>
  <c r="J8" i="25"/>
  <c r="L8" i="25" s="1"/>
  <c r="K68" i="25"/>
  <c r="M68" i="25" s="1"/>
  <c r="K56" i="25"/>
  <c r="M56" i="25" s="1"/>
  <c r="J82" i="25"/>
  <c r="L82" i="25" s="1"/>
  <c r="K39" i="25"/>
  <c r="M39" i="25" s="1"/>
  <c r="J19" i="25"/>
  <c r="L19" i="25" s="1"/>
  <c r="J73" i="25"/>
  <c r="L73" i="25" s="1"/>
  <c r="J65" i="25"/>
  <c r="L65" i="25" s="1"/>
  <c r="J57" i="25"/>
  <c r="L57" i="25" s="1"/>
  <c r="K91" i="25"/>
  <c r="M91" i="25" s="1"/>
  <c r="K83" i="25"/>
  <c r="M83" i="25" s="1"/>
  <c r="J52" i="25"/>
  <c r="L52" i="25" s="1"/>
  <c r="J44" i="25"/>
  <c r="L44" i="25" s="1"/>
  <c r="J36" i="25"/>
  <c r="L36" i="25" s="1"/>
  <c r="J28" i="25"/>
  <c r="L28" i="25" s="1"/>
  <c r="K20" i="25"/>
  <c r="M20" i="25" s="1"/>
  <c r="K5" i="25"/>
  <c r="M5" i="25" s="1"/>
  <c r="J76" i="25"/>
  <c r="L76" i="25" s="1"/>
  <c r="J27" i="25"/>
  <c r="L27" i="25" s="1"/>
  <c r="K10" i="25"/>
  <c r="M10" i="25" s="1"/>
  <c r="J71" i="25"/>
  <c r="L71" i="25" s="1"/>
  <c r="J63" i="25"/>
  <c r="L63" i="25" s="1"/>
  <c r="J55" i="25"/>
  <c r="L55" i="25" s="1"/>
  <c r="K89" i="25"/>
  <c r="M89" i="25" s="1"/>
  <c r="K81" i="25"/>
  <c r="M81" i="25" s="1"/>
  <c r="J50" i="25"/>
  <c r="L50" i="25" s="1"/>
  <c r="J42" i="25"/>
  <c r="L42" i="25" s="1"/>
  <c r="J34" i="25"/>
  <c r="L34" i="25" s="1"/>
  <c r="J26" i="25"/>
  <c r="L26" i="25" s="1"/>
  <c r="K18" i="25"/>
  <c r="M18" i="25" s="1"/>
  <c r="K3" i="25"/>
  <c r="M3" i="25" s="1"/>
  <c r="K11" i="25"/>
  <c r="M11" i="25" s="1"/>
  <c r="J60" i="25"/>
  <c r="L60" i="25" s="1"/>
  <c r="K86" i="25"/>
  <c r="M86" i="25" s="1"/>
  <c r="J43" i="25"/>
  <c r="L43" i="25" s="1"/>
  <c r="K23" i="25"/>
  <c r="M23" i="25" s="1"/>
  <c r="K6" i="25"/>
  <c r="M6" i="25" s="1"/>
  <c r="J70" i="25"/>
  <c r="L70" i="25" s="1"/>
  <c r="J62" i="25"/>
  <c r="L62" i="25" s="1"/>
  <c r="K96" i="25"/>
  <c r="M96" i="25" s="1"/>
  <c r="K88" i="25"/>
  <c r="M88" i="25" s="1"/>
  <c r="K80" i="25"/>
  <c r="M80" i="25" s="1"/>
  <c r="J49" i="25"/>
  <c r="L49" i="25" s="1"/>
  <c r="J41" i="25"/>
  <c r="L41" i="25" s="1"/>
  <c r="J33" i="25"/>
  <c r="L33" i="25" s="1"/>
  <c r="J25" i="25"/>
  <c r="L25" i="25" s="1"/>
  <c r="J17" i="25"/>
  <c r="L17" i="25" s="1"/>
  <c r="K4" i="25"/>
  <c r="M4" i="25" s="1"/>
  <c r="K12" i="25"/>
  <c r="M12" i="25" s="1"/>
  <c r="J64" i="25"/>
  <c r="L64" i="25" s="1"/>
  <c r="K90" i="25"/>
  <c r="M90" i="25" s="1"/>
  <c r="J51" i="25"/>
  <c r="L51" i="25" s="1"/>
  <c r="J77" i="25"/>
  <c r="L77" i="25" s="1"/>
  <c r="J69" i="25"/>
  <c r="L69" i="25" s="1"/>
  <c r="J61" i="25"/>
  <c r="L61" i="25" s="1"/>
  <c r="K95" i="25"/>
  <c r="M95" i="25" s="1"/>
  <c r="K87" i="25"/>
  <c r="M87" i="25" s="1"/>
  <c r="K79" i="25"/>
  <c r="M79" i="25" s="1"/>
  <c r="J48" i="25"/>
  <c r="L48" i="25" s="1"/>
  <c r="J40" i="25"/>
  <c r="L40" i="25" s="1"/>
  <c r="J32" i="25"/>
  <c r="L32" i="25" s="1"/>
  <c r="K24" i="25"/>
  <c r="M24" i="25" s="1"/>
  <c r="J16" i="25"/>
  <c r="L16" i="25" s="1"/>
  <c r="K9" i="25"/>
  <c r="M9" i="25" s="1"/>
  <c r="J47" i="25"/>
  <c r="L47" i="25" s="1"/>
  <c r="J15" i="25"/>
  <c r="L15" i="25" s="1"/>
  <c r="J75" i="25"/>
  <c r="L75" i="25" s="1"/>
  <c r="J67" i="25"/>
  <c r="L67" i="25" s="1"/>
  <c r="J59" i="25"/>
  <c r="L59" i="25" s="1"/>
  <c r="K93" i="25"/>
  <c r="M93" i="25" s="1"/>
  <c r="K85" i="25"/>
  <c r="M85" i="25" s="1"/>
  <c r="J54" i="25"/>
  <c r="L54" i="25" s="1"/>
  <c r="J46" i="25"/>
  <c r="L46" i="25" s="1"/>
  <c r="J38" i="25"/>
  <c r="L38" i="25" s="1"/>
  <c r="J30" i="25"/>
  <c r="L30" i="25" s="1"/>
  <c r="K22" i="25"/>
  <c r="M22" i="25" s="1"/>
  <c r="J14" i="25"/>
  <c r="L14" i="25" s="1"/>
  <c r="K7" i="25"/>
  <c r="M7" i="25" s="1"/>
  <c r="J72" i="25"/>
  <c r="L72" i="25" s="1"/>
  <c r="K94" i="25"/>
  <c r="M94" i="25" s="1"/>
  <c r="J78" i="25"/>
  <c r="L78" i="25" s="1"/>
  <c r="J35" i="25"/>
  <c r="L35" i="25" s="1"/>
  <c r="K2" i="25"/>
  <c r="M2" i="25" s="1"/>
  <c r="J74" i="25"/>
  <c r="L74" i="25" s="1"/>
  <c r="J66" i="25"/>
  <c r="L66" i="25" s="1"/>
  <c r="J58" i="25"/>
  <c r="L58" i="25" s="1"/>
  <c r="K92" i="25"/>
  <c r="M92" i="25" s="1"/>
  <c r="K84" i="25"/>
  <c r="M84" i="25" s="1"/>
  <c r="J53" i="25"/>
  <c r="L53" i="25" s="1"/>
  <c r="J45" i="25"/>
  <c r="L45" i="25" s="1"/>
  <c r="J37" i="25"/>
  <c r="L37" i="25" s="1"/>
  <c r="J29" i="25"/>
  <c r="L29" i="25" s="1"/>
  <c r="K21" i="25"/>
  <c r="M21" i="25" s="1"/>
  <c r="J13" i="25"/>
  <c r="L13" i="25" s="1"/>
  <c r="K8" i="25"/>
  <c r="M8" i="25" s="1"/>
  <c r="J68" i="25"/>
  <c r="L68" i="25" s="1"/>
  <c r="J56" i="25"/>
  <c r="L56" i="25" s="1"/>
  <c r="K82" i="25"/>
  <c r="M82" i="25" s="1"/>
  <c r="J39" i="25"/>
  <c r="L39" i="25" s="1"/>
  <c r="K19" i="25"/>
  <c r="M19" i="25" s="1"/>
  <c r="J71" i="24"/>
  <c r="L71" i="24" s="1"/>
  <c r="J63" i="24"/>
  <c r="L63" i="24" s="1"/>
  <c r="J55" i="24"/>
  <c r="L55" i="24" s="1"/>
  <c r="K90" i="24"/>
  <c r="M90" i="24" s="1"/>
  <c r="K82" i="24"/>
  <c r="M82" i="24" s="1"/>
  <c r="K50" i="24"/>
  <c r="M50" i="24" s="1"/>
  <c r="K42" i="24"/>
  <c r="M42" i="24" s="1"/>
  <c r="J34" i="24"/>
  <c r="L34" i="24" s="1"/>
  <c r="J26" i="24"/>
  <c r="L26" i="24" s="1"/>
  <c r="J18" i="24"/>
  <c r="L18" i="24" s="1"/>
  <c r="K10" i="24"/>
  <c r="M10" i="24" s="1"/>
  <c r="J72" i="24"/>
  <c r="L72" i="24" s="1"/>
  <c r="K51" i="24"/>
  <c r="M51" i="24" s="1"/>
  <c r="K11" i="24"/>
  <c r="M11" i="24" s="1"/>
  <c r="K70" i="24"/>
  <c r="M70" i="24" s="1"/>
  <c r="K62" i="24"/>
  <c r="M62" i="24" s="1"/>
  <c r="K78" i="24"/>
  <c r="J89" i="24"/>
  <c r="L89" i="24" s="1"/>
  <c r="J81" i="24"/>
  <c r="L81" i="24" s="1"/>
  <c r="J49" i="24"/>
  <c r="L49" i="24" s="1"/>
  <c r="J41" i="24"/>
  <c r="L41" i="24" s="1"/>
  <c r="K33" i="24"/>
  <c r="M33" i="24" s="1"/>
  <c r="K25" i="24"/>
  <c r="M25" i="24" s="1"/>
  <c r="K17" i="24"/>
  <c r="M17" i="24" s="1"/>
  <c r="J9" i="24"/>
  <c r="L9" i="24" s="1"/>
  <c r="K68" i="24"/>
  <c r="M68" i="24" s="1"/>
  <c r="K60" i="24"/>
  <c r="M60" i="24" s="1"/>
  <c r="J87" i="24"/>
  <c r="L87" i="24" s="1"/>
  <c r="J47" i="24"/>
  <c r="L47" i="24" s="1"/>
  <c r="J35" i="24"/>
  <c r="L35" i="24" s="1"/>
  <c r="K15" i="24"/>
  <c r="M15" i="24" s="1"/>
  <c r="K77" i="24"/>
  <c r="K69" i="24"/>
  <c r="M69" i="24" s="1"/>
  <c r="K61" i="24"/>
  <c r="M61" i="24" s="1"/>
  <c r="J96" i="24"/>
  <c r="L96" i="24" s="1"/>
  <c r="J88" i="24"/>
  <c r="L88" i="24" s="1"/>
  <c r="J80" i="24"/>
  <c r="L80" i="24" s="1"/>
  <c r="J48" i="24"/>
  <c r="L48" i="24" s="1"/>
  <c r="J40" i="24"/>
  <c r="L40" i="24" s="1"/>
  <c r="K32" i="24"/>
  <c r="M32" i="24" s="1"/>
  <c r="K24" i="24"/>
  <c r="M24" i="24" s="1"/>
  <c r="K16" i="24"/>
  <c r="M16" i="24" s="1"/>
  <c r="J8" i="24"/>
  <c r="L8" i="24" s="1"/>
  <c r="K76" i="24"/>
  <c r="M76" i="24" s="1"/>
  <c r="J83" i="24"/>
  <c r="L83" i="24" s="1"/>
  <c r="K27" i="24"/>
  <c r="M27" i="24" s="1"/>
  <c r="J7" i="24"/>
  <c r="L7" i="24" s="1"/>
  <c r="K74" i="24"/>
  <c r="M74" i="24" s="1"/>
  <c r="K58" i="24"/>
  <c r="M58" i="24" s="1"/>
  <c r="J85" i="24"/>
  <c r="L85" i="24" s="1"/>
  <c r="J37" i="24"/>
  <c r="L37" i="24" s="1"/>
  <c r="K21" i="24"/>
  <c r="M21" i="24" s="1"/>
  <c r="J5" i="24"/>
  <c r="L5" i="24" s="1"/>
  <c r="J79" i="24"/>
  <c r="L79" i="24" s="1"/>
  <c r="K23" i="24"/>
  <c r="M23" i="24" s="1"/>
  <c r="K73" i="24"/>
  <c r="M73" i="24" s="1"/>
  <c r="K57" i="24"/>
  <c r="M57" i="24" s="1"/>
  <c r="J52" i="24"/>
  <c r="L52" i="24" s="1"/>
  <c r="K19" i="24"/>
  <c r="M19" i="24" s="1"/>
  <c r="K66" i="24"/>
  <c r="M66" i="24" s="1"/>
  <c r="J93" i="24"/>
  <c r="L93" i="24" s="1"/>
  <c r="J53" i="24"/>
  <c r="L53" i="24" s="1"/>
  <c r="J45" i="24"/>
  <c r="L45" i="24" s="1"/>
  <c r="K29" i="24"/>
  <c r="M29" i="24" s="1"/>
  <c r="K13" i="24"/>
  <c r="M13" i="24" s="1"/>
  <c r="K64" i="24"/>
  <c r="M64" i="24" s="1"/>
  <c r="J95" i="24"/>
  <c r="L95" i="24" s="1"/>
  <c r="J39" i="24"/>
  <c r="L39" i="24" s="1"/>
  <c r="J3" i="24"/>
  <c r="L3" i="24" s="1"/>
  <c r="K65" i="24"/>
  <c r="M65" i="24" s="1"/>
  <c r="J92" i="24"/>
  <c r="L92" i="24" s="1"/>
  <c r="J84" i="24"/>
  <c r="L84" i="24" s="1"/>
  <c r="J44" i="24"/>
  <c r="L44" i="24" s="1"/>
  <c r="J36" i="24"/>
  <c r="L36" i="24" s="1"/>
  <c r="K28" i="24"/>
  <c r="M28" i="24" s="1"/>
  <c r="K20" i="24"/>
  <c r="M20" i="24" s="1"/>
  <c r="J12" i="24"/>
  <c r="L12" i="24" s="1"/>
  <c r="J4" i="24"/>
  <c r="L4" i="24" s="1"/>
  <c r="J56" i="24"/>
  <c r="L56" i="24" s="1"/>
  <c r="J43" i="24"/>
  <c r="L43" i="24" s="1"/>
  <c r="J75" i="24"/>
  <c r="L75" i="24" s="1"/>
  <c r="J67" i="24"/>
  <c r="L67" i="24" s="1"/>
  <c r="J59" i="24"/>
  <c r="L59" i="24" s="1"/>
  <c r="K94" i="24"/>
  <c r="M94" i="24" s="1"/>
  <c r="K86" i="24"/>
  <c r="M86" i="24" s="1"/>
  <c r="K54" i="24"/>
  <c r="M54" i="24" s="1"/>
  <c r="K46" i="24"/>
  <c r="M46" i="24" s="1"/>
  <c r="K38" i="24"/>
  <c r="M38" i="24" s="1"/>
  <c r="J30" i="24"/>
  <c r="L30" i="24" s="1"/>
  <c r="J22" i="24"/>
  <c r="L22" i="24" s="1"/>
  <c r="J14" i="24"/>
  <c r="L14" i="24" s="1"/>
  <c r="K6" i="24"/>
  <c r="M6" i="24" s="1"/>
  <c r="K91" i="24"/>
  <c r="M91" i="24" s="1"/>
  <c r="J31" i="24"/>
  <c r="L31" i="24" s="1"/>
  <c r="K71" i="24"/>
  <c r="M71" i="24" s="1"/>
  <c r="K63" i="24"/>
  <c r="M63" i="24" s="1"/>
  <c r="K55" i="24"/>
  <c r="M55" i="24" s="1"/>
  <c r="J90" i="24"/>
  <c r="L90" i="24" s="1"/>
  <c r="J82" i="24"/>
  <c r="L82" i="24" s="1"/>
  <c r="J50" i="24"/>
  <c r="L50" i="24" s="1"/>
  <c r="J42" i="24"/>
  <c r="L42" i="24" s="1"/>
  <c r="K34" i="24"/>
  <c r="M34" i="24" s="1"/>
  <c r="K26" i="24"/>
  <c r="M26" i="24" s="1"/>
  <c r="K18" i="24"/>
  <c r="M18" i="24" s="1"/>
  <c r="J10" i="24"/>
  <c r="L10" i="24" s="1"/>
  <c r="K72" i="24"/>
  <c r="M72" i="24" s="1"/>
  <c r="J51" i="24"/>
  <c r="L51" i="24" s="1"/>
  <c r="J11" i="24"/>
  <c r="L11" i="24" s="1"/>
  <c r="J70" i="24"/>
  <c r="L70" i="24" s="1"/>
  <c r="J62" i="24"/>
  <c r="L62" i="24" s="1"/>
  <c r="J78" i="24"/>
  <c r="L78" i="24" s="1"/>
  <c r="K89" i="24"/>
  <c r="M89" i="24" s="1"/>
  <c r="K81" i="24"/>
  <c r="M81" i="24" s="1"/>
  <c r="K49" i="24"/>
  <c r="M49" i="24" s="1"/>
  <c r="K41" i="24"/>
  <c r="M41" i="24" s="1"/>
  <c r="J33" i="24"/>
  <c r="L33" i="24" s="1"/>
  <c r="J25" i="24"/>
  <c r="L25" i="24" s="1"/>
  <c r="J17" i="24"/>
  <c r="L17" i="24" s="1"/>
  <c r="K9" i="24"/>
  <c r="M9" i="24" s="1"/>
  <c r="J68" i="24"/>
  <c r="L68" i="24" s="1"/>
  <c r="J60" i="24"/>
  <c r="L60" i="24" s="1"/>
  <c r="K87" i="24"/>
  <c r="M87" i="24" s="1"/>
  <c r="K47" i="24"/>
  <c r="M47" i="24" s="1"/>
  <c r="K35" i="24"/>
  <c r="M35" i="24" s="1"/>
  <c r="J15" i="24"/>
  <c r="L15" i="24" s="1"/>
  <c r="J77" i="24"/>
  <c r="L77" i="24" s="1"/>
  <c r="J69" i="24"/>
  <c r="L69" i="24" s="1"/>
  <c r="J61" i="24"/>
  <c r="L61" i="24" s="1"/>
  <c r="K96" i="24"/>
  <c r="M96" i="24" s="1"/>
  <c r="K88" i="24"/>
  <c r="M88" i="24" s="1"/>
  <c r="K80" i="24"/>
  <c r="M80" i="24" s="1"/>
  <c r="K48" i="24"/>
  <c r="M48" i="24" s="1"/>
  <c r="K40" i="24"/>
  <c r="M40" i="24" s="1"/>
  <c r="J32" i="24"/>
  <c r="L32" i="24" s="1"/>
  <c r="J24" i="24"/>
  <c r="L24" i="24" s="1"/>
  <c r="J16" i="24"/>
  <c r="L16" i="24" s="1"/>
  <c r="K8" i="24"/>
  <c r="M8" i="24" s="1"/>
  <c r="J76" i="24"/>
  <c r="L76" i="24" s="1"/>
  <c r="K83" i="24"/>
  <c r="M83" i="24" s="1"/>
  <c r="J27" i="24"/>
  <c r="L27" i="24" s="1"/>
  <c r="K7" i="24"/>
  <c r="M7" i="24" s="1"/>
  <c r="K75" i="24"/>
  <c r="M75" i="24" s="1"/>
  <c r="K67" i="24"/>
  <c r="M67" i="24" s="1"/>
  <c r="K59" i="24"/>
  <c r="M59" i="24" s="1"/>
  <c r="J94" i="24"/>
  <c r="L94" i="24" s="1"/>
  <c r="J86" i="24"/>
  <c r="L86" i="24" s="1"/>
  <c r="J54" i="24"/>
  <c r="L54" i="24" s="1"/>
  <c r="J46" i="24"/>
  <c r="L46" i="24" s="1"/>
  <c r="J38" i="24"/>
  <c r="L38" i="24" s="1"/>
  <c r="K30" i="24"/>
  <c r="M30" i="24" s="1"/>
  <c r="K22" i="24"/>
  <c r="M22" i="24" s="1"/>
  <c r="K14" i="24"/>
  <c r="M14" i="24" s="1"/>
  <c r="J6" i="24"/>
  <c r="L6" i="24" s="1"/>
  <c r="J91" i="24"/>
  <c r="L91" i="24" s="1"/>
  <c r="K31" i="24"/>
  <c r="M31" i="24" s="1"/>
  <c r="J74" i="24"/>
  <c r="L74" i="24" s="1"/>
  <c r="J66" i="24"/>
  <c r="L66" i="24" s="1"/>
  <c r="J58" i="24"/>
  <c r="L58" i="24" s="1"/>
  <c r="K93" i="24"/>
  <c r="M93" i="24" s="1"/>
  <c r="K85" i="24"/>
  <c r="M85" i="24" s="1"/>
  <c r="K53" i="24"/>
  <c r="M53" i="24" s="1"/>
  <c r="K45" i="24"/>
  <c r="M45" i="24" s="1"/>
  <c r="K37" i="24"/>
  <c r="M37" i="24" s="1"/>
  <c r="J29" i="24"/>
  <c r="L29" i="24" s="1"/>
  <c r="J21" i="24"/>
  <c r="L21" i="24" s="1"/>
  <c r="J13" i="24"/>
  <c r="L13" i="24" s="1"/>
  <c r="K5" i="24"/>
  <c r="M5" i="24" s="1"/>
  <c r="J64" i="24"/>
  <c r="L64" i="24" s="1"/>
  <c r="K95" i="24"/>
  <c r="M95" i="24" s="1"/>
  <c r="K79" i="24"/>
  <c r="M79" i="24" s="1"/>
  <c r="K39" i="24"/>
  <c r="M39" i="24" s="1"/>
  <c r="J23" i="24"/>
  <c r="L23" i="24" s="1"/>
  <c r="K3" i="24"/>
  <c r="M3" i="24" s="1"/>
  <c r="J73" i="24"/>
  <c r="L73" i="24" s="1"/>
  <c r="J65" i="24"/>
  <c r="L65" i="24" s="1"/>
  <c r="J57" i="24"/>
  <c r="L57" i="24" s="1"/>
  <c r="K92" i="24"/>
  <c r="M92" i="24" s="1"/>
  <c r="K84" i="24"/>
  <c r="M84" i="24" s="1"/>
  <c r="K52" i="24"/>
  <c r="M52" i="24" s="1"/>
  <c r="K44" i="24"/>
  <c r="M44" i="24" s="1"/>
  <c r="K36" i="24"/>
  <c r="M36" i="24" s="1"/>
  <c r="J28" i="24"/>
  <c r="L28" i="24" s="1"/>
  <c r="J20" i="24"/>
  <c r="L20" i="24" s="1"/>
  <c r="K12" i="24"/>
  <c r="M12" i="24" s="1"/>
  <c r="K4" i="24"/>
  <c r="M4" i="24" s="1"/>
  <c r="K56" i="24"/>
  <c r="M56" i="24" s="1"/>
  <c r="K43" i="24"/>
  <c r="M43" i="24" s="1"/>
  <c r="J19" i="24"/>
  <c r="L19" i="24" s="1"/>
  <c r="J2" i="24"/>
  <c r="L2" i="24" s="1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G2" i="3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G68" i="3"/>
  <c r="H68" i="3"/>
  <c r="I68" i="3"/>
  <c r="G69" i="3"/>
  <c r="H69" i="3"/>
  <c r="I69" i="3"/>
  <c r="G70" i="3"/>
  <c r="H70" i="3"/>
  <c r="I70" i="3"/>
  <c r="G71" i="3"/>
  <c r="H71" i="3"/>
  <c r="I7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1" i="3"/>
  <c r="H1" i="3"/>
  <c r="I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1" i="3"/>
  <c r="S1" i="13"/>
  <c r="M1" i="13"/>
  <c r="M9" i="14"/>
  <c r="M10" i="14"/>
  <c r="O10" i="14"/>
  <c r="O9" i="14"/>
  <c r="O8" i="14"/>
  <c r="M8" i="14"/>
  <c r="O7" i="14"/>
  <c r="M7" i="14"/>
  <c r="Q7" i="14" s="1"/>
  <c r="O6" i="14"/>
  <c r="M6" i="14"/>
  <c r="Q6" i="14" s="1"/>
  <c r="O5" i="14"/>
  <c r="M5" i="14"/>
  <c r="Q5" i="14" s="1"/>
  <c r="O4" i="14"/>
  <c r="M4" i="14"/>
  <c r="O3" i="14"/>
  <c r="M3" i="14"/>
  <c r="Q3" i="14" s="1"/>
  <c r="O2" i="14"/>
  <c r="M2" i="14"/>
  <c r="Q2" i="14" s="1"/>
  <c r="O1" i="14"/>
  <c r="M1" i="14"/>
  <c r="M9" i="13"/>
  <c r="M10" i="13"/>
  <c r="Q10" i="13" s="1"/>
  <c r="O10" i="13"/>
  <c r="O9" i="13"/>
  <c r="O8" i="13"/>
  <c r="O7" i="13"/>
  <c r="O6" i="13"/>
  <c r="O5" i="13"/>
  <c r="O4" i="13"/>
  <c r="O3" i="13"/>
  <c r="O2" i="13"/>
  <c r="O1" i="13"/>
  <c r="F26" i="2"/>
  <c r="H26" i="2"/>
  <c r="G26" i="2"/>
  <c r="G20" i="2"/>
  <c r="F20" i="2"/>
  <c r="H19" i="2"/>
  <c r="G19" i="2"/>
  <c r="F19" i="2"/>
  <c r="E19" i="2"/>
  <c r="V2" i="3"/>
  <c r="W2" i="3"/>
  <c r="V3" i="3"/>
  <c r="W3" i="3"/>
  <c r="V4" i="3"/>
  <c r="W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V80" i="3"/>
  <c r="W80" i="3"/>
  <c r="V81" i="3"/>
  <c r="W81" i="3"/>
  <c r="V82" i="3"/>
  <c r="W82" i="3"/>
  <c r="V83" i="3"/>
  <c r="W83" i="3"/>
  <c r="V84" i="3"/>
  <c r="W84" i="3"/>
  <c r="V85" i="3"/>
  <c r="W85" i="3"/>
  <c r="V86" i="3"/>
  <c r="W86" i="3"/>
  <c r="V87" i="3"/>
  <c r="W87" i="3"/>
  <c r="V88" i="3"/>
  <c r="W88" i="3"/>
  <c r="V89" i="3"/>
  <c r="W89" i="3"/>
  <c r="V90" i="3"/>
  <c r="W90" i="3"/>
  <c r="V91" i="3"/>
  <c r="W91" i="3"/>
  <c r="V92" i="3"/>
  <c r="W92" i="3"/>
  <c r="V93" i="3"/>
  <c r="W93" i="3"/>
  <c r="V94" i="3"/>
  <c r="W94" i="3"/>
  <c r="V95" i="3"/>
  <c r="W95" i="3"/>
  <c r="V1" i="3"/>
  <c r="W1" i="3"/>
  <c r="U2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1" i="3"/>
  <c r="E14" i="2"/>
  <c r="E15" i="2"/>
  <c r="E16" i="2"/>
  <c r="E17" i="2"/>
  <c r="E18" i="2"/>
  <c r="E13" i="2"/>
  <c r="P12" i="36" l="1"/>
  <c r="P12" i="35"/>
  <c r="P12" i="34"/>
  <c r="P12" i="33"/>
  <c r="P12" i="32"/>
  <c r="P12" i="31"/>
  <c r="P12" i="30"/>
  <c r="P12" i="29"/>
  <c r="P12" i="28"/>
  <c r="P12" i="27"/>
  <c r="P12" i="26"/>
  <c r="P12" i="25"/>
  <c r="P12" i="24"/>
  <c r="M8" i="13"/>
  <c r="Q8" i="13" s="1"/>
  <c r="M6" i="13"/>
  <c r="Q6" i="13" s="1"/>
  <c r="M7" i="13"/>
  <c r="Q7" i="13" s="1"/>
  <c r="Q9" i="14"/>
  <c r="E66" i="14"/>
  <c r="Q4" i="14"/>
  <c r="Q8" i="14"/>
  <c r="Q10" i="14"/>
  <c r="Q1" i="14"/>
  <c r="F4" i="14"/>
  <c r="E5" i="14"/>
  <c r="F8" i="14"/>
  <c r="E9" i="14"/>
  <c r="E10" i="14"/>
  <c r="E11" i="14"/>
  <c r="F14" i="14"/>
  <c r="F16" i="14"/>
  <c r="F18" i="14"/>
  <c r="F20" i="14"/>
  <c r="F22" i="14"/>
  <c r="F24" i="14"/>
  <c r="F26" i="14"/>
  <c r="F28" i="14"/>
  <c r="F30" i="14"/>
  <c r="F32" i="14"/>
  <c r="F34" i="14"/>
  <c r="F36" i="14"/>
  <c r="F38" i="14"/>
  <c r="F40" i="14"/>
  <c r="E41" i="14"/>
  <c r="E42" i="14"/>
  <c r="F48" i="14"/>
  <c r="E49" i="14"/>
  <c r="E53" i="14"/>
  <c r="E57" i="14"/>
  <c r="E61" i="14"/>
  <c r="E2" i="14"/>
  <c r="F5" i="14"/>
  <c r="E6" i="14"/>
  <c r="F9" i="14"/>
  <c r="F10" i="14"/>
  <c r="F11" i="14"/>
  <c r="E13" i="14"/>
  <c r="E15" i="14"/>
  <c r="E17" i="14"/>
  <c r="E19" i="14"/>
  <c r="E21" i="14"/>
  <c r="E23" i="14"/>
  <c r="E25" i="14"/>
  <c r="E27" i="14"/>
  <c r="E29" i="14"/>
  <c r="E31" i="14"/>
  <c r="E33" i="14"/>
  <c r="E35" i="14"/>
  <c r="E37" i="14"/>
  <c r="E39" i="14"/>
  <c r="F42" i="14"/>
  <c r="E43" i="14"/>
  <c r="E44" i="14"/>
  <c r="E52" i="14"/>
  <c r="E56" i="14"/>
  <c r="E60" i="14"/>
  <c r="E64" i="14"/>
  <c r="F96" i="14"/>
  <c r="F94" i="14"/>
  <c r="F92" i="14"/>
  <c r="F90" i="14"/>
  <c r="F88" i="14"/>
  <c r="F86" i="14"/>
  <c r="F84" i="14"/>
  <c r="F82" i="14"/>
  <c r="F80" i="14"/>
  <c r="E78" i="14"/>
  <c r="F77" i="14"/>
  <c r="F75" i="14"/>
  <c r="F73" i="14"/>
  <c r="F71" i="14"/>
  <c r="F69" i="14"/>
  <c r="F67" i="14"/>
  <c r="F65" i="14"/>
  <c r="F63" i="14"/>
  <c r="F61" i="14"/>
  <c r="F59" i="14"/>
  <c r="F57" i="14"/>
  <c r="F55" i="14"/>
  <c r="F53" i="14"/>
  <c r="H53" i="14" s="1"/>
  <c r="J53" i="14" s="1"/>
  <c r="F51" i="14"/>
  <c r="F49" i="14"/>
  <c r="F47" i="14"/>
  <c r="F45" i="14"/>
  <c r="F43" i="14"/>
  <c r="F41" i="14"/>
  <c r="E96" i="14"/>
  <c r="E94" i="14"/>
  <c r="E92" i="14"/>
  <c r="E90" i="14"/>
  <c r="E88" i="14"/>
  <c r="E86" i="14"/>
  <c r="E84" i="14"/>
  <c r="E82" i="14"/>
  <c r="E80" i="14"/>
  <c r="E77" i="14"/>
  <c r="G77" i="14" s="1"/>
  <c r="I77" i="14" s="1"/>
  <c r="E75" i="14"/>
  <c r="G75" i="14" s="1"/>
  <c r="I75" i="14" s="1"/>
  <c r="E73" i="14"/>
  <c r="G73" i="14" s="1"/>
  <c r="I73" i="14" s="1"/>
  <c r="E71" i="14"/>
  <c r="G71" i="14" s="1"/>
  <c r="I71" i="14" s="1"/>
  <c r="E69" i="14"/>
  <c r="G69" i="14" s="1"/>
  <c r="I69" i="14" s="1"/>
  <c r="E67" i="14"/>
  <c r="G67" i="14" s="1"/>
  <c r="I67" i="14" s="1"/>
  <c r="E65" i="14"/>
  <c r="G65" i="14" s="1"/>
  <c r="I65" i="14" s="1"/>
  <c r="F95" i="14"/>
  <c r="F93" i="14"/>
  <c r="F91" i="14"/>
  <c r="F89" i="14"/>
  <c r="F87" i="14"/>
  <c r="F85" i="14"/>
  <c r="F83" i="14"/>
  <c r="F81" i="14"/>
  <c r="F79" i="14"/>
  <c r="F76" i="14"/>
  <c r="F74" i="14"/>
  <c r="F72" i="14"/>
  <c r="F70" i="14"/>
  <c r="F68" i="14"/>
  <c r="F66" i="14"/>
  <c r="F64" i="14"/>
  <c r="F62" i="14"/>
  <c r="F60" i="14"/>
  <c r="H60" i="14" s="1"/>
  <c r="J60" i="14" s="1"/>
  <c r="F58" i="14"/>
  <c r="F56" i="14"/>
  <c r="F54" i="14"/>
  <c r="F52" i="14"/>
  <c r="F50" i="14"/>
  <c r="E95" i="14"/>
  <c r="E93" i="14"/>
  <c r="E91" i="14"/>
  <c r="E89" i="14"/>
  <c r="E87" i="14"/>
  <c r="E85" i="14"/>
  <c r="E83" i="14"/>
  <c r="E81" i="14"/>
  <c r="E79" i="14"/>
  <c r="F78" i="14"/>
  <c r="H78" i="14" s="1"/>
  <c r="E76" i="14"/>
  <c r="G76" i="14" s="1"/>
  <c r="I76" i="14" s="1"/>
  <c r="E74" i="14"/>
  <c r="G74" i="14" s="1"/>
  <c r="I74" i="14" s="1"/>
  <c r="E72" i="14"/>
  <c r="G72" i="14" s="1"/>
  <c r="I72" i="14" s="1"/>
  <c r="E70" i="14"/>
  <c r="G70" i="14" s="1"/>
  <c r="I70" i="14" s="1"/>
  <c r="E68" i="14"/>
  <c r="G68" i="14" s="1"/>
  <c r="I68" i="14" s="1"/>
  <c r="F2" i="14"/>
  <c r="E3" i="14"/>
  <c r="F6" i="14"/>
  <c r="E7" i="14"/>
  <c r="E12" i="14"/>
  <c r="F13" i="14"/>
  <c r="F15" i="14"/>
  <c r="F17" i="14"/>
  <c r="F19" i="14"/>
  <c r="F21" i="14"/>
  <c r="F23" i="14"/>
  <c r="F25" i="14"/>
  <c r="F27" i="14"/>
  <c r="F29" i="14"/>
  <c r="F31" i="14"/>
  <c r="F33" i="14"/>
  <c r="F35" i="14"/>
  <c r="F37" i="14"/>
  <c r="F39" i="14"/>
  <c r="F44" i="14"/>
  <c r="E45" i="14"/>
  <c r="E46" i="14"/>
  <c r="E51" i="14"/>
  <c r="E55" i="14"/>
  <c r="E59" i="14"/>
  <c r="G59" i="14" s="1"/>
  <c r="I59" i="14" s="1"/>
  <c r="E63" i="14"/>
  <c r="F3" i="14"/>
  <c r="E4" i="14"/>
  <c r="G4" i="14" s="1"/>
  <c r="I4" i="14" s="1"/>
  <c r="F7" i="14"/>
  <c r="E8" i="14"/>
  <c r="G8" i="14" s="1"/>
  <c r="I8" i="14" s="1"/>
  <c r="F12" i="14"/>
  <c r="E14" i="14"/>
  <c r="E16" i="14"/>
  <c r="E18" i="14"/>
  <c r="E20" i="14"/>
  <c r="E22" i="14"/>
  <c r="E24" i="14"/>
  <c r="E26" i="14"/>
  <c r="E28" i="14"/>
  <c r="E30" i="14"/>
  <c r="E32" i="14"/>
  <c r="E34" i="14"/>
  <c r="E36" i="14"/>
  <c r="E38" i="14"/>
  <c r="E40" i="14"/>
  <c r="F46" i="14"/>
  <c r="H46" i="14" s="1"/>
  <c r="J46" i="14" s="1"/>
  <c r="E47" i="14"/>
  <c r="G47" i="14" s="1"/>
  <c r="I47" i="14" s="1"/>
  <c r="E48" i="14"/>
  <c r="E50" i="14"/>
  <c r="G50" i="14" s="1"/>
  <c r="I50" i="14" s="1"/>
  <c r="E54" i="14"/>
  <c r="E58" i="14"/>
  <c r="E62" i="14"/>
  <c r="Q9" i="13"/>
  <c r="Q1" i="13"/>
  <c r="F14" i="2"/>
  <c r="F15" i="2"/>
  <c r="F16" i="2"/>
  <c r="F17" i="2"/>
  <c r="F18" i="2"/>
  <c r="F13" i="2"/>
  <c r="H18" i="2"/>
  <c r="G18" i="2"/>
  <c r="H17" i="2"/>
  <c r="G17" i="2"/>
  <c r="H16" i="2"/>
  <c r="G16" i="2"/>
  <c r="H15" i="2"/>
  <c r="G15" i="2"/>
  <c r="H14" i="2"/>
  <c r="G14" i="2"/>
  <c r="H13" i="2"/>
  <c r="G13" i="2"/>
  <c r="H3" i="2"/>
  <c r="H4" i="2"/>
  <c r="H5" i="2"/>
  <c r="H6" i="2"/>
  <c r="H7" i="2"/>
  <c r="G3" i="2"/>
  <c r="G4" i="2"/>
  <c r="G5" i="2"/>
  <c r="G6" i="2"/>
  <c r="G7" i="2"/>
  <c r="F3" i="2"/>
  <c r="F4" i="2"/>
  <c r="F5" i="2"/>
  <c r="F6" i="2"/>
  <c r="F7" i="2"/>
  <c r="E3" i="2"/>
  <c r="E4" i="2"/>
  <c r="E5" i="2"/>
  <c r="E6" i="2"/>
  <c r="E7" i="2"/>
  <c r="F2" i="2"/>
  <c r="H2" i="2"/>
  <c r="G2" i="2"/>
  <c r="E2" i="2"/>
  <c r="M5" i="13" l="1"/>
  <c r="Q5" i="13" s="1"/>
  <c r="G32" i="14"/>
  <c r="I32" i="14" s="1"/>
  <c r="G24" i="14"/>
  <c r="I24" i="14" s="1"/>
  <c r="G16" i="14"/>
  <c r="I16" i="14" s="1"/>
  <c r="H66" i="14"/>
  <c r="J66" i="14" s="1"/>
  <c r="G40" i="14"/>
  <c r="I40" i="14" s="1"/>
  <c r="H2" i="14"/>
  <c r="J2" i="14" s="1"/>
  <c r="H7" i="14"/>
  <c r="J7" i="14" s="1"/>
  <c r="G45" i="14"/>
  <c r="I45" i="14" s="1"/>
  <c r="H35" i="14"/>
  <c r="J35" i="14" s="1"/>
  <c r="H27" i="14"/>
  <c r="J27" i="14" s="1"/>
  <c r="H19" i="14"/>
  <c r="J19" i="14" s="1"/>
  <c r="G84" i="14"/>
  <c r="I84" i="14" s="1"/>
  <c r="G92" i="14"/>
  <c r="I92" i="14" s="1"/>
  <c r="H43" i="14"/>
  <c r="J43" i="14" s="1"/>
  <c r="G85" i="14"/>
  <c r="I85" i="14" s="1"/>
  <c r="G93" i="14"/>
  <c r="I93" i="14" s="1"/>
  <c r="H10" i="14"/>
  <c r="J10" i="14" s="1"/>
  <c r="G34" i="14"/>
  <c r="I34" i="14" s="1"/>
  <c r="G26" i="14"/>
  <c r="I26" i="14" s="1"/>
  <c r="G18" i="14"/>
  <c r="I18" i="14" s="1"/>
  <c r="H41" i="14"/>
  <c r="J41" i="14" s="1"/>
  <c r="H42" i="14"/>
  <c r="J42" i="14" s="1"/>
  <c r="G58" i="14"/>
  <c r="I58" i="14" s="1"/>
  <c r="G36" i="14"/>
  <c r="I36" i="14" s="1"/>
  <c r="G28" i="14"/>
  <c r="I28" i="14" s="1"/>
  <c r="G20" i="14"/>
  <c r="I20" i="14" s="1"/>
  <c r="H12" i="14"/>
  <c r="J12" i="14" s="1"/>
  <c r="G51" i="14"/>
  <c r="I51" i="14" s="1"/>
  <c r="H6" i="14"/>
  <c r="J6" i="14" s="1"/>
  <c r="G81" i="14"/>
  <c r="I81" i="14" s="1"/>
  <c r="G89" i="14"/>
  <c r="I89" i="14" s="1"/>
  <c r="G48" i="14"/>
  <c r="I48" i="14" s="1"/>
  <c r="G38" i="14"/>
  <c r="I38" i="14" s="1"/>
  <c r="G30" i="14"/>
  <c r="I30" i="14" s="1"/>
  <c r="G22" i="14"/>
  <c r="I22" i="14" s="1"/>
  <c r="G14" i="14"/>
  <c r="I14" i="14" s="1"/>
  <c r="H52" i="14"/>
  <c r="J52" i="14" s="1"/>
  <c r="H61" i="14"/>
  <c r="J61" i="14" s="1"/>
  <c r="H3" i="14"/>
  <c r="J3" i="14" s="1"/>
  <c r="H39" i="14"/>
  <c r="J39" i="14" s="1"/>
  <c r="H31" i="14"/>
  <c r="J31" i="14" s="1"/>
  <c r="H23" i="14"/>
  <c r="J23" i="14" s="1"/>
  <c r="H15" i="14"/>
  <c r="J15" i="14" s="1"/>
  <c r="G80" i="14"/>
  <c r="I80" i="14" s="1"/>
  <c r="G88" i="14"/>
  <c r="I88" i="14" s="1"/>
  <c r="G96" i="14"/>
  <c r="I96" i="14" s="1"/>
  <c r="G62" i="14"/>
  <c r="I62" i="14" s="1"/>
  <c r="G55" i="14"/>
  <c r="I55" i="14" s="1"/>
  <c r="H44" i="14"/>
  <c r="J44" i="14" s="1"/>
  <c r="H33" i="14"/>
  <c r="J33" i="14" s="1"/>
  <c r="H25" i="14"/>
  <c r="J25" i="14" s="1"/>
  <c r="H17" i="14"/>
  <c r="J17" i="14" s="1"/>
  <c r="G83" i="14"/>
  <c r="I83" i="14" s="1"/>
  <c r="G91" i="14"/>
  <c r="I91" i="14" s="1"/>
  <c r="G86" i="14"/>
  <c r="I86" i="14" s="1"/>
  <c r="G94" i="14"/>
  <c r="I94" i="14" s="1"/>
  <c r="H11" i="14"/>
  <c r="J11" i="14" s="1"/>
  <c r="H5" i="14"/>
  <c r="J5" i="14" s="1"/>
  <c r="G54" i="14"/>
  <c r="I54" i="14" s="1"/>
  <c r="G63" i="14"/>
  <c r="I63" i="14" s="1"/>
  <c r="H37" i="14"/>
  <c r="J37" i="14" s="1"/>
  <c r="H29" i="14"/>
  <c r="J29" i="14" s="1"/>
  <c r="H21" i="14"/>
  <c r="J21" i="14" s="1"/>
  <c r="H13" i="14"/>
  <c r="J13" i="14" s="1"/>
  <c r="G79" i="14"/>
  <c r="I79" i="14" s="1"/>
  <c r="G87" i="14"/>
  <c r="I87" i="14" s="1"/>
  <c r="G95" i="14"/>
  <c r="I95" i="14" s="1"/>
  <c r="H56" i="14"/>
  <c r="J56" i="14" s="1"/>
  <c r="H64" i="14"/>
  <c r="J64" i="14" s="1"/>
  <c r="G82" i="14"/>
  <c r="I82" i="14" s="1"/>
  <c r="G90" i="14"/>
  <c r="I90" i="14" s="1"/>
  <c r="H49" i="14"/>
  <c r="J49" i="14" s="1"/>
  <c r="H57" i="14"/>
  <c r="J57" i="14" s="1"/>
  <c r="H9" i="14"/>
  <c r="J9" i="14" s="1"/>
  <c r="G12" i="14"/>
  <c r="I12" i="14" s="1"/>
  <c r="H50" i="14"/>
  <c r="J50" i="14" s="1"/>
  <c r="H58" i="14"/>
  <c r="J58" i="14" s="1"/>
  <c r="H74" i="14"/>
  <c r="J74" i="14" s="1"/>
  <c r="H83" i="14"/>
  <c r="J83" i="14" s="1"/>
  <c r="H91" i="14"/>
  <c r="J91" i="14" s="1"/>
  <c r="H51" i="14"/>
  <c r="J51" i="14" s="1"/>
  <c r="H59" i="14"/>
  <c r="J59" i="14" s="1"/>
  <c r="H67" i="14"/>
  <c r="J67" i="14" s="1"/>
  <c r="H75" i="14"/>
  <c r="J75" i="14" s="1"/>
  <c r="H82" i="14"/>
  <c r="J82" i="14" s="1"/>
  <c r="H90" i="14"/>
  <c r="J90" i="14" s="1"/>
  <c r="G64" i="14"/>
  <c r="I64" i="14" s="1"/>
  <c r="G44" i="14"/>
  <c r="I44" i="14" s="1"/>
  <c r="G37" i="14"/>
  <c r="I37" i="14" s="1"/>
  <c r="G29" i="14"/>
  <c r="I29" i="14" s="1"/>
  <c r="G21" i="14"/>
  <c r="I21" i="14" s="1"/>
  <c r="G13" i="14"/>
  <c r="I13" i="14" s="1"/>
  <c r="G6" i="14"/>
  <c r="I6" i="14" s="1"/>
  <c r="G57" i="14"/>
  <c r="I57" i="14" s="1"/>
  <c r="G42" i="14"/>
  <c r="I42" i="14" s="1"/>
  <c r="H36" i="14"/>
  <c r="J36" i="14" s="1"/>
  <c r="H28" i="14"/>
  <c r="J28" i="14" s="1"/>
  <c r="H20" i="14"/>
  <c r="J20" i="14" s="1"/>
  <c r="G11" i="14"/>
  <c r="I11" i="14" s="1"/>
  <c r="G5" i="14"/>
  <c r="I5" i="14" s="1"/>
  <c r="G7" i="14"/>
  <c r="I7" i="14" s="1"/>
  <c r="H68" i="14"/>
  <c r="J68" i="14" s="1"/>
  <c r="H76" i="14"/>
  <c r="J76" i="14" s="1"/>
  <c r="H85" i="14"/>
  <c r="J85" i="14" s="1"/>
  <c r="H93" i="14"/>
  <c r="J93" i="14" s="1"/>
  <c r="H45" i="14"/>
  <c r="J45" i="14" s="1"/>
  <c r="H69" i="14"/>
  <c r="J69" i="14" s="1"/>
  <c r="H77" i="14"/>
  <c r="H84" i="14"/>
  <c r="J84" i="14" s="1"/>
  <c r="H92" i="14"/>
  <c r="J92" i="14" s="1"/>
  <c r="G60" i="14"/>
  <c r="I60" i="14" s="1"/>
  <c r="G43" i="14"/>
  <c r="I43" i="14" s="1"/>
  <c r="G35" i="14"/>
  <c r="I35" i="14" s="1"/>
  <c r="G27" i="14"/>
  <c r="I27" i="14" s="1"/>
  <c r="G19" i="14"/>
  <c r="I19" i="14" s="1"/>
  <c r="G53" i="14"/>
  <c r="I53" i="14" s="1"/>
  <c r="G41" i="14"/>
  <c r="I41" i="14" s="1"/>
  <c r="H34" i="14"/>
  <c r="J34" i="14" s="1"/>
  <c r="H26" i="14"/>
  <c r="J26" i="14" s="1"/>
  <c r="H18" i="14"/>
  <c r="J18" i="14" s="1"/>
  <c r="G10" i="14"/>
  <c r="I10" i="14" s="1"/>
  <c r="H4" i="14"/>
  <c r="J4" i="14" s="1"/>
  <c r="H54" i="14"/>
  <c r="J54" i="14" s="1"/>
  <c r="H62" i="14"/>
  <c r="J62" i="14" s="1"/>
  <c r="H70" i="14"/>
  <c r="J70" i="14" s="1"/>
  <c r="H79" i="14"/>
  <c r="J79" i="14" s="1"/>
  <c r="H87" i="14"/>
  <c r="J87" i="14" s="1"/>
  <c r="H95" i="14"/>
  <c r="J95" i="14" s="1"/>
  <c r="H47" i="14"/>
  <c r="J47" i="14" s="1"/>
  <c r="H55" i="14"/>
  <c r="J55" i="14" s="1"/>
  <c r="H63" i="14"/>
  <c r="J63" i="14" s="1"/>
  <c r="H71" i="14"/>
  <c r="J71" i="14" s="1"/>
  <c r="G78" i="14"/>
  <c r="I78" i="14" s="1"/>
  <c r="H86" i="14"/>
  <c r="J86" i="14" s="1"/>
  <c r="H94" i="14"/>
  <c r="J94" i="14" s="1"/>
  <c r="G56" i="14"/>
  <c r="I56" i="14" s="1"/>
  <c r="G33" i="14"/>
  <c r="I33" i="14" s="1"/>
  <c r="G25" i="14"/>
  <c r="I25" i="14" s="1"/>
  <c r="G17" i="14"/>
  <c r="I17" i="14" s="1"/>
  <c r="G2" i="14"/>
  <c r="I2" i="14" s="1"/>
  <c r="G49" i="14"/>
  <c r="I49" i="14" s="1"/>
  <c r="H40" i="14"/>
  <c r="J40" i="14" s="1"/>
  <c r="H32" i="14"/>
  <c r="J32" i="14" s="1"/>
  <c r="H24" i="14"/>
  <c r="J24" i="14" s="1"/>
  <c r="H16" i="14"/>
  <c r="J16" i="14" s="1"/>
  <c r="G9" i="14"/>
  <c r="I9" i="14" s="1"/>
  <c r="G46" i="14"/>
  <c r="I46" i="14" s="1"/>
  <c r="G3" i="14"/>
  <c r="I3" i="14" s="1"/>
  <c r="H72" i="14"/>
  <c r="J72" i="14" s="1"/>
  <c r="H81" i="14"/>
  <c r="J81" i="14" s="1"/>
  <c r="H89" i="14"/>
  <c r="J89" i="14" s="1"/>
  <c r="H65" i="14"/>
  <c r="J65" i="14" s="1"/>
  <c r="H73" i="14"/>
  <c r="J73" i="14" s="1"/>
  <c r="H80" i="14"/>
  <c r="J80" i="14" s="1"/>
  <c r="H88" i="14"/>
  <c r="J88" i="14" s="1"/>
  <c r="H96" i="14"/>
  <c r="J96" i="14" s="1"/>
  <c r="G52" i="14"/>
  <c r="I52" i="14" s="1"/>
  <c r="G39" i="14"/>
  <c r="I39" i="14" s="1"/>
  <c r="G31" i="14"/>
  <c r="I31" i="14" s="1"/>
  <c r="G23" i="14"/>
  <c r="I23" i="14" s="1"/>
  <c r="G15" i="14"/>
  <c r="I15" i="14" s="1"/>
  <c r="G61" i="14"/>
  <c r="I61" i="14" s="1"/>
  <c r="H48" i="14"/>
  <c r="J48" i="14" s="1"/>
  <c r="H38" i="14"/>
  <c r="J38" i="14" s="1"/>
  <c r="H30" i="14"/>
  <c r="J30" i="14" s="1"/>
  <c r="H22" i="14"/>
  <c r="J22" i="14" s="1"/>
  <c r="H14" i="14"/>
  <c r="J14" i="14" s="1"/>
  <c r="H8" i="14"/>
  <c r="J8" i="14" s="1"/>
  <c r="G66" i="14"/>
  <c r="I66" i="14" s="1"/>
  <c r="M4" i="13" l="1"/>
  <c r="Q4" i="13" s="1"/>
  <c r="M12" i="14"/>
  <c r="M2" i="13" l="1"/>
  <c r="M3" i="13"/>
  <c r="Q3" i="13" s="1"/>
  <c r="K16" i="1" l="1"/>
  <c r="M16" i="1" s="1"/>
  <c r="J20" i="1"/>
  <c r="L20" i="1" s="1"/>
  <c r="J36" i="1"/>
  <c r="L36" i="1" s="1"/>
  <c r="F94" i="13"/>
  <c r="F86" i="13"/>
  <c r="E78" i="13"/>
  <c r="F71" i="13"/>
  <c r="F63" i="13"/>
  <c r="F55" i="13"/>
  <c r="F47" i="13"/>
  <c r="F95" i="13"/>
  <c r="F87" i="13"/>
  <c r="F79" i="13"/>
  <c r="F70" i="13"/>
  <c r="F62" i="13"/>
  <c r="F54" i="13"/>
  <c r="F46" i="13"/>
  <c r="E94" i="13"/>
  <c r="E75" i="13"/>
  <c r="E59" i="13"/>
  <c r="E43" i="13"/>
  <c r="F32" i="13"/>
  <c r="F24" i="13"/>
  <c r="F16" i="13"/>
  <c r="E88" i="13"/>
  <c r="E73" i="13"/>
  <c r="E57" i="13"/>
  <c r="E41" i="13"/>
  <c r="F33" i="13"/>
  <c r="F25" i="13"/>
  <c r="F17" i="13"/>
  <c r="F2" i="13"/>
  <c r="E15" i="13"/>
  <c r="E31" i="13"/>
  <c r="E54" i="13"/>
  <c r="E81" i="13"/>
  <c r="F7" i="13"/>
  <c r="E22" i="13"/>
  <c r="E38" i="13"/>
  <c r="E68" i="13"/>
  <c r="E95" i="13"/>
  <c r="F8" i="13"/>
  <c r="E13" i="13"/>
  <c r="E29" i="13"/>
  <c r="E50" i="13"/>
  <c r="E85" i="13"/>
  <c r="E6" i="13"/>
  <c r="F12" i="13"/>
  <c r="E28" i="13"/>
  <c r="E48" i="13"/>
  <c r="E83" i="13"/>
  <c r="Q2" i="13"/>
  <c r="F92" i="13"/>
  <c r="F84" i="13"/>
  <c r="F77" i="13"/>
  <c r="F69" i="13"/>
  <c r="F61" i="13"/>
  <c r="F53" i="13"/>
  <c r="F45" i="13"/>
  <c r="F93" i="13"/>
  <c r="F85" i="13"/>
  <c r="F76" i="13"/>
  <c r="F68" i="13"/>
  <c r="F60" i="13"/>
  <c r="F52" i="13"/>
  <c r="F44" i="13"/>
  <c r="E90" i="13"/>
  <c r="E71" i="13"/>
  <c r="E55" i="13"/>
  <c r="G55" i="13" s="1"/>
  <c r="I55" i="13" s="1"/>
  <c r="F38" i="13"/>
  <c r="F30" i="13"/>
  <c r="F22" i="13"/>
  <c r="F14" i="13"/>
  <c r="E84" i="13"/>
  <c r="G84" i="13" s="1"/>
  <c r="I84" i="13" s="1"/>
  <c r="E69" i="13"/>
  <c r="E53" i="13"/>
  <c r="F39" i="13"/>
  <c r="F31" i="13"/>
  <c r="H31" i="13" s="1"/>
  <c r="J31" i="13" s="1"/>
  <c r="F23" i="13"/>
  <c r="F15" i="13"/>
  <c r="E3" i="13"/>
  <c r="E19" i="13"/>
  <c r="E35" i="13"/>
  <c r="E62" i="13"/>
  <c r="E89" i="13"/>
  <c r="E8" i="13"/>
  <c r="G8" i="13" s="1"/>
  <c r="I8" i="13" s="1"/>
  <c r="E26" i="13"/>
  <c r="E44" i="13"/>
  <c r="F90" i="13"/>
  <c r="F82" i="13"/>
  <c r="F75" i="13"/>
  <c r="H75" i="13" s="1"/>
  <c r="J75" i="13" s="1"/>
  <c r="F67" i="13"/>
  <c r="F59" i="13"/>
  <c r="F51" i="13"/>
  <c r="F43" i="13"/>
  <c r="F91" i="13"/>
  <c r="F83" i="13"/>
  <c r="F74" i="13"/>
  <c r="F66" i="13"/>
  <c r="F58" i="13"/>
  <c r="F50" i="13"/>
  <c r="H50" i="13" s="1"/>
  <c r="J50" i="13" s="1"/>
  <c r="F42" i="13"/>
  <c r="E86" i="13"/>
  <c r="E67" i="13"/>
  <c r="G67" i="13" s="1"/>
  <c r="I67" i="13" s="1"/>
  <c r="E51" i="13"/>
  <c r="F36" i="13"/>
  <c r="F28" i="13"/>
  <c r="F20" i="13"/>
  <c r="E96" i="13"/>
  <c r="E80" i="13"/>
  <c r="E65" i="13"/>
  <c r="E49" i="13"/>
  <c r="F37" i="13"/>
  <c r="F29" i="13"/>
  <c r="F21" i="13"/>
  <c r="F13" i="13"/>
  <c r="F6" i="13"/>
  <c r="E23" i="13"/>
  <c r="E39" i="13"/>
  <c r="E70" i="13"/>
  <c r="F3" i="13"/>
  <c r="H3" i="13" s="1"/>
  <c r="J3" i="13" s="1"/>
  <c r="E14" i="13"/>
  <c r="E30" i="13"/>
  <c r="G30" i="13" s="1"/>
  <c r="I30" i="13" s="1"/>
  <c r="E52" i="13"/>
  <c r="E79" i="13"/>
  <c r="G79" i="13" s="1"/>
  <c r="I79" i="13" s="1"/>
  <c r="F4" i="13"/>
  <c r="E10" i="13"/>
  <c r="E21" i="13"/>
  <c r="E37" i="13"/>
  <c r="G37" i="13" s="1"/>
  <c r="I37" i="13" s="1"/>
  <c r="E66" i="13"/>
  <c r="E2" i="13"/>
  <c r="F10" i="13"/>
  <c r="E20" i="13"/>
  <c r="E36" i="13"/>
  <c r="G36" i="13" s="1"/>
  <c r="I36" i="13" s="1"/>
  <c r="E64" i="13"/>
  <c r="F96" i="13"/>
  <c r="F88" i="13"/>
  <c r="H88" i="13" s="1"/>
  <c r="J88" i="13" s="1"/>
  <c r="F80" i="13"/>
  <c r="H80" i="13" s="1"/>
  <c r="J80" i="13" s="1"/>
  <c r="F73" i="13"/>
  <c r="F65" i="13"/>
  <c r="F57" i="13"/>
  <c r="F49" i="13"/>
  <c r="F41" i="13"/>
  <c r="F89" i="13"/>
  <c r="F81" i="13"/>
  <c r="F72" i="13"/>
  <c r="F64" i="13"/>
  <c r="H64" i="13" s="1"/>
  <c r="J64" i="13" s="1"/>
  <c r="F56" i="13"/>
  <c r="F48" i="13"/>
  <c r="F40" i="13"/>
  <c r="E82" i="13"/>
  <c r="E63" i="13"/>
  <c r="G63" i="13" s="1"/>
  <c r="I63" i="13" s="1"/>
  <c r="E47" i="13"/>
  <c r="F34" i="13"/>
  <c r="F26" i="13"/>
  <c r="F18" i="13"/>
  <c r="E92" i="13"/>
  <c r="G92" i="13" s="1"/>
  <c r="I92" i="13" s="1"/>
  <c r="E77" i="13"/>
  <c r="E61" i="13"/>
  <c r="E45" i="13"/>
  <c r="F35" i="13"/>
  <c r="F27" i="13"/>
  <c r="F19" i="13"/>
  <c r="E12" i="13"/>
  <c r="G12" i="13" s="1"/>
  <c r="I12" i="13" s="1"/>
  <c r="E7" i="13"/>
  <c r="G7" i="13" s="1"/>
  <c r="I7" i="13" s="1"/>
  <c r="E27" i="13"/>
  <c r="E46" i="13"/>
  <c r="F78" i="13"/>
  <c r="E4" i="13"/>
  <c r="E18" i="13"/>
  <c r="E76" i="13"/>
  <c r="E9" i="13"/>
  <c r="E33" i="13"/>
  <c r="G33" i="13" s="1"/>
  <c r="I33" i="13" s="1"/>
  <c r="E93" i="13"/>
  <c r="E16" i="13"/>
  <c r="E56" i="13"/>
  <c r="G56" i="13" s="1"/>
  <c r="I56" i="13" s="1"/>
  <c r="E87" i="13"/>
  <c r="E11" i="13"/>
  <c r="E42" i="13"/>
  <c r="F5" i="13"/>
  <c r="E24" i="13"/>
  <c r="E72" i="13"/>
  <c r="G72" i="13" s="1"/>
  <c r="I72" i="13" s="1"/>
  <c r="E34" i="13"/>
  <c r="E17" i="13"/>
  <c r="E58" i="13"/>
  <c r="F9" i="13"/>
  <c r="E32" i="13"/>
  <c r="E91" i="13"/>
  <c r="G91" i="13" s="1"/>
  <c r="I91" i="13" s="1"/>
  <c r="E60" i="13"/>
  <c r="E5" i="13"/>
  <c r="E25" i="13"/>
  <c r="E74" i="13"/>
  <c r="F11" i="13"/>
  <c r="E40" i="13"/>
  <c r="J94" i="1" l="1"/>
  <c r="L94" i="1" s="1"/>
  <c r="K84" i="1"/>
  <c r="M84" i="1" s="1"/>
  <c r="K66" i="1"/>
  <c r="M66" i="1" s="1"/>
  <c r="K90" i="1"/>
  <c r="M90" i="1" s="1"/>
  <c r="J58" i="1"/>
  <c r="L58" i="1" s="1"/>
  <c r="J26" i="1"/>
  <c r="L26" i="1" s="1"/>
  <c r="J89" i="1"/>
  <c r="L89" i="1" s="1"/>
  <c r="J57" i="1"/>
  <c r="L57" i="1" s="1"/>
  <c r="J25" i="1"/>
  <c r="L25" i="1" s="1"/>
  <c r="J9" i="1"/>
  <c r="L9" i="1" s="1"/>
  <c r="K8" i="1"/>
  <c r="M8" i="1" s="1"/>
  <c r="G27" i="13"/>
  <c r="I27" i="13" s="1"/>
  <c r="G60" i="13"/>
  <c r="I60" i="13" s="1"/>
  <c r="G87" i="13"/>
  <c r="I87" i="13" s="1"/>
  <c r="H81" i="13"/>
  <c r="J81" i="13" s="1"/>
  <c r="H26" i="13"/>
  <c r="J26" i="13" s="1"/>
  <c r="G58" i="13"/>
  <c r="I58" i="13" s="1"/>
  <c r="H59" i="13"/>
  <c r="J59" i="13" s="1"/>
  <c r="G20" i="13"/>
  <c r="I20" i="13" s="1"/>
  <c r="G25" i="13"/>
  <c r="I25" i="13" s="1"/>
  <c r="G40" i="13"/>
  <c r="I40" i="13" s="1"/>
  <c r="G32" i="13"/>
  <c r="I32" i="13" s="1"/>
  <c r="G24" i="13"/>
  <c r="I24" i="13" s="1"/>
  <c r="G17" i="13"/>
  <c r="I17" i="13" s="1"/>
  <c r="H35" i="13"/>
  <c r="J35" i="13" s="1"/>
  <c r="H57" i="13"/>
  <c r="J57" i="13" s="1"/>
  <c r="H6" i="13"/>
  <c r="J6" i="13" s="1"/>
  <c r="H83" i="13"/>
  <c r="J83" i="13" s="1"/>
  <c r="H90" i="13"/>
  <c r="J90" i="13" s="1"/>
  <c r="G95" i="13"/>
  <c r="I95" i="13" s="1"/>
  <c r="G45" i="13"/>
  <c r="I45" i="13" s="1"/>
  <c r="H13" i="13"/>
  <c r="J13" i="13" s="1"/>
  <c r="G62" i="13"/>
  <c r="I62" i="13" s="1"/>
  <c r="G71" i="13"/>
  <c r="I71" i="13" s="1"/>
  <c r="G34" i="13"/>
  <c r="I34" i="13" s="1"/>
  <c r="G42" i="13"/>
  <c r="I42" i="13" s="1"/>
  <c r="G76" i="13"/>
  <c r="I76" i="13" s="1"/>
  <c r="H19" i="13"/>
  <c r="J19" i="13" s="1"/>
  <c r="G82" i="13"/>
  <c r="I82" i="13" s="1"/>
  <c r="H73" i="13"/>
  <c r="J73" i="13" s="1"/>
  <c r="H66" i="13"/>
  <c r="J66" i="13" s="1"/>
  <c r="H23" i="13"/>
  <c r="J23" i="13" s="1"/>
  <c r="H77" i="13"/>
  <c r="G38" i="13"/>
  <c r="I38" i="13" s="1"/>
  <c r="G4" i="13"/>
  <c r="I4" i="13" s="1"/>
  <c r="G47" i="13"/>
  <c r="I47" i="13" s="1"/>
  <c r="H48" i="13"/>
  <c r="J48" i="13" s="1"/>
  <c r="G96" i="13"/>
  <c r="I96" i="13" s="1"/>
  <c r="G51" i="13"/>
  <c r="I51" i="13" s="1"/>
  <c r="G89" i="13"/>
  <c r="I89" i="13" s="1"/>
  <c r="H39" i="13"/>
  <c r="J39" i="13" s="1"/>
  <c r="H14" i="13"/>
  <c r="J14" i="13" s="1"/>
  <c r="H52" i="13"/>
  <c r="J52" i="13" s="1"/>
  <c r="H85" i="13"/>
  <c r="J85" i="13" s="1"/>
  <c r="H61" i="13"/>
  <c r="J61" i="13" s="1"/>
  <c r="G28" i="13"/>
  <c r="I28" i="13" s="1"/>
  <c r="G15" i="13"/>
  <c r="I15" i="13" s="1"/>
  <c r="G43" i="13"/>
  <c r="I43" i="13" s="1"/>
  <c r="H46" i="13"/>
  <c r="J46" i="13" s="1"/>
  <c r="H86" i="13"/>
  <c r="J86" i="13" s="1"/>
  <c r="H11" i="13"/>
  <c r="J11" i="13" s="1"/>
  <c r="G74" i="13"/>
  <c r="I74" i="13" s="1"/>
  <c r="H5" i="13"/>
  <c r="J5" i="13" s="1"/>
  <c r="G9" i="13"/>
  <c r="I9" i="13" s="1"/>
  <c r="H78" i="13"/>
  <c r="H18" i="13"/>
  <c r="J18" i="13" s="1"/>
  <c r="H65" i="13"/>
  <c r="J65" i="13" s="1"/>
  <c r="H10" i="13"/>
  <c r="J10" i="13" s="1"/>
  <c r="G21" i="13"/>
  <c r="I21" i="13" s="1"/>
  <c r="G70" i="13"/>
  <c r="I70" i="13" s="1"/>
  <c r="G49" i="13"/>
  <c r="I49" i="13" s="1"/>
  <c r="G44" i="13"/>
  <c r="I44" i="13" s="1"/>
  <c r="G53" i="13"/>
  <c r="I53" i="13" s="1"/>
  <c r="H22" i="13"/>
  <c r="J22" i="13" s="1"/>
  <c r="H93" i="13"/>
  <c r="J93" i="13" s="1"/>
  <c r="H69" i="13"/>
  <c r="J69" i="13" s="1"/>
  <c r="G29" i="13"/>
  <c r="I29" i="13" s="1"/>
  <c r="G68" i="13"/>
  <c r="I68" i="13" s="1"/>
  <c r="H2" i="13"/>
  <c r="J2" i="13" s="1"/>
  <c r="G41" i="13"/>
  <c r="I41" i="13" s="1"/>
  <c r="H16" i="13"/>
  <c r="J16" i="13" s="1"/>
  <c r="H54" i="13"/>
  <c r="J54" i="13" s="1"/>
  <c r="H94" i="13"/>
  <c r="J94" i="13" s="1"/>
  <c r="G3" i="13"/>
  <c r="I3" i="13" s="1"/>
  <c r="H37" i="13"/>
  <c r="J37" i="13" s="1"/>
  <c r="H92" i="13"/>
  <c r="J92" i="13" s="1"/>
  <c r="G50" i="13"/>
  <c r="I50" i="13" s="1"/>
  <c r="H7" i="13"/>
  <c r="J7" i="13" s="1"/>
  <c r="H33" i="13"/>
  <c r="J33" i="13" s="1"/>
  <c r="H79" i="13"/>
  <c r="J79" i="13" s="1"/>
  <c r="H56" i="13"/>
  <c r="J56" i="13" s="1"/>
  <c r="H89" i="13"/>
  <c r="J89" i="13" s="1"/>
  <c r="H96" i="13"/>
  <c r="J96" i="13" s="1"/>
  <c r="H91" i="13"/>
  <c r="J91" i="13" s="1"/>
  <c r="H15" i="13"/>
  <c r="J15" i="13" s="1"/>
  <c r="G81" i="13"/>
  <c r="I81" i="13" s="1"/>
  <c r="G59" i="13"/>
  <c r="I59" i="13" s="1"/>
  <c r="H87" i="13"/>
  <c r="J87" i="13" s="1"/>
  <c r="H63" i="13"/>
  <c r="J63" i="13" s="1"/>
  <c r="G16" i="13"/>
  <c r="I16" i="13" s="1"/>
  <c r="G46" i="13"/>
  <c r="I46" i="13" s="1"/>
  <c r="G61" i="13"/>
  <c r="I61" i="13" s="1"/>
  <c r="H41" i="13"/>
  <c r="J41" i="13" s="1"/>
  <c r="G64" i="13"/>
  <c r="I64" i="13" s="1"/>
  <c r="G2" i="13"/>
  <c r="I2" i="13" s="1"/>
  <c r="G10" i="13"/>
  <c r="I10" i="13" s="1"/>
  <c r="G39" i="13"/>
  <c r="I39" i="13" s="1"/>
  <c r="H21" i="13"/>
  <c r="J21" i="13" s="1"/>
  <c r="G65" i="13"/>
  <c r="I65" i="13" s="1"/>
  <c r="H28" i="13"/>
  <c r="J28" i="13" s="1"/>
  <c r="G86" i="13"/>
  <c r="I86" i="13" s="1"/>
  <c r="H43" i="13"/>
  <c r="J43" i="13" s="1"/>
  <c r="G26" i="13"/>
  <c r="I26" i="13" s="1"/>
  <c r="G35" i="13"/>
  <c r="I35" i="13" s="1"/>
  <c r="G69" i="13"/>
  <c r="I69" i="13" s="1"/>
  <c r="H30" i="13"/>
  <c r="J30" i="13" s="1"/>
  <c r="G90" i="13"/>
  <c r="I90" i="13" s="1"/>
  <c r="H68" i="13"/>
  <c r="J68" i="13" s="1"/>
  <c r="H45" i="13"/>
  <c r="J45" i="13" s="1"/>
  <c r="G83" i="13"/>
  <c r="I83" i="13" s="1"/>
  <c r="G6" i="13"/>
  <c r="I6" i="13" s="1"/>
  <c r="G13" i="13"/>
  <c r="I13" i="13" s="1"/>
  <c r="G54" i="13"/>
  <c r="I54" i="13" s="1"/>
  <c r="H17" i="13"/>
  <c r="J17" i="13" s="1"/>
  <c r="G57" i="13"/>
  <c r="I57" i="13" s="1"/>
  <c r="H24" i="13"/>
  <c r="J24" i="13" s="1"/>
  <c r="G75" i="13"/>
  <c r="I75" i="13" s="1"/>
  <c r="H62" i="13"/>
  <c r="J62" i="13" s="1"/>
  <c r="H95" i="13"/>
  <c r="J95" i="13" s="1"/>
  <c r="H71" i="13"/>
  <c r="J71" i="13" s="1"/>
  <c r="G5" i="13"/>
  <c r="I5" i="13" s="1"/>
  <c r="H9" i="13"/>
  <c r="J9" i="13" s="1"/>
  <c r="G11" i="13"/>
  <c r="I11" i="13" s="1"/>
  <c r="G93" i="13"/>
  <c r="I93" i="13" s="1"/>
  <c r="G18" i="13"/>
  <c r="I18" i="13" s="1"/>
  <c r="H27" i="13"/>
  <c r="J27" i="13" s="1"/>
  <c r="G77" i="13"/>
  <c r="I77" i="13" s="1"/>
  <c r="H34" i="13"/>
  <c r="J34" i="13" s="1"/>
  <c r="H40" i="13"/>
  <c r="J40" i="13" s="1"/>
  <c r="H72" i="13"/>
  <c r="J72" i="13" s="1"/>
  <c r="H49" i="13"/>
  <c r="J49" i="13" s="1"/>
  <c r="G66" i="13"/>
  <c r="I66" i="13" s="1"/>
  <c r="H4" i="13"/>
  <c r="J4" i="13" s="1"/>
  <c r="G14" i="13"/>
  <c r="I14" i="13" s="1"/>
  <c r="G23" i="13"/>
  <c r="I23" i="13" s="1"/>
  <c r="H29" i="13"/>
  <c r="J29" i="13" s="1"/>
  <c r="G80" i="13"/>
  <c r="I80" i="13" s="1"/>
  <c r="H36" i="13"/>
  <c r="J36" i="13" s="1"/>
  <c r="H42" i="13"/>
  <c r="J42" i="13" s="1"/>
  <c r="H74" i="13"/>
  <c r="J74" i="13" s="1"/>
  <c r="H51" i="13"/>
  <c r="J51" i="13" s="1"/>
  <c r="H82" i="13"/>
  <c r="J82" i="13" s="1"/>
  <c r="G19" i="13"/>
  <c r="I19" i="13" s="1"/>
  <c r="H38" i="13"/>
  <c r="J38" i="13" s="1"/>
  <c r="H44" i="13"/>
  <c r="J44" i="13" s="1"/>
  <c r="H76" i="13"/>
  <c r="J76" i="13" s="1"/>
  <c r="H53" i="13"/>
  <c r="J53" i="13" s="1"/>
  <c r="H84" i="13"/>
  <c r="J84" i="13" s="1"/>
  <c r="G48" i="13"/>
  <c r="I48" i="13" s="1"/>
  <c r="G85" i="13"/>
  <c r="I85" i="13" s="1"/>
  <c r="H8" i="13"/>
  <c r="J8" i="13" s="1"/>
  <c r="G22" i="13"/>
  <c r="I22" i="13" s="1"/>
  <c r="G31" i="13"/>
  <c r="I31" i="13" s="1"/>
  <c r="H25" i="13"/>
  <c r="J25" i="13" s="1"/>
  <c r="G73" i="13"/>
  <c r="I73" i="13" s="1"/>
  <c r="H32" i="13"/>
  <c r="J32" i="13" s="1"/>
  <c r="G94" i="13"/>
  <c r="I94" i="13" s="1"/>
  <c r="H70" i="13"/>
  <c r="J70" i="13" s="1"/>
  <c r="H47" i="13"/>
  <c r="J47" i="13" s="1"/>
  <c r="G78" i="13"/>
  <c r="I78" i="13" s="1"/>
  <c r="G88" i="13"/>
  <c r="I88" i="13" s="1"/>
  <c r="H55" i="13"/>
  <c r="J55" i="13" s="1"/>
  <c r="G52" i="13"/>
  <c r="I52" i="13" s="1"/>
  <c r="H20" i="13"/>
  <c r="J20" i="13" s="1"/>
  <c r="H58" i="13"/>
  <c r="J58" i="13" s="1"/>
  <c r="H67" i="13"/>
  <c r="J67" i="13" s="1"/>
  <c r="H60" i="13"/>
  <c r="J60" i="13" s="1"/>
  <c r="H12" i="13"/>
  <c r="J12" i="13" s="1"/>
  <c r="J73" i="1"/>
  <c r="L73" i="1" s="1"/>
  <c r="K24" i="1"/>
  <c r="M24" i="1" s="1"/>
  <c r="J41" i="1"/>
  <c r="L41" i="1" s="1"/>
  <c r="J75" i="1"/>
  <c r="L75" i="1" s="1"/>
  <c r="J11" i="1"/>
  <c r="L11" i="1" s="1"/>
  <c r="K88" i="1"/>
  <c r="M88" i="1" s="1"/>
  <c r="J46" i="1"/>
  <c r="L46" i="1" s="1"/>
  <c r="K85" i="1"/>
  <c r="M85" i="1" s="1"/>
  <c r="K21" i="1"/>
  <c r="M21" i="1" s="1"/>
  <c r="K6" i="1"/>
  <c r="M6" i="1" s="1"/>
  <c r="K93" i="1"/>
  <c r="M93" i="1" s="1"/>
  <c r="K29" i="1"/>
  <c r="M29" i="1" s="1"/>
  <c r="J12" i="1"/>
  <c r="L12" i="1" s="1"/>
  <c r="K45" i="1"/>
  <c r="M45" i="1" s="1"/>
  <c r="J43" i="1"/>
  <c r="L43" i="1" s="1"/>
  <c r="J52" i="1"/>
  <c r="L52" i="1" s="1"/>
  <c r="K18" i="1"/>
  <c r="M18" i="1" s="1"/>
  <c r="K74" i="1"/>
  <c r="M74" i="1" s="1"/>
  <c r="K69" i="1"/>
  <c r="M69" i="1" s="1"/>
  <c r="K5" i="1"/>
  <c r="M5" i="1" s="1"/>
  <c r="J30" i="1"/>
  <c r="L30" i="1" s="1"/>
  <c r="K77" i="1"/>
  <c r="J86" i="1"/>
  <c r="L86" i="1" s="1"/>
  <c r="K56" i="1"/>
  <c r="M56" i="1" s="1"/>
  <c r="K82" i="1"/>
  <c r="M82" i="1" s="1"/>
  <c r="K38" i="1"/>
  <c r="M38" i="1" s="1"/>
  <c r="K33" i="1"/>
  <c r="M33" i="1" s="1"/>
  <c r="J80" i="1"/>
  <c r="L80" i="1" s="1"/>
  <c r="J95" i="1"/>
  <c r="L95" i="1" s="1"/>
  <c r="J92" i="1"/>
  <c r="L92" i="1" s="1"/>
  <c r="J55" i="1"/>
  <c r="L55" i="1" s="1"/>
  <c r="J40" i="1"/>
  <c r="L40" i="1" s="1"/>
  <c r="J35" i="1"/>
  <c r="L35" i="1" s="1"/>
  <c r="K65" i="1"/>
  <c r="M65" i="1" s="1"/>
  <c r="J4" i="1"/>
  <c r="L4" i="1" s="1"/>
  <c r="J87" i="1"/>
  <c r="L87" i="1" s="1"/>
  <c r="J23" i="1"/>
  <c r="L23" i="1" s="1"/>
  <c r="J67" i="1"/>
  <c r="L67" i="1" s="1"/>
  <c r="J3" i="1"/>
  <c r="L3" i="1" s="1"/>
  <c r="J31" i="1"/>
  <c r="L31" i="1" s="1"/>
  <c r="J62" i="1"/>
  <c r="L62" i="1" s="1"/>
  <c r="K76" i="1"/>
  <c r="M76" i="1" s="1"/>
  <c r="K34" i="1"/>
  <c r="M34" i="1" s="1"/>
  <c r="K37" i="1"/>
  <c r="M37" i="1" s="1"/>
  <c r="K39" i="1"/>
  <c r="M39" i="1" s="1"/>
  <c r="K96" i="1"/>
  <c r="M96" i="1" s="1"/>
  <c r="K60" i="1"/>
  <c r="M60" i="1" s="1"/>
  <c r="K83" i="1"/>
  <c r="M83" i="1" s="1"/>
  <c r="K19" i="1"/>
  <c r="M19" i="1" s="1"/>
  <c r="J72" i="1"/>
  <c r="L72" i="1" s="1"/>
  <c r="J81" i="1"/>
  <c r="L81" i="1" s="1"/>
  <c r="J17" i="1"/>
  <c r="L17" i="1" s="1"/>
  <c r="K47" i="1"/>
  <c r="M47" i="1" s="1"/>
  <c r="K64" i="1"/>
  <c r="M64" i="1" s="1"/>
  <c r="J54" i="1"/>
  <c r="L54" i="1" s="1"/>
  <c r="K91" i="1"/>
  <c r="M91" i="1" s="1"/>
  <c r="K27" i="1"/>
  <c r="M27" i="1" s="1"/>
  <c r="J50" i="1"/>
  <c r="L50" i="1" s="1"/>
  <c r="K32" i="1"/>
  <c r="M32" i="1" s="1"/>
  <c r="K44" i="1"/>
  <c r="M44" i="1" s="1"/>
  <c r="J14" i="1"/>
  <c r="L14" i="1" s="1"/>
  <c r="J70" i="1"/>
  <c r="L70" i="1" s="1"/>
  <c r="J28" i="1"/>
  <c r="L28" i="1" s="1"/>
  <c r="K53" i="1"/>
  <c r="M53" i="1" s="1"/>
  <c r="K71" i="1"/>
  <c r="M71" i="1" s="1"/>
  <c r="K7" i="1"/>
  <c r="M7" i="1" s="1"/>
  <c r="J42" i="1"/>
  <c r="L42" i="1" s="1"/>
  <c r="J78" i="1"/>
  <c r="L78" i="1" s="1"/>
  <c r="K51" i="1"/>
  <c r="M51" i="1" s="1"/>
  <c r="K48" i="1"/>
  <c r="M48" i="1" s="1"/>
  <c r="J22" i="1"/>
  <c r="L22" i="1" s="1"/>
  <c r="K61" i="1"/>
  <c r="M61" i="1" s="1"/>
  <c r="J49" i="1"/>
  <c r="L49" i="1" s="1"/>
  <c r="K15" i="1"/>
  <c r="M15" i="1" s="1"/>
  <c r="J10" i="1"/>
  <c r="L10" i="1" s="1"/>
  <c r="K59" i="1"/>
  <c r="M59" i="1" s="1"/>
  <c r="K68" i="1"/>
  <c r="M68" i="1" s="1"/>
  <c r="K26" i="1"/>
  <c r="M26" i="1" s="1"/>
  <c r="J90" i="1"/>
  <c r="L90" i="1" s="1"/>
  <c r="K70" i="1"/>
  <c r="M70" i="1" s="1"/>
  <c r="K20" i="1"/>
  <c r="M20" i="1" s="1"/>
  <c r="J53" i="1"/>
  <c r="L53" i="1" s="1"/>
  <c r="K63" i="1"/>
  <c r="M63" i="1" s="1"/>
  <c r="J63" i="1"/>
  <c r="L63" i="1" s="1"/>
  <c r="K28" i="1"/>
  <c r="M28" i="1" s="1"/>
  <c r="J48" i="1"/>
  <c r="L48" i="1" s="1"/>
  <c r="K78" i="1"/>
  <c r="K14" i="1"/>
  <c r="M14" i="1" s="1"/>
  <c r="K73" i="1"/>
  <c r="M73" i="1" s="1"/>
  <c r="K9" i="1"/>
  <c r="M9" i="1" s="1"/>
  <c r="J61" i="1"/>
  <c r="L61" i="1" s="1"/>
  <c r="J76" i="1"/>
  <c r="L76" i="1" s="1"/>
  <c r="K50" i="1"/>
  <c r="M50" i="1" s="1"/>
  <c r="K10" i="1"/>
  <c r="M10" i="1" s="1"/>
  <c r="J39" i="1"/>
  <c r="L39" i="1" s="1"/>
  <c r="K87" i="1"/>
  <c r="M87" i="1" s="1"/>
  <c r="K23" i="1"/>
  <c r="M23" i="1" s="1"/>
  <c r="J64" i="1"/>
  <c r="L64" i="1" s="1"/>
  <c r="K72" i="1"/>
  <c r="M72" i="1" s="1"/>
  <c r="J24" i="1"/>
  <c r="L24" i="1" s="1"/>
  <c r="K54" i="1"/>
  <c r="M54" i="1" s="1"/>
  <c r="J83" i="1"/>
  <c r="L83" i="1" s="1"/>
  <c r="J19" i="1"/>
  <c r="L19" i="1" s="1"/>
  <c r="K49" i="1"/>
  <c r="M49" i="1" s="1"/>
  <c r="K4" i="1"/>
  <c r="M4" i="1" s="1"/>
  <c r="J37" i="1"/>
  <c r="L37" i="1" s="1"/>
  <c r="K67" i="1"/>
  <c r="M67" i="1" s="1"/>
  <c r="K3" i="1"/>
  <c r="M3" i="1" s="1"/>
  <c r="K36" i="1"/>
  <c r="M36" i="1" s="1"/>
  <c r="J47" i="1"/>
  <c r="L47" i="1" s="1"/>
  <c r="J65" i="1"/>
  <c r="L65" i="1" s="1"/>
  <c r="K95" i="1"/>
  <c r="M95" i="1" s="1"/>
  <c r="K31" i="1"/>
  <c r="M31" i="1" s="1"/>
  <c r="J34" i="1"/>
  <c r="L34" i="1" s="1"/>
  <c r="K40" i="1"/>
  <c r="M40" i="1" s="1"/>
  <c r="K92" i="1"/>
  <c r="M92" i="1" s="1"/>
  <c r="J32" i="1"/>
  <c r="L32" i="1" s="1"/>
  <c r="K62" i="1"/>
  <c r="M62" i="1" s="1"/>
  <c r="J91" i="1"/>
  <c r="L91" i="1" s="1"/>
  <c r="J27" i="1"/>
  <c r="L27" i="1" s="1"/>
  <c r="K57" i="1"/>
  <c r="M57" i="1" s="1"/>
  <c r="K12" i="1"/>
  <c r="M12" i="1" s="1"/>
  <c r="J45" i="1"/>
  <c r="L45" i="1" s="1"/>
  <c r="K75" i="1"/>
  <c r="M75" i="1" s="1"/>
  <c r="K11" i="1"/>
  <c r="M11" i="1" s="1"/>
  <c r="J88" i="1"/>
  <c r="L88" i="1" s="1"/>
  <c r="J6" i="1"/>
  <c r="L6" i="1" s="1"/>
  <c r="K58" i="1"/>
  <c r="M58" i="1" s="1"/>
  <c r="J96" i="1"/>
  <c r="L96" i="1" s="1"/>
  <c r="J8" i="1"/>
  <c r="L8" i="1" s="1"/>
  <c r="J85" i="1"/>
  <c r="L85" i="1" s="1"/>
  <c r="J21" i="1"/>
  <c r="L21" i="1" s="1"/>
  <c r="J16" i="1"/>
  <c r="L16" i="1" s="1"/>
  <c r="K46" i="1"/>
  <c r="M46" i="1" s="1"/>
  <c r="K41" i="1"/>
  <c r="M41" i="1" s="1"/>
  <c r="J93" i="1"/>
  <c r="L93" i="1" s="1"/>
  <c r="J29" i="1"/>
  <c r="L29" i="1" s="1"/>
  <c r="J66" i="1"/>
  <c r="L66" i="1" s="1"/>
  <c r="J60" i="1"/>
  <c r="L60" i="1" s="1"/>
  <c r="J44" i="1"/>
  <c r="L44" i="1" s="1"/>
  <c r="K42" i="1"/>
  <c r="M42" i="1" s="1"/>
  <c r="J71" i="1"/>
  <c r="L71" i="1" s="1"/>
  <c r="J7" i="1"/>
  <c r="L7" i="1" s="1"/>
  <c r="K55" i="1"/>
  <c r="M55" i="1" s="1"/>
  <c r="J82" i="1"/>
  <c r="L82" i="1" s="1"/>
  <c r="J84" i="1"/>
  <c r="L84" i="1" s="1"/>
  <c r="J56" i="1"/>
  <c r="L56" i="1" s="1"/>
  <c r="K86" i="1"/>
  <c r="M86" i="1" s="1"/>
  <c r="K22" i="1"/>
  <c r="M22" i="1" s="1"/>
  <c r="J51" i="1"/>
  <c r="L51" i="1" s="1"/>
  <c r="K81" i="1"/>
  <c r="M81" i="1" s="1"/>
  <c r="K17" i="1"/>
  <c r="M17" i="1" s="1"/>
  <c r="J69" i="1"/>
  <c r="L69" i="1" s="1"/>
  <c r="J5" i="1"/>
  <c r="L5" i="1" s="1"/>
  <c r="K35" i="1"/>
  <c r="M35" i="1" s="1"/>
  <c r="J18" i="1"/>
  <c r="L18" i="1" s="1"/>
  <c r="K79" i="1"/>
  <c r="M79" i="1" s="1"/>
  <c r="J79" i="1"/>
  <c r="L79" i="1" s="1"/>
  <c r="J15" i="1"/>
  <c r="L15" i="1" s="1"/>
  <c r="J2" i="1"/>
  <c r="L2" i="1" s="1"/>
  <c r="K2" i="1"/>
  <c r="M2" i="1" s="1"/>
  <c r="J33" i="1"/>
  <c r="L33" i="1" s="1"/>
  <c r="J38" i="1"/>
  <c r="L38" i="1" s="1"/>
  <c r="K52" i="1"/>
  <c r="M52" i="1" s="1"/>
  <c r="J68" i="1"/>
  <c r="L68" i="1" s="1"/>
  <c r="K94" i="1"/>
  <c r="M94" i="1" s="1"/>
  <c r="K30" i="1"/>
  <c r="M30" i="1" s="1"/>
  <c r="J59" i="1"/>
  <c r="L59" i="1" s="1"/>
  <c r="K89" i="1"/>
  <c r="M89" i="1" s="1"/>
  <c r="K25" i="1"/>
  <c r="M25" i="1" s="1"/>
  <c r="J77" i="1"/>
  <c r="L77" i="1" s="1"/>
  <c r="K43" i="1"/>
  <c r="M43" i="1" s="1"/>
  <c r="K80" i="1"/>
  <c r="M80" i="1" s="1"/>
  <c r="J74" i="1"/>
  <c r="L74" i="1" s="1"/>
  <c r="M12" i="13" l="1"/>
  <c r="K13" i="1" l="1"/>
  <c r="M13" i="1" s="1"/>
  <c r="J13" i="1" l="1"/>
  <c r="L13" i="1" s="1"/>
  <c r="P12" i="1" s="1"/>
</calcChain>
</file>

<file path=xl/sharedStrings.xml><?xml version="1.0" encoding="utf-8"?>
<sst xmlns="http://schemas.openxmlformats.org/spreadsheetml/2006/main" count="328" uniqueCount="47">
  <si>
    <t>E1</t>
  </si>
  <si>
    <t>E2</t>
  </si>
  <si>
    <t>E3</t>
  </si>
  <si>
    <t>E4</t>
  </si>
  <si>
    <t>E5</t>
  </si>
  <si>
    <t>E6</t>
  </si>
  <si>
    <t>E7</t>
  </si>
  <si>
    <t>E8</t>
  </si>
  <si>
    <t>E9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</si>
  <si>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</si>
  <si>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</si>
  <si>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</si>
  <si>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</si>
  <si>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</si>
  <si>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</si>
  <si>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</si>
  <si>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</si>
  <si>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</si>
  <si>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--</t>
  </si>
  <si>
    <t>f</t>
  </si>
  <si>
    <t>G*</t>
  </si>
  <si>
    <t>angle</t>
  </si>
  <si>
    <t>p10</t>
  </si>
  <si>
    <t>E10</t>
  </si>
  <si>
    <t>c_angle</t>
  </si>
  <si>
    <t>c_G*</t>
  </si>
  <si>
    <t>c</t>
  </si>
  <si>
    <t>c_G`</t>
  </si>
  <si>
    <t>c_G``</t>
  </si>
  <si>
    <t>fmin</t>
  </si>
  <si>
    <t>e_G*</t>
  </si>
  <si>
    <t>e_angle</t>
  </si>
  <si>
    <t>R</t>
  </si>
  <si>
    <t>SSE</t>
  </si>
  <si>
    <t>g</t>
  </si>
  <si>
    <t>G*g</t>
  </si>
  <si>
    <t>fc</t>
  </si>
  <si>
    <t>k</t>
  </si>
  <si>
    <t>m</t>
  </si>
  <si>
    <t>me</t>
  </si>
  <si>
    <t>AI</t>
  </si>
  <si>
    <t>R2</t>
  </si>
  <si>
    <t>E</t>
  </si>
  <si>
    <t>yita</t>
  </si>
  <si>
    <t>Mpa</t>
  </si>
  <si>
    <t>kpa s</t>
  </si>
  <si>
    <t>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</si>
</sst>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E+00"/>
    <numFmt numFmtId="167" formatCode="0.000E+00"/>
  </numFmts>
  <fonts count="2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1" fillId="0" borderId="0" xfId="0" applyNumberFormat="1" applyFont="1"/>
    <xf numFmtId="1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'RTFOT+PAV'!$B$2:$B$96</c:f>
              <c:numCache>
                <c:formatCode>0.00E+00</c:formatCode>
                <c:ptCount val="95"/>
                <c:pt idx="0">
                  <c:v>198440000</c:v>
                </c:pt>
                <c:pt idx="1">
                  <c:v>180320000</c:v>
                </c:pt>
                <c:pt idx="2">
                  <c:v>163460000</c:v>
                </c:pt>
                <c:pt idx="3">
                  <c:v>147740000</c:v>
                </c:pt>
                <c:pt idx="4">
                  <c:v>132800000</c:v>
                </c:pt>
                <c:pt idx="5">
                  <c:v>119090000</c:v>
                </c:pt>
                <c:pt idx="6">
                  <c:v>106040000</c:v>
                </c:pt>
                <c:pt idx="7">
                  <c:v>94355000</c:v>
                </c:pt>
                <c:pt idx="8">
                  <c:v>82950000</c:v>
                </c:pt>
                <c:pt idx="9">
                  <c:v>73040000</c:v>
                </c:pt>
                <c:pt idx="10">
                  <c:v>63942000</c:v>
                </c:pt>
                <c:pt idx="11">
                  <c:v>55655000</c:v>
                </c:pt>
                <c:pt idx="12">
                  <c:v>48230000</c:v>
                </c:pt>
                <c:pt idx="13">
                  <c:v>41621000</c:v>
                </c:pt>
                <c:pt idx="14">
                  <c:v>35720000</c:v>
                </c:pt>
                <c:pt idx="15">
                  <c:v>30576000</c:v>
                </c:pt>
                <c:pt idx="16">
                  <c:v>25944000</c:v>
                </c:pt>
                <c:pt idx="17">
                  <c:v>21818000</c:v>
                </c:pt>
                <c:pt idx="18">
                  <c:v>18467000</c:v>
                </c:pt>
                <c:pt idx="19">
                  <c:v>106930000</c:v>
                </c:pt>
                <c:pt idx="20">
                  <c:v>92984000</c:v>
                </c:pt>
                <c:pt idx="21">
                  <c:v>80898000</c:v>
                </c:pt>
                <c:pt idx="22">
                  <c:v>70300000</c:v>
                </c:pt>
                <c:pt idx="23">
                  <c:v>60876000</c:v>
                </c:pt>
                <c:pt idx="24">
                  <c:v>52399000</c:v>
                </c:pt>
                <c:pt idx="25">
                  <c:v>44955000</c:v>
                </c:pt>
                <c:pt idx="26">
                  <c:v>38366000</c:v>
                </c:pt>
                <c:pt idx="27">
                  <c:v>32546000</c:v>
                </c:pt>
                <c:pt idx="28">
                  <c:v>27472000</c:v>
                </c:pt>
                <c:pt idx="29">
                  <c:v>23042000</c:v>
                </c:pt>
                <c:pt idx="30">
                  <c:v>19233000</c:v>
                </c:pt>
                <c:pt idx="31">
                  <c:v>15947000</c:v>
                </c:pt>
                <c:pt idx="32">
                  <c:v>13139000</c:v>
                </c:pt>
                <c:pt idx="33">
                  <c:v>10760000</c:v>
                </c:pt>
                <c:pt idx="34">
                  <c:v>8750700</c:v>
                </c:pt>
                <c:pt idx="35">
                  <c:v>7065200</c:v>
                </c:pt>
                <c:pt idx="36">
                  <c:v>5694800</c:v>
                </c:pt>
                <c:pt idx="37">
                  <c:v>4557200</c:v>
                </c:pt>
                <c:pt idx="38">
                  <c:v>42341000</c:v>
                </c:pt>
                <c:pt idx="39">
                  <c:v>34907000</c:v>
                </c:pt>
                <c:pt idx="40">
                  <c:v>28963000</c:v>
                </c:pt>
                <c:pt idx="41">
                  <c:v>23997000</c:v>
                </c:pt>
                <c:pt idx="42">
                  <c:v>19813000</c:v>
                </c:pt>
                <c:pt idx="43">
                  <c:v>16279000</c:v>
                </c:pt>
                <c:pt idx="44">
                  <c:v>13298000</c:v>
                </c:pt>
                <c:pt idx="45">
                  <c:v>10798000</c:v>
                </c:pt>
                <c:pt idx="46">
                  <c:v>8726500</c:v>
                </c:pt>
                <c:pt idx="47">
                  <c:v>7025700</c:v>
                </c:pt>
                <c:pt idx="48">
                  <c:v>5622400</c:v>
                </c:pt>
                <c:pt idx="49">
                  <c:v>4474200</c:v>
                </c:pt>
                <c:pt idx="50">
                  <c:v>3533000</c:v>
                </c:pt>
                <c:pt idx="51">
                  <c:v>2762400</c:v>
                </c:pt>
                <c:pt idx="52">
                  <c:v>2143800</c:v>
                </c:pt>
                <c:pt idx="53">
                  <c:v>1642300</c:v>
                </c:pt>
                <c:pt idx="54">
                  <c:v>1235200</c:v>
                </c:pt>
                <c:pt idx="55">
                  <c:v>919400</c:v>
                </c:pt>
                <c:pt idx="56">
                  <c:v>693650</c:v>
                </c:pt>
                <c:pt idx="57">
                  <c:v>13393000</c:v>
                </c:pt>
                <c:pt idx="58">
                  <c:v>10841000</c:v>
                </c:pt>
                <c:pt idx="59">
                  <c:v>8704800</c:v>
                </c:pt>
                <c:pt idx="60">
                  <c:v>6915500</c:v>
                </c:pt>
                <c:pt idx="61">
                  <c:v>5441200</c:v>
                </c:pt>
                <c:pt idx="62">
                  <c:v>4247300</c:v>
                </c:pt>
                <c:pt idx="63">
                  <c:v>3286400</c:v>
                </c:pt>
                <c:pt idx="64">
                  <c:v>2524600</c:v>
                </c:pt>
                <c:pt idx="65">
                  <c:v>1931900</c:v>
                </c:pt>
                <c:pt idx="66">
                  <c:v>1469800</c:v>
                </c:pt>
                <c:pt idx="67">
                  <c:v>1105800</c:v>
                </c:pt>
                <c:pt idx="68">
                  <c:v>826760</c:v>
                </c:pt>
                <c:pt idx="69">
                  <c:v>613250</c:v>
                </c:pt>
                <c:pt idx="70">
                  <c:v>451480</c:v>
                </c:pt>
                <c:pt idx="71">
                  <c:v>328270</c:v>
                </c:pt>
                <c:pt idx="72">
                  <c:v>235150</c:v>
                </c:pt>
                <c:pt idx="73">
                  <c:v>167150</c:v>
                </c:pt>
                <c:pt idx="74">
                  <c:v>120230</c:v>
                </c:pt>
                <c:pt idx="75">
                  <c:v>84783</c:v>
                </c:pt>
                <c:pt idx="76">
                  <c:v>3396900</c:v>
                </c:pt>
                <c:pt idx="77">
                  <c:v>2842300</c:v>
                </c:pt>
                <c:pt idx="78">
                  <c:v>2304000</c:v>
                </c:pt>
                <c:pt idx="79">
                  <c:v>1780500</c:v>
                </c:pt>
                <c:pt idx="80">
                  <c:v>1344600</c:v>
                </c:pt>
                <c:pt idx="81">
                  <c:v>1000100</c:v>
                </c:pt>
                <c:pt idx="82">
                  <c:v>736510</c:v>
                </c:pt>
                <c:pt idx="83">
                  <c:v>541020</c:v>
                </c:pt>
                <c:pt idx="84">
                  <c:v>394320</c:v>
                </c:pt>
                <c:pt idx="85">
                  <c:v>284950</c:v>
                </c:pt>
                <c:pt idx="86">
                  <c:v>204490</c:v>
                </c:pt>
                <c:pt idx="87">
                  <c:v>145770</c:v>
                </c:pt>
                <c:pt idx="88">
                  <c:v>102910</c:v>
                </c:pt>
                <c:pt idx="89">
                  <c:v>71917</c:v>
                </c:pt>
                <c:pt idx="90">
                  <c:v>49654</c:v>
                </c:pt>
                <c:pt idx="91">
                  <c:v>34088</c:v>
                </c:pt>
                <c:pt idx="92">
                  <c:v>23527</c:v>
                </c:pt>
                <c:pt idx="93">
                  <c:v>16012</c:v>
                </c:pt>
                <c:pt idx="94">
                  <c:v>10816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'RTFOT+PAV'!$J$2:$J$96</c:f>
              <c:numCache>
                <c:formatCode>General</c:formatCode>
                <c:ptCount val="95"/>
                <c:pt idx="0">
                  <c:v>45409.157445737219</c:v>
                </c:pt>
                <c:pt idx="1">
                  <c:v>38889.972742748898</c:v>
                </c:pt>
                <c:pt idx="2">
                  <c:v>36020.566069007749</c:v>
                </c:pt>
                <c:pt idx="3">
                  <c:v>34852.534770540755</c:v>
                </c:pt>
                <c:pt idx="4">
                  <c:v>34386.100446717595</c:v>
                </c:pt>
                <c:pt idx="5">
                  <c:v>34203.949712449175</c:v>
                </c:pt>
                <c:pt idx="6">
                  <c:v>34132.991136607881</c:v>
                </c:pt>
                <c:pt idx="7">
                  <c:v>34105.484074144915</c:v>
                </c:pt>
                <c:pt idx="8">
                  <c:v>34094.739534593195</c:v>
                </c:pt>
                <c:pt idx="9">
                  <c:v>34090.636919420445</c:v>
                </c:pt>
                <c:pt idx="10">
                  <c:v>34089.024525376968</c:v>
                </c:pt>
                <c:pt idx="11">
                  <c:v>34088.394026292175</c:v>
                </c:pt>
                <c:pt idx="12">
                  <c:v>34088.151998777408</c:v>
                </c:pt>
                <c:pt idx="13">
                  <c:v>34088.058049289815</c:v>
                </c:pt>
                <c:pt idx="14">
                  <c:v>34088.020874749418</c:v>
                </c:pt>
                <c:pt idx="15">
                  <c:v>34088.006643940804</c:v>
                </c:pt>
                <c:pt idx="16">
                  <c:v>34088.001108339457</c:v>
                </c:pt>
                <c:pt idx="17">
                  <c:v>34087.998962205922</c:v>
                </c:pt>
                <c:pt idx="18">
                  <c:v>34087.998121505349</c:v>
                </c:pt>
                <c:pt idx="19">
                  <c:v>34110.908518122938</c:v>
                </c:pt>
                <c:pt idx="20">
                  <c:v>34096.920387796788</c:v>
                </c:pt>
                <c:pt idx="21">
                  <c:v>34091.447680199097</c:v>
                </c:pt>
                <c:pt idx="22">
                  <c:v>34089.339773333129</c:v>
                </c:pt>
                <c:pt idx="23">
                  <c:v>34088.517392140304</c:v>
                </c:pt>
                <c:pt idx="24">
                  <c:v>34088.199241002039</c:v>
                </c:pt>
                <c:pt idx="25">
                  <c:v>34088.075758712934</c:v>
                </c:pt>
                <c:pt idx="26">
                  <c:v>34088.027959706793</c:v>
                </c:pt>
                <c:pt idx="27">
                  <c:v>34088.009299374644</c:v>
                </c:pt>
                <c:pt idx="28">
                  <c:v>34088.002175800466</c:v>
                </c:pt>
                <c:pt idx="29">
                  <c:v>34087.999376354979</c:v>
                </c:pt>
                <c:pt idx="30">
                  <c:v>34087.998281715692</c:v>
                </c:pt>
                <c:pt idx="31">
                  <c:v>34087.997861525648</c:v>
                </c:pt>
                <c:pt idx="32">
                  <c:v>34087.997698418389</c:v>
                </c:pt>
                <c:pt idx="33">
                  <c:v>34087.997633879175</c:v>
                </c:pt>
                <c:pt idx="34">
                  <c:v>34087.997609172897</c:v>
                </c:pt>
                <c:pt idx="35">
                  <c:v>34087.997599562477</c:v>
                </c:pt>
                <c:pt idx="36">
                  <c:v>34087.997595836547</c:v>
                </c:pt>
                <c:pt idx="37">
                  <c:v>34087.997594377004</c:v>
                </c:pt>
                <c:pt idx="38">
                  <c:v>34088.034263238944</c:v>
                </c:pt>
                <c:pt idx="39">
                  <c:v>34088.011871796691</c:v>
                </c:pt>
                <c:pt idx="40">
                  <c:v>34088.003113877938</c:v>
                </c:pt>
                <c:pt idx="41">
                  <c:v>34087.999740990264</c:v>
                </c:pt>
                <c:pt idx="42">
                  <c:v>34087.998425144477</c:v>
                </c:pt>
                <c:pt idx="43">
                  <c:v>34087.997916097273</c:v>
                </c:pt>
                <c:pt idx="44">
                  <c:v>34087.997718524806</c:v>
                </c:pt>
                <c:pt idx="45">
                  <c:v>34087.997642046277</c:v>
                </c:pt>
                <c:pt idx="46">
                  <c:v>34087.99761218972</c:v>
                </c:pt>
                <c:pt idx="47">
                  <c:v>34087.997600792005</c:v>
                </c:pt>
                <c:pt idx="48">
                  <c:v>34087.997596312889</c:v>
                </c:pt>
                <c:pt idx="49">
                  <c:v>34087.997594561464</c:v>
                </c:pt>
                <c:pt idx="50">
                  <c:v>34087.997593889158</c:v>
                </c:pt>
                <c:pt idx="51">
                  <c:v>34087.997593628192</c:v>
                </c:pt>
                <c:pt idx="52">
                  <c:v>34087.997593524931</c:v>
                </c:pt>
                <c:pt idx="53">
                  <c:v>34087.997593485394</c:v>
                </c:pt>
                <c:pt idx="54">
                  <c:v>34087.99759347002</c:v>
                </c:pt>
                <c:pt idx="55">
                  <c:v>34087.997593464061</c:v>
                </c:pt>
                <c:pt idx="56">
                  <c:v>34087.997593461718</c:v>
                </c:pt>
                <c:pt idx="57">
                  <c:v>34087.997685134753</c:v>
                </c:pt>
                <c:pt idx="58">
                  <c:v>34087.997629156103</c:v>
                </c:pt>
                <c:pt idx="59">
                  <c:v>34087.997607261299</c:v>
                </c:pt>
                <c:pt idx="60">
                  <c:v>34087.997598829083</c:v>
                </c:pt>
                <c:pt idx="61">
                  <c:v>34087.997595539469</c:v>
                </c:pt>
                <c:pt idx="62">
                  <c:v>34087.997594266846</c:v>
                </c:pt>
                <c:pt idx="63">
                  <c:v>34087.997593772918</c:v>
                </c:pt>
                <c:pt idx="64">
                  <c:v>34087.99759358172</c:v>
                </c:pt>
                <c:pt idx="65">
                  <c:v>34087.997593507076</c:v>
                </c:pt>
                <c:pt idx="66">
                  <c:v>34087.997593478583</c:v>
                </c:pt>
                <c:pt idx="67">
                  <c:v>34087.997593467386</c:v>
                </c:pt>
                <c:pt idx="68">
                  <c:v>34087.997593463006</c:v>
                </c:pt>
                <c:pt idx="69">
                  <c:v>34087.997593461332</c:v>
                </c:pt>
                <c:pt idx="70">
                  <c:v>34087.997593460677</c:v>
                </c:pt>
                <c:pt idx="71">
                  <c:v>34087.997593460415</c:v>
                </c:pt>
                <c:pt idx="72">
                  <c:v>34087.997593460321</c:v>
                </c:pt>
                <c:pt idx="73">
                  <c:v>34087.997593460277</c:v>
                </c:pt>
                <c:pt idx="74">
                  <c:v>34087.99759346027</c:v>
                </c:pt>
                <c:pt idx="75">
                  <c:v>34087.997593460263</c:v>
                </c:pt>
                <c:pt idx="76">
                  <c:v>34087.997594046974</c:v>
                </c:pt>
                <c:pt idx="77">
                  <c:v>34087.997593688706</c:v>
                </c:pt>
                <c:pt idx="78">
                  <c:v>34087.997593548585</c:v>
                </c:pt>
                <c:pt idx="79">
                  <c:v>34087.997593494612</c:v>
                </c:pt>
                <c:pt idx="80">
                  <c:v>34087.997593473563</c:v>
                </c:pt>
                <c:pt idx="81">
                  <c:v>34087.997593465421</c:v>
                </c:pt>
                <c:pt idx="82">
                  <c:v>34087.997593462256</c:v>
                </c:pt>
                <c:pt idx="83">
                  <c:v>34087.997593461034</c:v>
                </c:pt>
                <c:pt idx="84">
                  <c:v>34087.997593460554</c:v>
                </c:pt>
                <c:pt idx="85">
                  <c:v>34087.997593460372</c:v>
                </c:pt>
                <c:pt idx="86">
                  <c:v>34087.997593460299</c:v>
                </c:pt>
                <c:pt idx="87">
                  <c:v>34087.99759346027</c:v>
                </c:pt>
                <c:pt idx="88">
                  <c:v>34087.997593460263</c:v>
                </c:pt>
                <c:pt idx="89">
                  <c:v>34087.997593460263</c:v>
                </c:pt>
                <c:pt idx="90">
                  <c:v>34087.997593460255</c:v>
                </c:pt>
                <c:pt idx="91">
                  <c:v>34087.997593460255</c:v>
                </c:pt>
                <c:pt idx="92">
                  <c:v>34087.997593460255</c:v>
                </c:pt>
                <c:pt idx="93">
                  <c:v>34087.997593460255</c:v>
                </c:pt>
                <c:pt idx="94">
                  <c:v>34087.997593460255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390912"/>
        <c:axId val="200392704"/>
      </c:scatterChart>
      <c:valAx>
        <c:axId val="200390912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00392704"/>
        <c:crosses val="autoZero"/>
        <c:crossBetween val="midCat"/>
      </c:valAx>
      <c:valAx>
        <c:axId val="2003927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039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'40h'!$C$2:$C$96</c:f>
              <c:numCache>
                <c:formatCode>General</c:formatCode>
                <c:ptCount val="95"/>
                <c:pt idx="0">
                  <c:v>20.03</c:v>
                </c:pt>
                <c:pt idx="1">
                  <c:v>21.29</c:v>
                </c:pt>
                <c:pt idx="2">
                  <c:v>22.49</c:v>
                </c:pt>
                <c:pt idx="3">
                  <c:v>23.65</c:v>
                </c:pt>
                <c:pt idx="4">
                  <c:v>24.83</c:v>
                </c:pt>
                <c:pt idx="5">
                  <c:v>26.04</c:v>
                </c:pt>
                <c:pt idx="6">
                  <c:v>27.31</c:v>
                </c:pt>
                <c:pt idx="7">
                  <c:v>28.58</c:v>
                </c:pt>
                <c:pt idx="8">
                  <c:v>29.85</c:v>
                </c:pt>
                <c:pt idx="9">
                  <c:v>31.32</c:v>
                </c:pt>
                <c:pt idx="10">
                  <c:v>32.75</c:v>
                </c:pt>
                <c:pt idx="11">
                  <c:v>34.17</c:v>
                </c:pt>
                <c:pt idx="12">
                  <c:v>35.68</c:v>
                </c:pt>
                <c:pt idx="13">
                  <c:v>37.22</c:v>
                </c:pt>
                <c:pt idx="14">
                  <c:v>38.89</c:v>
                </c:pt>
                <c:pt idx="15">
                  <c:v>40.479999999999997</c:v>
                </c:pt>
                <c:pt idx="16">
                  <c:v>42.07</c:v>
                </c:pt>
                <c:pt idx="17">
                  <c:v>43.75</c:v>
                </c:pt>
                <c:pt idx="18">
                  <c:v>45.48</c:v>
                </c:pt>
                <c:pt idx="19">
                  <c:v>28.56</c:v>
                </c:pt>
                <c:pt idx="20">
                  <c:v>30.03</c:v>
                </c:pt>
                <c:pt idx="21">
                  <c:v>31.38</c:v>
                </c:pt>
                <c:pt idx="22">
                  <c:v>32.69</c:v>
                </c:pt>
                <c:pt idx="23">
                  <c:v>34.020000000000003</c:v>
                </c:pt>
                <c:pt idx="24">
                  <c:v>35.36</c:v>
                </c:pt>
                <c:pt idx="25">
                  <c:v>36.79</c:v>
                </c:pt>
                <c:pt idx="26">
                  <c:v>38.19</c:v>
                </c:pt>
                <c:pt idx="27">
                  <c:v>39.700000000000003</c:v>
                </c:pt>
                <c:pt idx="28">
                  <c:v>41.21</c:v>
                </c:pt>
                <c:pt idx="29">
                  <c:v>42.86</c:v>
                </c:pt>
                <c:pt idx="30">
                  <c:v>44.52</c:v>
                </c:pt>
                <c:pt idx="31">
                  <c:v>46.27</c:v>
                </c:pt>
                <c:pt idx="32">
                  <c:v>48.1</c:v>
                </c:pt>
                <c:pt idx="33">
                  <c:v>49.98</c:v>
                </c:pt>
                <c:pt idx="34">
                  <c:v>51.94</c:v>
                </c:pt>
                <c:pt idx="35">
                  <c:v>53.95</c:v>
                </c:pt>
                <c:pt idx="36">
                  <c:v>55.92</c:v>
                </c:pt>
                <c:pt idx="37">
                  <c:v>57.81</c:v>
                </c:pt>
                <c:pt idx="38">
                  <c:v>40.72</c:v>
                </c:pt>
                <c:pt idx="39">
                  <c:v>41.76</c:v>
                </c:pt>
                <c:pt idx="40">
                  <c:v>43.01</c:v>
                </c:pt>
                <c:pt idx="41">
                  <c:v>44.38</c:v>
                </c:pt>
                <c:pt idx="42">
                  <c:v>45.87</c:v>
                </c:pt>
                <c:pt idx="43">
                  <c:v>47.43</c:v>
                </c:pt>
                <c:pt idx="44">
                  <c:v>49.06</c:v>
                </c:pt>
                <c:pt idx="45">
                  <c:v>50.76</c:v>
                </c:pt>
                <c:pt idx="46">
                  <c:v>52.5</c:v>
                </c:pt>
                <c:pt idx="47">
                  <c:v>54.27</c:v>
                </c:pt>
                <c:pt idx="48">
                  <c:v>56.05</c:v>
                </c:pt>
                <c:pt idx="49">
                  <c:v>57.84</c:v>
                </c:pt>
                <c:pt idx="50">
                  <c:v>59.62</c:v>
                </c:pt>
                <c:pt idx="51">
                  <c:v>61.36</c:v>
                </c:pt>
                <c:pt idx="52">
                  <c:v>63.12</c:v>
                </c:pt>
                <c:pt idx="53">
                  <c:v>64.86</c:v>
                </c:pt>
                <c:pt idx="54">
                  <c:v>66.569999999999993</c:v>
                </c:pt>
                <c:pt idx="55">
                  <c:v>68.16</c:v>
                </c:pt>
                <c:pt idx="56">
                  <c:v>69.73</c:v>
                </c:pt>
                <c:pt idx="57">
                  <c:v>54.69</c:v>
                </c:pt>
                <c:pt idx="58">
                  <c:v>54.72</c:v>
                </c:pt>
                <c:pt idx="59">
                  <c:v>55.56</c:v>
                </c:pt>
                <c:pt idx="60">
                  <c:v>56.88</c:v>
                </c:pt>
                <c:pt idx="61">
                  <c:v>58.46</c:v>
                </c:pt>
                <c:pt idx="62">
                  <c:v>60.13</c:v>
                </c:pt>
                <c:pt idx="63">
                  <c:v>61.77</c:v>
                </c:pt>
                <c:pt idx="64">
                  <c:v>63.36</c:v>
                </c:pt>
                <c:pt idx="65">
                  <c:v>64.92</c:v>
                </c:pt>
                <c:pt idx="66">
                  <c:v>66.459999999999994</c:v>
                </c:pt>
                <c:pt idx="67">
                  <c:v>67.930000000000007</c:v>
                </c:pt>
                <c:pt idx="68">
                  <c:v>69.39</c:v>
                </c:pt>
                <c:pt idx="69">
                  <c:v>70.81</c:v>
                </c:pt>
                <c:pt idx="70">
                  <c:v>72.23</c:v>
                </c:pt>
                <c:pt idx="71">
                  <c:v>73.650000000000006</c:v>
                </c:pt>
                <c:pt idx="72">
                  <c:v>75.09</c:v>
                </c:pt>
                <c:pt idx="73">
                  <c:v>76.510000000000005</c:v>
                </c:pt>
                <c:pt idx="74">
                  <c:v>77.900000000000006</c:v>
                </c:pt>
                <c:pt idx="75">
                  <c:v>0</c:v>
                </c:pt>
                <c:pt idx="76">
                  <c:v>0</c:v>
                </c:pt>
                <c:pt idx="77">
                  <c:v>67.61</c:v>
                </c:pt>
                <c:pt idx="78">
                  <c:v>68.39</c:v>
                </c:pt>
                <c:pt idx="79">
                  <c:v>68.53</c:v>
                </c:pt>
                <c:pt idx="80">
                  <c:v>69.31</c:v>
                </c:pt>
                <c:pt idx="81">
                  <c:v>70.48</c:v>
                </c:pt>
                <c:pt idx="82">
                  <c:v>71.61</c:v>
                </c:pt>
                <c:pt idx="83">
                  <c:v>72.77</c:v>
                </c:pt>
                <c:pt idx="84">
                  <c:v>73.94</c:v>
                </c:pt>
                <c:pt idx="85">
                  <c:v>75.11</c:v>
                </c:pt>
                <c:pt idx="86">
                  <c:v>76.3</c:v>
                </c:pt>
                <c:pt idx="87">
                  <c:v>77.48</c:v>
                </c:pt>
                <c:pt idx="88">
                  <c:v>78.69</c:v>
                </c:pt>
                <c:pt idx="89">
                  <c:v>79.92</c:v>
                </c:pt>
                <c:pt idx="90">
                  <c:v>81.150000000000006</c:v>
                </c:pt>
                <c:pt idx="91">
                  <c:v>82.42</c:v>
                </c:pt>
                <c:pt idx="92">
                  <c:v>83.71</c:v>
                </c:pt>
                <c:pt idx="93">
                  <c:v>84.98</c:v>
                </c:pt>
                <c:pt idx="94">
                  <c:v>86.21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'40h'!$K$2:$K$96</c:f>
              <c:numCache>
                <c:formatCode>General</c:formatCode>
                <c:ptCount val="95"/>
                <c:pt idx="0">
                  <c:v>89.999999863284671</c:v>
                </c:pt>
                <c:pt idx="1">
                  <c:v>89.999999780904915</c:v>
                </c:pt>
                <c:pt idx="2">
                  <c:v>89.999999647640905</c:v>
                </c:pt>
                <c:pt idx="3">
                  <c:v>89.99999943506063</c:v>
                </c:pt>
                <c:pt idx="4">
                  <c:v>89.999999092195694</c:v>
                </c:pt>
                <c:pt idx="5">
                  <c:v>89.999998542480498</c:v>
                </c:pt>
                <c:pt idx="6">
                  <c:v>89.999997658984086</c:v>
                </c:pt>
                <c:pt idx="7">
                  <c:v>89.999996244084343</c:v>
                </c:pt>
                <c:pt idx="8">
                  <c:v>89.999993950649142</c:v>
                </c:pt>
                <c:pt idx="9">
                  <c:v>89.99999033130625</c:v>
                </c:pt>
                <c:pt idx="10">
                  <c:v>89.999984499395751</c:v>
                </c:pt>
                <c:pt idx="11">
                  <c:v>89.99997505194716</c:v>
                </c:pt>
                <c:pt idx="12">
                  <c:v>89.999960024757442</c:v>
                </c:pt>
                <c:pt idx="13">
                  <c:v>89.999936114331987</c:v>
                </c:pt>
                <c:pt idx="14">
                  <c:v>89.999897051709681</c:v>
                </c:pt>
                <c:pt idx="15">
                  <c:v>89.999834884867695</c:v>
                </c:pt>
                <c:pt idx="16">
                  <c:v>89.999735047810944</c:v>
                </c:pt>
                <c:pt idx="17">
                  <c:v>89.999575418231203</c:v>
                </c:pt>
                <c:pt idx="18">
                  <c:v>89.999316423352269</c:v>
                </c:pt>
                <c:pt idx="19">
                  <c:v>89.999996718832094</c:v>
                </c:pt>
                <c:pt idx="20">
                  <c:v>89.999994741718098</c:v>
                </c:pt>
                <c:pt idx="21">
                  <c:v>89.999991543381682</c:v>
                </c:pt>
                <c:pt idx="22">
                  <c:v>89.999986441454922</c:v>
                </c:pt>
                <c:pt idx="23">
                  <c:v>89.99997821269649</c:v>
                </c:pt>
                <c:pt idx="24">
                  <c:v>89.999965019531885</c:v>
                </c:pt>
                <c:pt idx="25">
                  <c:v>89.999943815617996</c:v>
                </c:pt>
                <c:pt idx="26">
                  <c:v>89.999909858024481</c:v>
                </c:pt>
                <c:pt idx="27">
                  <c:v>89.999854815579241</c:v>
                </c:pt>
                <c:pt idx="28">
                  <c:v>89.999767951350137</c:v>
                </c:pt>
                <c:pt idx="29">
                  <c:v>89.999627985497824</c:v>
                </c:pt>
                <c:pt idx="30">
                  <c:v>89.999401246731907</c:v>
                </c:pt>
                <c:pt idx="31">
                  <c:v>89.999040594178666</c:v>
                </c:pt>
                <c:pt idx="32">
                  <c:v>89.998466743967995</c:v>
                </c:pt>
                <c:pt idx="33">
                  <c:v>89.997529241033703</c:v>
                </c:pt>
                <c:pt idx="34">
                  <c:v>89.996037236830873</c:v>
                </c:pt>
                <c:pt idx="35">
                  <c:v>89.993641147488759</c:v>
                </c:pt>
                <c:pt idx="36">
                  <c:v>89.989810037656284</c:v>
                </c:pt>
                <c:pt idx="37">
                  <c:v>89.983594160902001</c:v>
                </c:pt>
                <c:pt idx="38">
                  <c:v>89.999917970802272</c:v>
                </c:pt>
                <c:pt idx="39">
                  <c:v>89.999868542952356</c:v>
                </c:pt>
                <c:pt idx="40">
                  <c:v>89.999788584541932</c:v>
                </c:pt>
                <c:pt idx="41">
                  <c:v>89.999661036373027</c:v>
                </c:pt>
                <c:pt idx="42">
                  <c:v>89.999455317412171</c:v>
                </c:pt>
                <c:pt idx="43">
                  <c:v>89.999125488297182</c:v>
                </c:pt>
                <c:pt idx="44">
                  <c:v>89.998595390450092</c:v>
                </c:pt>
                <c:pt idx="45">
                  <c:v>89.997746450612922</c:v>
                </c:pt>
                <c:pt idx="46">
                  <c:v>89.996370389485747</c:v>
                </c:pt>
                <c:pt idx="47">
                  <c:v>89.994198783772873</c:v>
                </c:pt>
                <c:pt idx="48">
                  <c:v>89.990699637527044</c:v>
                </c:pt>
                <c:pt idx="49">
                  <c:v>89.985031168637676</c:v>
                </c:pt>
                <c:pt idx="50">
                  <c:v>89.976014855865444</c:v>
                </c:pt>
                <c:pt idx="51">
                  <c:v>89.96166860490942</c:v>
                </c:pt>
                <c:pt idx="52">
                  <c:v>89.938231049734412</c:v>
                </c:pt>
                <c:pt idx="53">
                  <c:v>89.900931019343247</c:v>
                </c:pt>
                <c:pt idx="54">
                  <c:v>89.841029094498168</c:v>
                </c:pt>
                <c:pt idx="55">
                  <c:v>89.745252617393945</c:v>
                </c:pt>
                <c:pt idx="56">
                  <c:v>89.589861016782592</c:v>
                </c:pt>
                <c:pt idx="57">
                  <c:v>89.998359416045815</c:v>
                </c:pt>
                <c:pt idx="58">
                  <c:v>89.997370859048914</c:v>
                </c:pt>
                <c:pt idx="59">
                  <c:v>89.99577169084624</c:v>
                </c:pt>
                <c:pt idx="60">
                  <c:v>89.993220727491817</c:v>
                </c:pt>
                <c:pt idx="61">
                  <c:v>89.989106348374051</c:v>
                </c:pt>
                <c:pt idx="62">
                  <c:v>89.982509766485322</c:v>
                </c:pt>
                <c:pt idx="63">
                  <c:v>89.971907811247021</c:v>
                </c:pt>
                <c:pt idx="64">
                  <c:v>89.954929021531854</c:v>
                </c:pt>
                <c:pt idx="65">
                  <c:v>89.927407828459977</c:v>
                </c:pt>
                <c:pt idx="66">
                  <c:v>89.8839758336524</c:v>
                </c:pt>
                <c:pt idx="67">
                  <c:v>89.813993402369391</c:v>
                </c:pt>
                <c:pt idx="68">
                  <c:v>89.700626090399837</c:v>
                </c:pt>
                <c:pt idx="69">
                  <c:v>89.520308297394593</c:v>
                </c:pt>
                <c:pt idx="70">
                  <c:v>89.233417728525836</c:v>
                </c:pt>
                <c:pt idx="71">
                  <c:v>88.764811903563313</c:v>
                </c:pt>
                <c:pt idx="72">
                  <c:v>88.019407683704259</c:v>
                </c:pt>
                <c:pt idx="73">
                  <c:v>86.823831186003389</c:v>
                </c:pt>
                <c:pt idx="74">
                  <c:v>84.918384958854375</c:v>
                </c:pt>
                <c:pt idx="75">
                  <c:v>81.852446159880145</c:v>
                </c:pt>
                <c:pt idx="76">
                  <c:v>89.979492701442751</c:v>
                </c:pt>
                <c:pt idx="77">
                  <c:v>89.967135741692374</c:v>
                </c:pt>
                <c:pt idx="78">
                  <c:v>89.947146150474197</c:v>
                </c:pt>
                <c:pt idx="79">
                  <c:v>89.915259155041369</c:v>
                </c:pt>
                <c:pt idx="80">
                  <c:v>89.863829609413798</c:v>
                </c:pt>
                <c:pt idx="81">
                  <c:v>89.781373135351686</c:v>
                </c:pt>
                <c:pt idx="82">
                  <c:v>89.648852008984591</c:v>
                </c:pt>
                <c:pt idx="83">
                  <c:v>89.436630809332698</c:v>
                </c:pt>
                <c:pt idx="84">
                  <c:v>89.092673222431515</c:v>
                </c:pt>
                <c:pt idx="85">
                  <c:v>88.551029862816549</c:v>
                </c:pt>
                <c:pt idx="86">
                  <c:v>87.670908813420752</c:v>
                </c:pt>
                <c:pt idx="87">
                  <c:v>86.276650223183879</c:v>
                </c:pt>
                <c:pt idx="88">
                  <c:v>84.025462623425867</c:v>
                </c:pt>
                <c:pt idx="89">
                  <c:v>80.505034133233153</c:v>
                </c:pt>
                <c:pt idx="90">
                  <c:v>74.916168440028059</c:v>
                </c:pt>
                <c:pt idx="91">
                  <c:v>66.62260035936113</c:v>
                </c:pt>
                <c:pt idx="92">
                  <c:v>55.253151635003832</c:v>
                </c:pt>
                <c:pt idx="93">
                  <c:v>41.975898212578677</c:v>
                </c:pt>
                <c:pt idx="94">
                  <c:v>29.195770969152651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9696"/>
        <c:axId val="46931968"/>
      </c:scatterChart>
      <c:valAx>
        <c:axId val="469096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31968"/>
        <c:crosses val="autoZero"/>
        <c:crossBetween val="midCat"/>
      </c:valAx>
      <c:valAx>
        <c:axId val="469319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09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'80h'!$B$2:$B$96</c:f>
              <c:numCache>
                <c:formatCode>0.00E+00</c:formatCode>
                <c:ptCount val="95"/>
                <c:pt idx="0">
                  <c:v>210370000</c:v>
                </c:pt>
                <c:pt idx="1">
                  <c:v>189020000</c:v>
                </c:pt>
                <c:pt idx="2">
                  <c:v>169460000</c:v>
                </c:pt>
                <c:pt idx="3">
                  <c:v>151270000</c:v>
                </c:pt>
                <c:pt idx="4">
                  <c:v>134340000</c:v>
                </c:pt>
                <c:pt idx="5">
                  <c:v>118530000</c:v>
                </c:pt>
                <c:pt idx="6">
                  <c:v>104340000</c:v>
                </c:pt>
                <c:pt idx="7">
                  <c:v>90930000</c:v>
                </c:pt>
                <c:pt idx="8">
                  <c:v>79129000</c:v>
                </c:pt>
                <c:pt idx="9">
                  <c:v>68318000</c:v>
                </c:pt>
                <c:pt idx="10">
                  <c:v>58653000</c:v>
                </c:pt>
                <c:pt idx="11">
                  <c:v>49954000</c:v>
                </c:pt>
                <c:pt idx="12">
                  <c:v>42395000</c:v>
                </c:pt>
                <c:pt idx="13">
                  <c:v>35729000</c:v>
                </c:pt>
                <c:pt idx="14">
                  <c:v>29980000</c:v>
                </c:pt>
                <c:pt idx="15">
                  <c:v>25104000</c:v>
                </c:pt>
                <c:pt idx="16">
                  <c:v>21067000</c:v>
                </c:pt>
                <c:pt idx="17">
                  <c:v>17590000</c:v>
                </c:pt>
                <c:pt idx="18">
                  <c:v>14629000</c:v>
                </c:pt>
                <c:pt idx="19">
                  <c:v>101450000</c:v>
                </c:pt>
                <c:pt idx="20">
                  <c:v>87442000</c:v>
                </c:pt>
                <c:pt idx="21">
                  <c:v>75157000</c:v>
                </c:pt>
                <c:pt idx="22">
                  <c:v>64456000</c:v>
                </c:pt>
                <c:pt idx="23">
                  <c:v>54874000</c:v>
                </c:pt>
                <c:pt idx="24">
                  <c:v>46521000</c:v>
                </c:pt>
                <c:pt idx="25">
                  <c:v>39190000</c:v>
                </c:pt>
                <c:pt idx="26">
                  <c:v>32780000</c:v>
                </c:pt>
                <c:pt idx="27">
                  <c:v>27262000</c:v>
                </c:pt>
                <c:pt idx="28">
                  <c:v>22529000</c:v>
                </c:pt>
                <c:pt idx="29">
                  <c:v>18470000</c:v>
                </c:pt>
                <c:pt idx="30">
                  <c:v>15054000</c:v>
                </c:pt>
                <c:pt idx="31">
                  <c:v>12186000</c:v>
                </c:pt>
                <c:pt idx="32">
                  <c:v>9784200</c:v>
                </c:pt>
                <c:pt idx="33">
                  <c:v>7785800</c:v>
                </c:pt>
                <c:pt idx="34">
                  <c:v>6122000</c:v>
                </c:pt>
                <c:pt idx="35">
                  <c:v>4752100</c:v>
                </c:pt>
                <c:pt idx="36">
                  <c:v>3675400</c:v>
                </c:pt>
                <c:pt idx="37">
                  <c:v>2835400</c:v>
                </c:pt>
                <c:pt idx="38">
                  <c:v>35884000</c:v>
                </c:pt>
                <c:pt idx="39">
                  <c:v>29274000</c:v>
                </c:pt>
                <c:pt idx="40">
                  <c:v>23822000</c:v>
                </c:pt>
                <c:pt idx="41">
                  <c:v>19320000</c:v>
                </c:pt>
                <c:pt idx="42">
                  <c:v>15582000</c:v>
                </c:pt>
                <c:pt idx="43">
                  <c:v>12488000</c:v>
                </c:pt>
                <c:pt idx="44">
                  <c:v>9939200</c:v>
                </c:pt>
                <c:pt idx="45">
                  <c:v>7854800</c:v>
                </c:pt>
                <c:pt idx="46">
                  <c:v>6164400</c:v>
                </c:pt>
                <c:pt idx="47">
                  <c:v>4797400</c:v>
                </c:pt>
                <c:pt idx="48">
                  <c:v>3701500</c:v>
                </c:pt>
                <c:pt idx="49">
                  <c:v>2825300</c:v>
                </c:pt>
                <c:pt idx="50">
                  <c:v>2138300</c:v>
                </c:pt>
                <c:pt idx="51">
                  <c:v>1603700</c:v>
                </c:pt>
                <c:pt idx="52">
                  <c:v>1188700</c:v>
                </c:pt>
                <c:pt idx="53" formatCode="General">
                  <c:v>871680</c:v>
                </c:pt>
                <c:pt idx="54" formatCode="General">
                  <c:v>630690</c:v>
                </c:pt>
                <c:pt idx="55" formatCode="General">
                  <c:v>454110</c:v>
                </c:pt>
                <c:pt idx="56" formatCode="General">
                  <c:v>326890</c:v>
                </c:pt>
                <c:pt idx="57">
                  <c:v>9516200</c:v>
                </c:pt>
                <c:pt idx="58">
                  <c:v>7643400</c:v>
                </c:pt>
                <c:pt idx="59">
                  <c:v>5953200</c:v>
                </c:pt>
                <c:pt idx="60">
                  <c:v>4564100</c:v>
                </c:pt>
                <c:pt idx="61">
                  <c:v>3462400</c:v>
                </c:pt>
                <c:pt idx="62">
                  <c:v>2602800</c:v>
                </c:pt>
                <c:pt idx="63">
                  <c:v>1940400</c:v>
                </c:pt>
                <c:pt idx="64">
                  <c:v>1436200</c:v>
                </c:pt>
                <c:pt idx="65">
                  <c:v>1052900</c:v>
                </c:pt>
                <c:pt idx="66" formatCode="General">
                  <c:v>766470</c:v>
                </c:pt>
                <c:pt idx="67" formatCode="General">
                  <c:v>553170</c:v>
                </c:pt>
                <c:pt idx="68" formatCode="General">
                  <c:v>396180</c:v>
                </c:pt>
                <c:pt idx="69" formatCode="General">
                  <c:v>281410</c:v>
                </c:pt>
                <c:pt idx="70" formatCode="General">
                  <c:v>198040</c:v>
                </c:pt>
                <c:pt idx="71" formatCode="General">
                  <c:v>137760</c:v>
                </c:pt>
                <c:pt idx="72" formatCode="General">
                  <c:v>94658</c:v>
                </c:pt>
                <c:pt idx="73" formatCode="General">
                  <c:v>64598</c:v>
                </c:pt>
                <c:pt idx="74" formatCode="General">
                  <c:v>43960</c:v>
                </c:pt>
                <c:pt idx="75" formatCode="General">
                  <c:v>29576</c:v>
                </c:pt>
                <c:pt idx="76">
                  <c:v>1765700</c:v>
                </c:pt>
                <c:pt idx="77">
                  <c:v>1667600</c:v>
                </c:pt>
                <c:pt idx="78">
                  <c:v>1297700</c:v>
                </c:pt>
                <c:pt idx="79" formatCode="General">
                  <c:v>960460</c:v>
                </c:pt>
                <c:pt idx="80" formatCode="General">
                  <c:v>691830</c:v>
                </c:pt>
                <c:pt idx="81" formatCode="General">
                  <c:v>493380</c:v>
                </c:pt>
                <c:pt idx="82" formatCode="General">
                  <c:v>348770</c:v>
                </c:pt>
                <c:pt idx="83" formatCode="General">
                  <c:v>245050</c:v>
                </c:pt>
                <c:pt idx="84" formatCode="General">
                  <c:v>170810</c:v>
                </c:pt>
                <c:pt idx="85" formatCode="General">
                  <c:v>118270</c:v>
                </c:pt>
                <c:pt idx="86" formatCode="General">
                  <c:v>81354</c:v>
                </c:pt>
                <c:pt idx="87" formatCode="General">
                  <c:v>55613</c:v>
                </c:pt>
                <c:pt idx="88" formatCode="General">
                  <c:v>37745</c:v>
                </c:pt>
                <c:pt idx="89" formatCode="General">
                  <c:v>25396</c:v>
                </c:pt>
                <c:pt idx="90" formatCode="General">
                  <c:v>16914</c:v>
                </c:pt>
                <c:pt idx="91" formatCode="General">
                  <c:v>11137</c:v>
                </c:pt>
                <c:pt idx="92" formatCode="General">
                  <c:v>7292.3</c:v>
                </c:pt>
                <c:pt idx="93" formatCode="General">
                  <c:v>4764.3</c:v>
                </c:pt>
                <c:pt idx="94" formatCode="General">
                  <c:v>3075.3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'80h'!$J$2:$J$96</c:f>
              <c:numCache>
                <c:formatCode>General</c:formatCode>
                <c:ptCount val="95"/>
                <c:pt idx="0">
                  <c:v>436752614.20040548</c:v>
                </c:pt>
                <c:pt idx="1">
                  <c:v>272533631.26105303</c:v>
                </c:pt>
                <c:pt idx="2">
                  <c:v>169460014.30975732</c:v>
                </c:pt>
                <c:pt idx="3">
                  <c:v>105694132.63649814</c:v>
                </c:pt>
                <c:pt idx="4">
                  <c:v>65774943.69858107</c:v>
                </c:pt>
                <c:pt idx="5">
                  <c:v>40967395.211998045</c:v>
                </c:pt>
                <c:pt idx="6">
                  <c:v>25506352.669303697</c:v>
                </c:pt>
                <c:pt idx="7">
                  <c:v>15897795.15689479</c:v>
                </c:pt>
                <c:pt idx="8">
                  <c:v>9870609.0809292141</c:v>
                </c:pt>
                <c:pt idx="9">
                  <c:v>6175681.9647938143</c:v>
                </c:pt>
                <c:pt idx="10">
                  <c:v>3852158.0572477062</c:v>
                </c:pt>
                <c:pt idx="11">
                  <c:v>2393404.3258184311</c:v>
                </c:pt>
                <c:pt idx="12">
                  <c:v>1493693.9405657214</c:v>
                </c:pt>
                <c:pt idx="13">
                  <c:v>934650.59438940266</c:v>
                </c:pt>
                <c:pt idx="14">
                  <c:v>580007.47165900061</c:v>
                </c:pt>
                <c:pt idx="15">
                  <c:v>361631.16455931833</c:v>
                </c:pt>
                <c:pt idx="16">
                  <c:v>225364.34892962786</c:v>
                </c:pt>
                <c:pt idx="17">
                  <c:v>140634.34177608587</c:v>
                </c:pt>
                <c:pt idx="18">
                  <c:v>87350.522845805157</c:v>
                </c:pt>
                <c:pt idx="19">
                  <c:v>18198025.591683585</c:v>
                </c:pt>
                <c:pt idx="20">
                  <c:v>11355567.969210587</c:v>
                </c:pt>
                <c:pt idx="21">
                  <c:v>7060833.9295732928</c:v>
                </c:pt>
                <c:pt idx="22">
                  <c:v>4403922.1931875357</c:v>
                </c:pt>
                <c:pt idx="23">
                  <c:v>2740622.6541077266</c:v>
                </c:pt>
                <c:pt idx="24">
                  <c:v>1706974.8005002108</c:v>
                </c:pt>
                <c:pt idx="25">
                  <c:v>1062764.6945547904</c:v>
                </c:pt>
                <c:pt idx="26">
                  <c:v>662408.1315380364</c:v>
                </c:pt>
                <c:pt idx="27">
                  <c:v>411275.37837326422</c:v>
                </c:pt>
                <c:pt idx="28">
                  <c:v>257320.08186834867</c:v>
                </c:pt>
                <c:pt idx="29">
                  <c:v>160506.58572176413</c:v>
                </c:pt>
                <c:pt idx="30">
                  <c:v>99725.180247439683</c:v>
                </c:pt>
                <c:pt idx="31">
                  <c:v>62237.247531591551</c:v>
                </c:pt>
                <c:pt idx="32">
                  <c:v>38943.774779041843</c:v>
                </c:pt>
                <c:pt idx="33">
                  <c:v>24166.978006445155</c:v>
                </c:pt>
                <c:pt idx="34">
                  <c:v>15067.96522309697</c:v>
                </c:pt>
                <c:pt idx="35">
                  <c:v>9390.1812585558255</c:v>
                </c:pt>
                <c:pt idx="36">
                  <c:v>5859.764325849771</c:v>
                </c:pt>
                <c:pt idx="37">
                  <c:v>3639.6052557142502</c:v>
                </c:pt>
                <c:pt idx="38">
                  <c:v>727921.02366802923</c:v>
                </c:pt>
                <c:pt idx="39">
                  <c:v>454222.71876952244</c:v>
                </c:pt>
                <c:pt idx="40">
                  <c:v>282433.35718469915</c:v>
                </c:pt>
                <c:pt idx="41">
                  <c:v>176156.88773033523</c:v>
                </c:pt>
                <c:pt idx="42">
                  <c:v>109624.90616886278</c:v>
                </c:pt>
                <c:pt idx="43">
                  <c:v>68278.992027319633</c:v>
                </c:pt>
                <c:pt idx="44">
                  <c:v>42510.587793934574</c:v>
                </c:pt>
                <c:pt idx="45">
                  <c:v>26496.325280361809</c:v>
                </c:pt>
                <c:pt idx="46">
                  <c:v>16451.015165275199</c:v>
                </c:pt>
                <c:pt idx="47">
                  <c:v>10292.803323233853</c:v>
                </c:pt>
                <c:pt idx="48">
                  <c:v>6420.2635066243847</c:v>
                </c:pt>
                <c:pt idx="49">
                  <c:v>3989.0073350415064</c:v>
                </c:pt>
                <c:pt idx="50">
                  <c:v>2489.4901017866605</c:v>
                </c:pt>
                <c:pt idx="51">
                  <c:v>1557.7513116236419</c:v>
                </c:pt>
                <c:pt idx="52">
                  <c:v>966.67963666480864</c:v>
                </c:pt>
                <c:pt idx="53">
                  <c:v>602.71943717050931</c:v>
                </c:pt>
                <c:pt idx="54">
                  <c:v>375.60857938770903</c:v>
                </c:pt>
                <c:pt idx="55">
                  <c:v>234.39270280280186</c:v>
                </c:pt>
                <c:pt idx="56">
                  <c:v>145.58763913147459</c:v>
                </c:pt>
                <c:pt idx="57">
                  <c:v>36396.051197104876</c:v>
                </c:pt>
                <c:pt idx="58">
                  <c:v>22711.135960436717</c:v>
                </c:pt>
                <c:pt idx="59">
                  <c:v>14121.667894553026</c:v>
                </c:pt>
                <c:pt idx="60">
                  <c:v>8807.8444431424214</c:v>
                </c:pt>
                <c:pt idx="61">
                  <c:v>5481.2453994352345</c:v>
                </c:pt>
                <c:pt idx="62">
                  <c:v>3413.9497474577647</c:v>
                </c:pt>
                <c:pt idx="63">
                  <c:v>2125.5296243441417</c:v>
                </c:pt>
                <c:pt idx="64">
                  <c:v>1324.8166404853353</c:v>
                </c:pt>
                <c:pt idx="65">
                  <c:v>822.55136460909637</c:v>
                </c:pt>
                <c:pt idx="66">
                  <c:v>514.64113528451514</c:v>
                </c:pt>
                <c:pt idx="67">
                  <c:v>321.01472900200713</c:v>
                </c:pt>
                <c:pt idx="68">
                  <c:v>199.45286735852494</c:v>
                </c:pt>
                <c:pt idx="69">
                  <c:v>124.4785118694564</c:v>
                </c:pt>
                <c:pt idx="70">
                  <c:v>77.893968779122702</c:v>
                </c:pt>
                <c:pt idx="71">
                  <c:v>48.344299559058825</c:v>
                </c:pt>
                <c:pt idx="72">
                  <c:v>30.152517305489415</c:v>
                </c:pt>
                <c:pt idx="73">
                  <c:v>18.806967120568171</c:v>
                </c:pt>
                <c:pt idx="74">
                  <c:v>11.762114938139591</c:v>
                </c:pt>
                <c:pt idx="75">
                  <c:v>7.3475779458057593</c:v>
                </c:pt>
                <c:pt idx="76">
                  <c:v>2911.6842663912907</c:v>
                </c:pt>
                <c:pt idx="77">
                  <c:v>1816.8911502690598</c:v>
                </c:pt>
                <c:pt idx="78">
                  <c:v>1129.7338713139118</c:v>
                </c:pt>
                <c:pt idx="79">
                  <c:v>704.62826050436479</c:v>
                </c:pt>
                <c:pt idx="80">
                  <c:v>438.50076490755583</c:v>
                </c:pt>
                <c:pt idx="81">
                  <c:v>273.11779879800662</c:v>
                </c:pt>
                <c:pt idx="82">
                  <c:v>170.04529154720254</c:v>
                </c:pt>
                <c:pt idx="83">
                  <c:v>105.99001857629727</c:v>
                </c:pt>
                <c:pt idx="84">
                  <c:v>65.811658416194263</c:v>
                </c:pt>
                <c:pt idx="85">
                  <c:v>41.212463977898217</c:v>
                </c:pt>
                <c:pt idx="86">
                  <c:v>25.642326463254882</c:v>
                </c:pt>
                <c:pt idx="87">
                  <c:v>16.045454312088058</c:v>
                </c:pt>
                <c:pt idx="88">
                  <c:v>10.008044737624834</c:v>
                </c:pt>
                <c:pt idx="89">
                  <c:v>6.3107377050423219</c:v>
                </c:pt>
                <c:pt idx="90">
                  <c:v>3.9939324379711909</c:v>
                </c:pt>
                <c:pt idx="91">
                  <c:v>2.6100412868554717</c:v>
                </c:pt>
                <c:pt idx="92">
                  <c:v>1.8047971848810178</c:v>
                </c:pt>
                <c:pt idx="93">
                  <c:v>1.3707746080356322</c:v>
                </c:pt>
                <c:pt idx="94">
                  <c:v>1.1572018711901668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1344"/>
        <c:axId val="38922880"/>
      </c:scatterChart>
      <c:valAx>
        <c:axId val="389213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22880"/>
        <c:crosses val="autoZero"/>
        <c:crossBetween val="midCat"/>
      </c:valAx>
      <c:valAx>
        <c:axId val="3892288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8921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'80h'!$C$2:$C$96</c:f>
              <c:numCache>
                <c:formatCode>General</c:formatCode>
                <c:ptCount val="95"/>
                <c:pt idx="0">
                  <c:v>18.760000000000002</c:v>
                </c:pt>
                <c:pt idx="1">
                  <c:v>19.97</c:v>
                </c:pt>
                <c:pt idx="2">
                  <c:v>20.92</c:v>
                </c:pt>
                <c:pt idx="3">
                  <c:v>21.95</c:v>
                </c:pt>
                <c:pt idx="4">
                  <c:v>23.03</c:v>
                </c:pt>
                <c:pt idx="5">
                  <c:v>24.18</c:v>
                </c:pt>
                <c:pt idx="6">
                  <c:v>25.36</c:v>
                </c:pt>
                <c:pt idx="7">
                  <c:v>26.32</c:v>
                </c:pt>
                <c:pt idx="8">
                  <c:v>27.48</c:v>
                </c:pt>
                <c:pt idx="9">
                  <c:v>28.73</c:v>
                </c:pt>
                <c:pt idx="10">
                  <c:v>29.89</c:v>
                </c:pt>
                <c:pt idx="11">
                  <c:v>31.2</c:v>
                </c:pt>
                <c:pt idx="12">
                  <c:v>32.61</c:v>
                </c:pt>
                <c:pt idx="13">
                  <c:v>33.979999999999997</c:v>
                </c:pt>
                <c:pt idx="14">
                  <c:v>35.42</c:v>
                </c:pt>
                <c:pt idx="15">
                  <c:v>36.909999999999997</c:v>
                </c:pt>
                <c:pt idx="16">
                  <c:v>38.39</c:v>
                </c:pt>
                <c:pt idx="17">
                  <c:v>39.880000000000003</c:v>
                </c:pt>
                <c:pt idx="18">
                  <c:v>41.44</c:v>
                </c:pt>
                <c:pt idx="19">
                  <c:v>26.46</c:v>
                </c:pt>
                <c:pt idx="20">
                  <c:v>27.75</c:v>
                </c:pt>
                <c:pt idx="21">
                  <c:v>28.91</c:v>
                </c:pt>
                <c:pt idx="22">
                  <c:v>30.1</c:v>
                </c:pt>
                <c:pt idx="23">
                  <c:v>31.23</c:v>
                </c:pt>
                <c:pt idx="24">
                  <c:v>32.42</c:v>
                </c:pt>
                <c:pt idx="25">
                  <c:v>33.619999999999997</c:v>
                </c:pt>
                <c:pt idx="26">
                  <c:v>34.94</c:v>
                </c:pt>
                <c:pt idx="27">
                  <c:v>36.200000000000003</c:v>
                </c:pt>
                <c:pt idx="28">
                  <c:v>37.57</c:v>
                </c:pt>
                <c:pt idx="29">
                  <c:v>38.99</c:v>
                </c:pt>
                <c:pt idx="30">
                  <c:v>40.46</c:v>
                </c:pt>
                <c:pt idx="31">
                  <c:v>42.03</c:v>
                </c:pt>
                <c:pt idx="32">
                  <c:v>43.64</c:v>
                </c:pt>
                <c:pt idx="33">
                  <c:v>45.34</c:v>
                </c:pt>
                <c:pt idx="34">
                  <c:v>47.13</c:v>
                </c:pt>
                <c:pt idx="35">
                  <c:v>48.95</c:v>
                </c:pt>
                <c:pt idx="36">
                  <c:v>50.81</c:v>
                </c:pt>
                <c:pt idx="37">
                  <c:v>52.63</c:v>
                </c:pt>
                <c:pt idx="38">
                  <c:v>35.44</c:v>
                </c:pt>
                <c:pt idx="39">
                  <c:v>37.340000000000003</c:v>
                </c:pt>
                <c:pt idx="40">
                  <c:v>38.9</c:v>
                </c:pt>
                <c:pt idx="41">
                  <c:v>40.32</c:v>
                </c:pt>
                <c:pt idx="42">
                  <c:v>41.76</c:v>
                </c:pt>
                <c:pt idx="43">
                  <c:v>43.19</c:v>
                </c:pt>
                <c:pt idx="44">
                  <c:v>44.61</c:v>
                </c:pt>
                <c:pt idx="45">
                  <c:v>46.17</c:v>
                </c:pt>
                <c:pt idx="46">
                  <c:v>47.71</c:v>
                </c:pt>
                <c:pt idx="47">
                  <c:v>49.34</c:v>
                </c:pt>
                <c:pt idx="48">
                  <c:v>50.99</c:v>
                </c:pt>
                <c:pt idx="49">
                  <c:v>52.68</c:v>
                </c:pt>
                <c:pt idx="50">
                  <c:v>54.39</c:v>
                </c:pt>
                <c:pt idx="51">
                  <c:v>56.12</c:v>
                </c:pt>
                <c:pt idx="52">
                  <c:v>57.85</c:v>
                </c:pt>
                <c:pt idx="53">
                  <c:v>59.6</c:v>
                </c:pt>
                <c:pt idx="54">
                  <c:v>61.34</c:v>
                </c:pt>
                <c:pt idx="55">
                  <c:v>63.05</c:v>
                </c:pt>
                <c:pt idx="56">
                  <c:v>64.72</c:v>
                </c:pt>
                <c:pt idx="57">
                  <c:v>48.16</c:v>
                </c:pt>
                <c:pt idx="58">
                  <c:v>49.31</c:v>
                </c:pt>
                <c:pt idx="59">
                  <c:v>50.65</c:v>
                </c:pt>
                <c:pt idx="60">
                  <c:v>52.12</c:v>
                </c:pt>
                <c:pt idx="61">
                  <c:v>53.6</c:v>
                </c:pt>
                <c:pt idx="62">
                  <c:v>55.14</c:v>
                </c:pt>
                <c:pt idx="63">
                  <c:v>56.69</c:v>
                </c:pt>
                <c:pt idx="64">
                  <c:v>58.25</c:v>
                </c:pt>
                <c:pt idx="65">
                  <c:v>59.8</c:v>
                </c:pt>
                <c:pt idx="66">
                  <c:v>61.35</c:v>
                </c:pt>
                <c:pt idx="67">
                  <c:v>62.87</c:v>
                </c:pt>
                <c:pt idx="68">
                  <c:v>64.37</c:v>
                </c:pt>
                <c:pt idx="69">
                  <c:v>65.87</c:v>
                </c:pt>
                <c:pt idx="70">
                  <c:v>67.38</c:v>
                </c:pt>
                <c:pt idx="71">
                  <c:v>68.900000000000006</c:v>
                </c:pt>
                <c:pt idx="72">
                  <c:v>70.44</c:v>
                </c:pt>
                <c:pt idx="73">
                  <c:v>71.98</c:v>
                </c:pt>
                <c:pt idx="74">
                  <c:v>73.489999999999995</c:v>
                </c:pt>
                <c:pt idx="75">
                  <c:v>0</c:v>
                </c:pt>
                <c:pt idx="76">
                  <c:v>0</c:v>
                </c:pt>
                <c:pt idx="77">
                  <c:v>65.61</c:v>
                </c:pt>
                <c:pt idx="78">
                  <c:v>62.86</c:v>
                </c:pt>
                <c:pt idx="79">
                  <c:v>62.7</c:v>
                </c:pt>
                <c:pt idx="80">
                  <c:v>63.85</c:v>
                </c:pt>
                <c:pt idx="81">
                  <c:v>65.34</c:v>
                </c:pt>
                <c:pt idx="82">
                  <c:v>66.66</c:v>
                </c:pt>
                <c:pt idx="83">
                  <c:v>68.010000000000005</c:v>
                </c:pt>
                <c:pt idx="84">
                  <c:v>69.319999999999993</c:v>
                </c:pt>
                <c:pt idx="85">
                  <c:v>70.63</c:v>
                </c:pt>
                <c:pt idx="86">
                  <c:v>71.92</c:v>
                </c:pt>
                <c:pt idx="87">
                  <c:v>73.23</c:v>
                </c:pt>
                <c:pt idx="88">
                  <c:v>74.569999999999993</c:v>
                </c:pt>
                <c:pt idx="89">
                  <c:v>75.930000000000007</c:v>
                </c:pt>
                <c:pt idx="90">
                  <c:v>77.290000000000006</c:v>
                </c:pt>
                <c:pt idx="91">
                  <c:v>78.7</c:v>
                </c:pt>
                <c:pt idx="92">
                  <c:v>80.12</c:v>
                </c:pt>
                <c:pt idx="93">
                  <c:v>81.53</c:v>
                </c:pt>
                <c:pt idx="94">
                  <c:v>82.97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'80h'!$K$2:$K$96</c:f>
              <c:numCache>
                <c:formatCode>General</c:formatCode>
                <c:ptCount val="95"/>
                <c:pt idx="0">
                  <c:v>89.999999868814115</c:v>
                </c:pt>
                <c:pt idx="1">
                  <c:v>89.999999789766207</c:v>
                </c:pt>
                <c:pt idx="2">
                  <c:v>89.999999661892048</c:v>
                </c:pt>
                <c:pt idx="3">
                  <c:v>89.999999457909553</c:v>
                </c:pt>
                <c:pt idx="4">
                  <c:v>89.999999128911767</c:v>
                </c:pt>
                <c:pt idx="5">
                  <c:v>89.999998601429766</c:v>
                </c:pt>
                <c:pt idx="6">
                  <c:v>89.999997753666307</c:v>
                </c:pt>
                <c:pt idx="7">
                  <c:v>89.999996395992099</c:v>
                </c:pt>
                <c:pt idx="8">
                  <c:v>89.999994195314699</c:v>
                </c:pt>
                <c:pt idx="9">
                  <c:v>89.999990722355875</c:v>
                </c:pt>
                <c:pt idx="10">
                  <c:v>89.99998512631656</c:v>
                </c:pt>
                <c:pt idx="11">
                  <c:v>89.99997606096936</c:v>
                </c:pt>
                <c:pt idx="12">
                  <c:v>89.999961641553227</c:v>
                </c:pt>
                <c:pt idx="13">
                  <c:v>89.9999386981832</c:v>
                </c:pt>
                <c:pt idx="14">
                  <c:v>89.999901215445817</c:v>
                </c:pt>
                <c:pt idx="15">
                  <c:v>89.999841562937249</c:v>
                </c:pt>
                <c:pt idx="16">
                  <c:v>89.999745763783025</c:v>
                </c:pt>
                <c:pt idx="17">
                  <c:v>89.999592590410074</c:v>
                </c:pt>
                <c:pt idx="18">
                  <c:v>89.999344070560227</c:v>
                </c:pt>
                <c:pt idx="19">
                  <c:v>89.999996851538697</c:v>
                </c:pt>
                <c:pt idx="20">
                  <c:v>89.999994954388924</c:v>
                </c:pt>
                <c:pt idx="21">
                  <c:v>89.999991885409003</c:v>
                </c:pt>
                <c:pt idx="22">
                  <c:v>89.999986989829296</c:v>
                </c:pt>
                <c:pt idx="23">
                  <c:v>89.999979093882402</c:v>
                </c:pt>
                <c:pt idx="24">
                  <c:v>89.999966434314388</c:v>
                </c:pt>
                <c:pt idx="25">
                  <c:v>89.999946087991262</c:v>
                </c:pt>
                <c:pt idx="26">
                  <c:v>89.999913503810134</c:v>
                </c:pt>
                <c:pt idx="27">
                  <c:v>89.999860687552612</c:v>
                </c:pt>
                <c:pt idx="28">
                  <c:v>89.999777336540944</c:v>
                </c:pt>
                <c:pt idx="29">
                  <c:v>89.999643031597401</c:v>
                </c:pt>
                <c:pt idx="30">
                  <c:v>89.99942546326443</c:v>
                </c:pt>
                <c:pt idx="31">
                  <c:v>89.999079397277541</c:v>
                </c:pt>
                <c:pt idx="32">
                  <c:v>89.998528756397022</c:v>
                </c:pt>
                <c:pt idx="33">
                  <c:v>89.997629170700847</c:v>
                </c:pt>
                <c:pt idx="34">
                  <c:v>89.996197510499471</c:v>
                </c:pt>
                <c:pt idx="35">
                  <c:v>89.993898330815597</c:v>
                </c:pt>
                <c:pt idx="36">
                  <c:v>89.990222169936345</c:v>
                </c:pt>
                <c:pt idx="37">
                  <c:v>89.984257693840846</c:v>
                </c:pt>
                <c:pt idx="38">
                  <c:v>89.999921288467235</c:v>
                </c:pt>
                <c:pt idx="39">
                  <c:v>89.999873859723124</c:v>
                </c:pt>
                <c:pt idx="40">
                  <c:v>89.99979713522481</c:v>
                </c:pt>
                <c:pt idx="41">
                  <c:v>89.999674745732335</c:v>
                </c:pt>
                <c:pt idx="42">
                  <c:v>89.999477347059937</c:v>
                </c:pt>
                <c:pt idx="43">
                  <c:v>89.999160857859593</c:v>
                </c:pt>
                <c:pt idx="44">
                  <c:v>89.998652199781475</c:v>
                </c:pt>
                <c:pt idx="45">
                  <c:v>89.997837595254424</c:v>
                </c:pt>
                <c:pt idx="46">
                  <c:v>89.996517188819482</c:v>
                </c:pt>
                <c:pt idx="47">
                  <c:v>89.994433413541103</c:v>
                </c:pt>
                <c:pt idx="48">
                  <c:v>89.991075790006803</c:v>
                </c:pt>
                <c:pt idx="49">
                  <c:v>89.985636581911024</c:v>
                </c:pt>
                <c:pt idx="50">
                  <c:v>89.976984933174563</c:v>
                </c:pt>
                <c:pt idx="51">
                  <c:v>89.963218914970042</c:v>
                </c:pt>
                <c:pt idx="52">
                  <c:v>89.940729288629981</c:v>
                </c:pt>
                <c:pt idx="53">
                  <c:v>89.904937849575433</c:v>
                </c:pt>
                <c:pt idx="54">
                  <c:v>89.847458630223684</c:v>
                </c:pt>
                <c:pt idx="55">
                  <c:v>89.75555572915556</c:v>
                </c:pt>
                <c:pt idx="56">
                  <c:v>89.606448525485632</c:v>
                </c:pt>
                <c:pt idx="57">
                  <c:v>89.998425769344877</c:v>
                </c:pt>
                <c:pt idx="58">
                  <c:v>89.997477194463926</c:v>
                </c:pt>
                <c:pt idx="59">
                  <c:v>89.995942704502852</c:v>
                </c:pt>
                <c:pt idx="60">
                  <c:v>89.993494914674528</c:v>
                </c:pt>
                <c:pt idx="61">
                  <c:v>89.989546941314316</c:v>
                </c:pt>
                <c:pt idx="62">
                  <c:v>89.983217157670495</c:v>
                </c:pt>
                <c:pt idx="63">
                  <c:v>89.973043997613345</c:v>
                </c:pt>
                <c:pt idx="64">
                  <c:v>89.956751913281479</c:v>
                </c:pt>
                <c:pt idx="65">
                  <c:v>89.930343810621281</c:v>
                </c:pt>
                <c:pt idx="66">
                  <c:v>89.888668410588267</c:v>
                </c:pt>
                <c:pt idx="67">
                  <c:v>89.821516376030985</c:v>
                </c:pt>
                <c:pt idx="68">
                  <c:v>89.712734039281656</c:v>
                </c:pt>
                <c:pt idx="69">
                  <c:v>89.539708541201861</c:v>
                </c:pt>
                <c:pt idx="70">
                  <c:v>89.264418614441553</c:v>
                </c:pt>
                <c:pt idx="71">
                  <c:v>88.814754445555778</c:v>
                </c:pt>
                <c:pt idx="72">
                  <c:v>88.099452612950657</c:v>
                </c:pt>
                <c:pt idx="73">
                  <c:v>86.952043798849061</c:v>
                </c:pt>
                <c:pt idx="74">
                  <c:v>85.122898444220283</c:v>
                </c:pt>
                <c:pt idx="75">
                  <c:v>82.177809816646061</c:v>
                </c:pt>
                <c:pt idx="76">
                  <c:v>89.980322117579576</c:v>
                </c:pt>
                <c:pt idx="77">
                  <c:v>89.968464933962963</c:v>
                </c:pt>
                <c:pt idx="78">
                  <c:v>89.949283819446364</c:v>
                </c:pt>
                <c:pt idx="79">
                  <c:v>89.91868648767327</c:v>
                </c:pt>
                <c:pt idx="80">
                  <c:v>89.869336991491878</c:v>
                </c:pt>
                <c:pt idx="81">
                  <c:v>89.790215402349787</c:v>
                </c:pt>
                <c:pt idx="82">
                  <c:v>89.663053829680365</c:v>
                </c:pt>
                <c:pt idx="83">
                  <c:v>89.459414854711383</c:v>
                </c:pt>
                <c:pt idx="84">
                  <c:v>89.129364220513565</c:v>
                </c:pt>
                <c:pt idx="85">
                  <c:v>88.609609866165854</c:v>
                </c:pt>
                <c:pt idx="86">
                  <c:v>87.765011199355015</c:v>
                </c:pt>
                <c:pt idx="87">
                  <c:v>86.426842501559662</c:v>
                </c:pt>
                <c:pt idx="88">
                  <c:v>84.265458296114176</c:v>
                </c:pt>
                <c:pt idx="89">
                  <c:v>80.88247496116071</c:v>
                </c:pt>
                <c:pt idx="90">
                  <c:v>75.500012150684114</c:v>
                </c:pt>
                <c:pt idx="91">
                  <c:v>67.471948988969984</c:v>
                </c:pt>
                <c:pt idx="92">
                  <c:v>56.352706371449919</c:v>
                </c:pt>
                <c:pt idx="93">
                  <c:v>43.154288808735885</c:v>
                </c:pt>
                <c:pt idx="94">
                  <c:v>30.213818510921993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5136"/>
        <c:axId val="47036672"/>
      </c:scatterChart>
      <c:valAx>
        <c:axId val="47035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36672"/>
        <c:crosses val="autoZero"/>
        <c:crossBetween val="midCat"/>
      </c:valAx>
      <c:valAx>
        <c:axId val="4703667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035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'160h'!$B$2:$B$96</c:f>
              <c:numCache>
                <c:formatCode>0.00E+00</c:formatCode>
                <c:ptCount val="95"/>
                <c:pt idx="0">
                  <c:v>233370000</c:v>
                </c:pt>
                <c:pt idx="1">
                  <c:v>210890000</c:v>
                </c:pt>
                <c:pt idx="2">
                  <c:v>190210000</c:v>
                </c:pt>
                <c:pt idx="3">
                  <c:v>171260000</c:v>
                </c:pt>
                <c:pt idx="4">
                  <c:v>153260000</c:v>
                </c:pt>
                <c:pt idx="5">
                  <c:v>136790000</c:v>
                </c:pt>
                <c:pt idx="6">
                  <c:v>121360000</c:v>
                </c:pt>
                <c:pt idx="7">
                  <c:v>106910000</c:v>
                </c:pt>
                <c:pt idx="8">
                  <c:v>93887000</c:v>
                </c:pt>
                <c:pt idx="9">
                  <c:v>82138000</c:v>
                </c:pt>
                <c:pt idx="10">
                  <c:v>71112000</c:v>
                </c:pt>
                <c:pt idx="11">
                  <c:v>61686000</c:v>
                </c:pt>
                <c:pt idx="12">
                  <c:v>52997000</c:v>
                </c:pt>
                <c:pt idx="13">
                  <c:v>45355000</c:v>
                </c:pt>
                <c:pt idx="14">
                  <c:v>38623000</c:v>
                </c:pt>
                <c:pt idx="15">
                  <c:v>32850000</c:v>
                </c:pt>
                <c:pt idx="16">
                  <c:v>27940000</c:v>
                </c:pt>
                <c:pt idx="17">
                  <c:v>23576000</c:v>
                </c:pt>
                <c:pt idx="18">
                  <c:v>19898000</c:v>
                </c:pt>
                <c:pt idx="19">
                  <c:v>115360000</c:v>
                </c:pt>
                <c:pt idx="20">
                  <c:v>100360000</c:v>
                </c:pt>
                <c:pt idx="21">
                  <c:v>87170000</c:v>
                </c:pt>
                <c:pt idx="22">
                  <c:v>75486000</c:v>
                </c:pt>
                <c:pt idx="23">
                  <c:v>65093000</c:v>
                </c:pt>
                <c:pt idx="24">
                  <c:v>55892000</c:v>
                </c:pt>
                <c:pt idx="25">
                  <c:v>47742000</c:v>
                </c:pt>
                <c:pt idx="26">
                  <c:v>40523000</c:v>
                </c:pt>
                <c:pt idx="27">
                  <c:v>34228000</c:v>
                </c:pt>
                <c:pt idx="28">
                  <c:v>28739000</c:v>
                </c:pt>
                <c:pt idx="29">
                  <c:v>23990000</c:v>
                </c:pt>
                <c:pt idx="30">
                  <c:v>19925000</c:v>
                </c:pt>
                <c:pt idx="31">
                  <c:v>16453000</c:v>
                </c:pt>
                <c:pt idx="32">
                  <c:v>13484000</c:v>
                </c:pt>
                <c:pt idx="33">
                  <c:v>10973000</c:v>
                </c:pt>
                <c:pt idx="34">
                  <c:v>8843600</c:v>
                </c:pt>
                <c:pt idx="35">
                  <c:v>7041200</c:v>
                </c:pt>
                <c:pt idx="36">
                  <c:v>5577200</c:v>
                </c:pt>
                <c:pt idx="37">
                  <c:v>4418900</c:v>
                </c:pt>
                <c:pt idx="38">
                  <c:v>43311000</c:v>
                </c:pt>
                <c:pt idx="39">
                  <c:v>35922000</c:v>
                </c:pt>
                <c:pt idx="40">
                  <c:v>29728000</c:v>
                </c:pt>
                <c:pt idx="41">
                  <c:v>24500000</c:v>
                </c:pt>
                <c:pt idx="42">
                  <c:v>20114000</c:v>
                </c:pt>
                <c:pt idx="43">
                  <c:v>16419000</c:v>
                </c:pt>
                <c:pt idx="44">
                  <c:v>13334000</c:v>
                </c:pt>
                <c:pt idx="45">
                  <c:v>10741000</c:v>
                </c:pt>
                <c:pt idx="46">
                  <c:v>8607200</c:v>
                </c:pt>
                <c:pt idx="47">
                  <c:v>6844300</c:v>
                </c:pt>
                <c:pt idx="48">
                  <c:v>5407200</c:v>
                </c:pt>
                <c:pt idx="49">
                  <c:v>4239600</c:v>
                </c:pt>
                <c:pt idx="50">
                  <c:v>3295000</c:v>
                </c:pt>
                <c:pt idx="51">
                  <c:v>2533300</c:v>
                </c:pt>
                <c:pt idx="52">
                  <c:v>1932000</c:v>
                </c:pt>
                <c:pt idx="53">
                  <c:v>1455900</c:v>
                </c:pt>
                <c:pt idx="54">
                  <c:v>1083600</c:v>
                </c:pt>
                <c:pt idx="55" formatCode="General">
                  <c:v>802110</c:v>
                </c:pt>
                <c:pt idx="56" formatCode="General">
                  <c:v>593440</c:v>
                </c:pt>
                <c:pt idx="57">
                  <c:v>12727000</c:v>
                </c:pt>
                <c:pt idx="58">
                  <c:v>10324000</c:v>
                </c:pt>
                <c:pt idx="59">
                  <c:v>8184700</c:v>
                </c:pt>
                <c:pt idx="60">
                  <c:v>6414600</c:v>
                </c:pt>
                <c:pt idx="61">
                  <c:v>4980000</c:v>
                </c:pt>
                <c:pt idx="62">
                  <c:v>3834300</c:v>
                </c:pt>
                <c:pt idx="63">
                  <c:v>2926100</c:v>
                </c:pt>
                <c:pt idx="64">
                  <c:v>2218900</c:v>
                </c:pt>
                <c:pt idx="65">
                  <c:v>1672800</c:v>
                </c:pt>
                <c:pt idx="66">
                  <c:v>1251100</c:v>
                </c:pt>
                <c:pt idx="67" formatCode="General">
                  <c:v>926970</c:v>
                </c:pt>
                <c:pt idx="68" formatCode="General">
                  <c:v>682200</c:v>
                </c:pt>
                <c:pt idx="69" formatCode="General">
                  <c:v>498180</c:v>
                </c:pt>
                <c:pt idx="70" formatCode="General">
                  <c:v>360420</c:v>
                </c:pt>
                <c:pt idx="71" formatCode="General">
                  <c:v>258060</c:v>
                </c:pt>
                <c:pt idx="72" formatCode="General">
                  <c:v>182360</c:v>
                </c:pt>
                <c:pt idx="73" formatCode="General">
                  <c:v>127900</c:v>
                </c:pt>
                <c:pt idx="74" formatCode="General">
                  <c:v>89674</c:v>
                </c:pt>
                <c:pt idx="75" formatCode="General">
                  <c:v>62067</c:v>
                </c:pt>
                <c:pt idx="76">
                  <c:v>3070400</c:v>
                </c:pt>
                <c:pt idx="77">
                  <c:v>2582400</c:v>
                </c:pt>
                <c:pt idx="78">
                  <c:v>1997600</c:v>
                </c:pt>
                <c:pt idx="79">
                  <c:v>1498100</c:v>
                </c:pt>
                <c:pt idx="80">
                  <c:v>1106000</c:v>
                </c:pt>
                <c:pt idx="81" formatCode="General">
                  <c:v>808210</c:v>
                </c:pt>
                <c:pt idx="82" formatCode="General">
                  <c:v>586600</c:v>
                </c:pt>
                <c:pt idx="83" formatCode="General">
                  <c:v>422880</c:v>
                </c:pt>
                <c:pt idx="84" formatCode="General">
                  <c:v>302290</c:v>
                </c:pt>
                <c:pt idx="85" formatCode="General">
                  <c:v>214770</c:v>
                </c:pt>
                <c:pt idx="86" formatCode="General">
                  <c:v>151550</c:v>
                </c:pt>
                <c:pt idx="87" formatCode="General">
                  <c:v>106160</c:v>
                </c:pt>
                <c:pt idx="88" formatCode="General">
                  <c:v>73845</c:v>
                </c:pt>
                <c:pt idx="89" formatCode="General">
                  <c:v>50918</c:v>
                </c:pt>
                <c:pt idx="90" formatCode="General">
                  <c:v>34737</c:v>
                </c:pt>
                <c:pt idx="91" formatCode="General">
                  <c:v>23422</c:v>
                </c:pt>
                <c:pt idx="92" formatCode="General">
                  <c:v>15695</c:v>
                </c:pt>
                <c:pt idx="93" formatCode="General">
                  <c:v>10504</c:v>
                </c:pt>
                <c:pt idx="94" formatCode="General">
                  <c:v>6942.8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'160h'!$J$2:$J$96</c:f>
              <c:numCache>
                <c:formatCode>General</c:formatCode>
                <c:ptCount val="95"/>
                <c:pt idx="0">
                  <c:v>35763.986676168592</c:v>
                </c:pt>
                <c:pt idx="1">
                  <c:v>27009.27883104554</c:v>
                </c:pt>
                <c:pt idx="2">
                  <c:v>22683.746228812488</c:v>
                </c:pt>
                <c:pt idx="3">
                  <c:v>20779.084266953749</c:v>
                </c:pt>
                <c:pt idx="4">
                  <c:v>19986.872365959731</c:v>
                </c:pt>
                <c:pt idx="5">
                  <c:v>19671.841270536035</c:v>
                </c:pt>
                <c:pt idx="6">
                  <c:v>19548.203164822204</c:v>
                </c:pt>
                <c:pt idx="7">
                  <c:v>19500.133511675369</c:v>
                </c:pt>
                <c:pt idx="8">
                  <c:v>19481.335348819517</c:v>
                </c:pt>
                <c:pt idx="9">
                  <c:v>19474.154374790316</c:v>
                </c:pt>
                <c:pt idx="10">
                  <c:v>19471.331647659972</c:v>
                </c:pt>
                <c:pt idx="11">
                  <c:v>19470.227793561247</c:v>
                </c:pt>
                <c:pt idx="12">
                  <c:v>19469.804049685881</c:v>
                </c:pt>
                <c:pt idx="13">
                  <c:v>19469.639560432668</c:v>
                </c:pt>
                <c:pt idx="14">
                  <c:v>19469.574474003402</c:v>
                </c:pt>
                <c:pt idx="15">
                  <c:v>19469.549558188675</c:v>
                </c:pt>
                <c:pt idx="16">
                  <c:v>19469.539866251715</c:v>
                </c:pt>
                <c:pt idx="17">
                  <c:v>19469.536108720331</c:v>
                </c:pt>
                <c:pt idx="18">
                  <c:v>19469.53463678998</c:v>
                </c:pt>
                <c:pt idx="19">
                  <c:v>19509.619242137065</c:v>
                </c:pt>
                <c:pt idx="20">
                  <c:v>19485.151859125061</c:v>
                </c:pt>
                <c:pt idx="21">
                  <c:v>19475.573623725817</c:v>
                </c:pt>
                <c:pt idx="22">
                  <c:v>19471.883556121757</c:v>
                </c:pt>
                <c:pt idx="23">
                  <c:v>19470.443781169055</c:v>
                </c:pt>
                <c:pt idx="24">
                  <c:v>19469.886762271239</c:v>
                </c:pt>
                <c:pt idx="25">
                  <c:v>19469.670566631703</c:v>
                </c:pt>
                <c:pt idx="26">
                  <c:v>19469.586878595161</c:v>
                </c:pt>
                <c:pt idx="27">
                  <c:v>19469.554207419973</c:v>
                </c:pt>
                <c:pt idx="28">
                  <c:v>19469.541735202445</c:v>
                </c:pt>
                <c:pt idx="29">
                  <c:v>19469.536833828119</c:v>
                </c:pt>
                <c:pt idx="30">
                  <c:v>19469.53491729232</c:v>
                </c:pt>
                <c:pt idx="31">
                  <c:v>19469.53418160768</c:v>
                </c:pt>
                <c:pt idx="32">
                  <c:v>19469.533896033303</c:v>
                </c:pt>
                <c:pt idx="33">
                  <c:v>19469.533783035607</c:v>
                </c:pt>
                <c:pt idx="34">
                  <c:v>19469.533739778923</c:v>
                </c:pt>
                <c:pt idx="35">
                  <c:v>19469.53372295263</c:v>
                </c:pt>
                <c:pt idx="36">
                  <c:v>19469.533716429138</c:v>
                </c:pt>
                <c:pt idx="37">
                  <c:v>19469.533713873705</c:v>
                </c:pt>
                <c:pt idx="38">
                  <c:v>19469.59791503576</c:v>
                </c:pt>
                <c:pt idx="39">
                  <c:v>19469.558711310456</c:v>
                </c:pt>
                <c:pt idx="40">
                  <c:v>19469.543377623544</c:v>
                </c:pt>
                <c:pt idx="41">
                  <c:v>19469.537472245323</c:v>
                </c:pt>
                <c:pt idx="42">
                  <c:v>19469.535168412851</c:v>
                </c:pt>
                <c:pt idx="43">
                  <c:v>19469.534277153751</c:v>
                </c:pt>
                <c:pt idx="44">
                  <c:v>19469.533931236383</c:v>
                </c:pt>
                <c:pt idx="45">
                  <c:v>19469.533797334869</c:v>
                </c:pt>
                <c:pt idx="46">
                  <c:v>19469.533745060893</c:v>
                </c:pt>
                <c:pt idx="47">
                  <c:v>19469.533725105332</c:v>
                </c:pt>
                <c:pt idx="48">
                  <c:v>19469.53371726313</c:v>
                </c:pt>
                <c:pt idx="49">
                  <c:v>19469.53371419667</c:v>
                </c:pt>
                <c:pt idx="50">
                  <c:v>19469.533713019577</c:v>
                </c:pt>
                <c:pt idx="51">
                  <c:v>19469.533712562654</c:v>
                </c:pt>
                <c:pt idx="52">
                  <c:v>19469.533712381861</c:v>
                </c:pt>
                <c:pt idx="53">
                  <c:v>19469.533712312648</c:v>
                </c:pt>
                <c:pt idx="54">
                  <c:v>19469.533712285727</c:v>
                </c:pt>
                <c:pt idx="55">
                  <c:v>19469.53371227529</c:v>
                </c:pt>
                <c:pt idx="56">
                  <c:v>19469.533712271201</c:v>
                </c:pt>
                <c:pt idx="57">
                  <c:v>19469.533872775814</c:v>
                </c:pt>
                <c:pt idx="58">
                  <c:v>19469.533774766278</c:v>
                </c:pt>
                <c:pt idx="59">
                  <c:v>19469.533736432026</c:v>
                </c:pt>
                <c:pt idx="60">
                  <c:v>19469.533721668573</c:v>
                </c:pt>
                <c:pt idx="61">
                  <c:v>19469.533715908994</c:v>
                </c:pt>
                <c:pt idx="62">
                  <c:v>19469.533713680845</c:v>
                </c:pt>
                <c:pt idx="63">
                  <c:v>19469.53371281605</c:v>
                </c:pt>
                <c:pt idx="64">
                  <c:v>19469.533712481298</c:v>
                </c:pt>
                <c:pt idx="65">
                  <c:v>19469.533712350614</c:v>
                </c:pt>
                <c:pt idx="66">
                  <c:v>19469.533712300723</c:v>
                </c:pt>
                <c:pt idx="67">
                  <c:v>19469.533712281118</c:v>
                </c:pt>
                <c:pt idx="68">
                  <c:v>19469.533712273453</c:v>
                </c:pt>
                <c:pt idx="69">
                  <c:v>19469.53371227051</c:v>
                </c:pt>
                <c:pt idx="70">
                  <c:v>19469.533712269367</c:v>
                </c:pt>
                <c:pt idx="71">
                  <c:v>19469.533712268916</c:v>
                </c:pt>
                <c:pt idx="72">
                  <c:v>19469.533712268742</c:v>
                </c:pt>
                <c:pt idx="73">
                  <c:v>19469.533712268676</c:v>
                </c:pt>
                <c:pt idx="74">
                  <c:v>19469.533712268651</c:v>
                </c:pt>
                <c:pt idx="75">
                  <c:v>19469.53371226864</c:v>
                </c:pt>
                <c:pt idx="76">
                  <c:v>19469.533713295878</c:v>
                </c:pt>
                <c:pt idx="77">
                  <c:v>19469.533712668617</c:v>
                </c:pt>
                <c:pt idx="78">
                  <c:v>19469.533712423279</c:v>
                </c:pt>
                <c:pt idx="79">
                  <c:v>19469.533712328794</c:v>
                </c:pt>
                <c:pt idx="80">
                  <c:v>19469.53371229193</c:v>
                </c:pt>
                <c:pt idx="81">
                  <c:v>19469.533712277673</c:v>
                </c:pt>
                <c:pt idx="82">
                  <c:v>19469.533712272136</c:v>
                </c:pt>
                <c:pt idx="83">
                  <c:v>19469.533712269993</c:v>
                </c:pt>
                <c:pt idx="84">
                  <c:v>19469.533712269156</c:v>
                </c:pt>
                <c:pt idx="85">
                  <c:v>19469.533712268836</c:v>
                </c:pt>
                <c:pt idx="86">
                  <c:v>19469.533712268712</c:v>
                </c:pt>
                <c:pt idx="87">
                  <c:v>19469.533712268661</c:v>
                </c:pt>
                <c:pt idx="88">
                  <c:v>19469.533712268643</c:v>
                </c:pt>
                <c:pt idx="89">
                  <c:v>19469.533712268636</c:v>
                </c:pt>
                <c:pt idx="90">
                  <c:v>19469.533712268632</c:v>
                </c:pt>
                <c:pt idx="91">
                  <c:v>19469.533712268632</c:v>
                </c:pt>
                <c:pt idx="92">
                  <c:v>19469.533712268632</c:v>
                </c:pt>
                <c:pt idx="93">
                  <c:v>19469.533712268632</c:v>
                </c:pt>
                <c:pt idx="94">
                  <c:v>19469.533712268632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05184"/>
        <c:axId val="55411072"/>
      </c:scatterChart>
      <c:valAx>
        <c:axId val="5540518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11072"/>
        <c:crosses val="autoZero"/>
        <c:crossBetween val="midCat"/>
      </c:valAx>
      <c:valAx>
        <c:axId val="5541107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405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'160h'!$C$2:$C$96</c:f>
              <c:numCache>
                <c:formatCode>General</c:formatCode>
                <c:ptCount val="95"/>
                <c:pt idx="0">
                  <c:v>17.66</c:v>
                </c:pt>
                <c:pt idx="1">
                  <c:v>18.670000000000002</c:v>
                </c:pt>
                <c:pt idx="2">
                  <c:v>19.47</c:v>
                </c:pt>
                <c:pt idx="3">
                  <c:v>20.45</c:v>
                </c:pt>
                <c:pt idx="4">
                  <c:v>21.47</c:v>
                </c:pt>
                <c:pt idx="5">
                  <c:v>22.34</c:v>
                </c:pt>
                <c:pt idx="6">
                  <c:v>23.23</c:v>
                </c:pt>
                <c:pt idx="7">
                  <c:v>24.39</c:v>
                </c:pt>
                <c:pt idx="8">
                  <c:v>25.28</c:v>
                </c:pt>
                <c:pt idx="9">
                  <c:v>26.46</c:v>
                </c:pt>
                <c:pt idx="10">
                  <c:v>27.34</c:v>
                </c:pt>
                <c:pt idx="11">
                  <c:v>28.54</c:v>
                </c:pt>
                <c:pt idx="12">
                  <c:v>29.73</c:v>
                </c:pt>
                <c:pt idx="13">
                  <c:v>30.85</c:v>
                </c:pt>
                <c:pt idx="14">
                  <c:v>32.14</c:v>
                </c:pt>
                <c:pt idx="15">
                  <c:v>33.53</c:v>
                </c:pt>
                <c:pt idx="16">
                  <c:v>34.770000000000003</c:v>
                </c:pt>
                <c:pt idx="17">
                  <c:v>36.22</c:v>
                </c:pt>
                <c:pt idx="18">
                  <c:v>37.590000000000003</c:v>
                </c:pt>
                <c:pt idx="19">
                  <c:v>24.68</c:v>
                </c:pt>
                <c:pt idx="20">
                  <c:v>25.8</c:v>
                </c:pt>
                <c:pt idx="21">
                  <c:v>26.82</c:v>
                </c:pt>
                <c:pt idx="22">
                  <c:v>27.85</c:v>
                </c:pt>
                <c:pt idx="23">
                  <c:v>28.87</c:v>
                </c:pt>
                <c:pt idx="24">
                  <c:v>29.83</c:v>
                </c:pt>
                <c:pt idx="25">
                  <c:v>30.89</c:v>
                </c:pt>
                <c:pt idx="26">
                  <c:v>32</c:v>
                </c:pt>
                <c:pt idx="27">
                  <c:v>33.06</c:v>
                </c:pt>
                <c:pt idx="28">
                  <c:v>34.26</c:v>
                </c:pt>
                <c:pt idx="29">
                  <c:v>35.53</c:v>
                </c:pt>
                <c:pt idx="30">
                  <c:v>36.840000000000003</c:v>
                </c:pt>
                <c:pt idx="31">
                  <c:v>38.17</c:v>
                </c:pt>
                <c:pt idx="32">
                  <c:v>39.6</c:v>
                </c:pt>
                <c:pt idx="33">
                  <c:v>41.11</c:v>
                </c:pt>
                <c:pt idx="34">
                  <c:v>42.69</c:v>
                </c:pt>
                <c:pt idx="35">
                  <c:v>44.36</c:v>
                </c:pt>
                <c:pt idx="36">
                  <c:v>46.07</c:v>
                </c:pt>
                <c:pt idx="37">
                  <c:v>47.75</c:v>
                </c:pt>
                <c:pt idx="38">
                  <c:v>33.01</c:v>
                </c:pt>
                <c:pt idx="39">
                  <c:v>34.58</c:v>
                </c:pt>
                <c:pt idx="40">
                  <c:v>35.869999999999997</c:v>
                </c:pt>
                <c:pt idx="41">
                  <c:v>37.090000000000003</c:v>
                </c:pt>
                <c:pt idx="42">
                  <c:v>38.270000000000003</c:v>
                </c:pt>
                <c:pt idx="43">
                  <c:v>39.54</c:v>
                </c:pt>
                <c:pt idx="44">
                  <c:v>40.83</c:v>
                </c:pt>
                <c:pt idx="45">
                  <c:v>42.15</c:v>
                </c:pt>
                <c:pt idx="46">
                  <c:v>43.53</c:v>
                </c:pt>
                <c:pt idx="47">
                  <c:v>44.97</c:v>
                </c:pt>
                <c:pt idx="48">
                  <c:v>46.47</c:v>
                </c:pt>
                <c:pt idx="49">
                  <c:v>48.02</c:v>
                </c:pt>
                <c:pt idx="50">
                  <c:v>49.61</c:v>
                </c:pt>
                <c:pt idx="51">
                  <c:v>51.25</c:v>
                </c:pt>
                <c:pt idx="52">
                  <c:v>52.92</c:v>
                </c:pt>
                <c:pt idx="53">
                  <c:v>54.63</c:v>
                </c:pt>
                <c:pt idx="54">
                  <c:v>56.37</c:v>
                </c:pt>
                <c:pt idx="55">
                  <c:v>58.09</c:v>
                </c:pt>
                <c:pt idx="56">
                  <c:v>59.77</c:v>
                </c:pt>
                <c:pt idx="57">
                  <c:v>43.75</c:v>
                </c:pt>
                <c:pt idx="58">
                  <c:v>45.18</c:v>
                </c:pt>
                <c:pt idx="59">
                  <c:v>46.5</c:v>
                </c:pt>
                <c:pt idx="60">
                  <c:v>47.8</c:v>
                </c:pt>
                <c:pt idx="61">
                  <c:v>49.16</c:v>
                </c:pt>
                <c:pt idx="62">
                  <c:v>50.54</c:v>
                </c:pt>
                <c:pt idx="63">
                  <c:v>51.98</c:v>
                </c:pt>
                <c:pt idx="64">
                  <c:v>53.45</c:v>
                </c:pt>
                <c:pt idx="65">
                  <c:v>54.93</c:v>
                </c:pt>
                <c:pt idx="66">
                  <c:v>56.44</c:v>
                </c:pt>
                <c:pt idx="67">
                  <c:v>57.93</c:v>
                </c:pt>
                <c:pt idx="68">
                  <c:v>59.45</c:v>
                </c:pt>
                <c:pt idx="69">
                  <c:v>60.98</c:v>
                </c:pt>
                <c:pt idx="70">
                  <c:v>62.52</c:v>
                </c:pt>
                <c:pt idx="71">
                  <c:v>64.09</c:v>
                </c:pt>
                <c:pt idx="72">
                  <c:v>65.69</c:v>
                </c:pt>
                <c:pt idx="73">
                  <c:v>67.31</c:v>
                </c:pt>
                <c:pt idx="74">
                  <c:v>68.900000000000006</c:v>
                </c:pt>
                <c:pt idx="75">
                  <c:v>70.53</c:v>
                </c:pt>
                <c:pt idx="76">
                  <c:v>57.88</c:v>
                </c:pt>
                <c:pt idx="77">
                  <c:v>56.5</c:v>
                </c:pt>
                <c:pt idx="78">
                  <c:v>56.99</c:v>
                </c:pt>
                <c:pt idx="79">
                  <c:v>57.94</c:v>
                </c:pt>
                <c:pt idx="80">
                  <c:v>59.09</c:v>
                </c:pt>
                <c:pt idx="81">
                  <c:v>60.42</c:v>
                </c:pt>
                <c:pt idx="82">
                  <c:v>61.82</c:v>
                </c:pt>
                <c:pt idx="83">
                  <c:v>63.19</c:v>
                </c:pt>
                <c:pt idx="84">
                  <c:v>64.55</c:v>
                </c:pt>
                <c:pt idx="85">
                  <c:v>65.92</c:v>
                </c:pt>
                <c:pt idx="86">
                  <c:v>67.3</c:v>
                </c:pt>
                <c:pt idx="87">
                  <c:v>68.7</c:v>
                </c:pt>
                <c:pt idx="88">
                  <c:v>70.13</c:v>
                </c:pt>
                <c:pt idx="89">
                  <c:v>71.59</c:v>
                </c:pt>
                <c:pt idx="90">
                  <c:v>73.08</c:v>
                </c:pt>
                <c:pt idx="91">
                  <c:v>74.61</c:v>
                </c:pt>
                <c:pt idx="92">
                  <c:v>76.16</c:v>
                </c:pt>
                <c:pt idx="93">
                  <c:v>77.680000000000007</c:v>
                </c:pt>
                <c:pt idx="94">
                  <c:v>79.22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'160h'!$K$2:$K$96</c:f>
              <c:numCache>
                <c:formatCode>General</c:formatCode>
                <c:ptCount val="95"/>
                <c:pt idx="0">
                  <c:v>57.017055697029136</c:v>
                </c:pt>
                <c:pt idx="1">
                  <c:v>43.875618496238666</c:v>
                </c:pt>
                <c:pt idx="2">
                  <c:v>30.873394654818856</c:v>
                </c:pt>
                <c:pt idx="3">
                  <c:v>20.449996822743568</c:v>
                </c:pt>
                <c:pt idx="4">
                  <c:v>13.064533976407031</c:v>
                </c:pt>
                <c:pt idx="5">
                  <c:v>8.2242078395395914</c:v>
                </c:pt>
                <c:pt idx="6">
                  <c:v>5.1420113045006657</c:v>
                </c:pt>
                <c:pt idx="7">
                  <c:v>3.2102210304063208</c:v>
                </c:pt>
                <c:pt idx="8">
                  <c:v>1.9944415525179455</c:v>
                </c:pt>
                <c:pt idx="9">
                  <c:v>1.2481564882715361</c:v>
                </c:pt>
                <c:pt idx="10">
                  <c:v>0.77862830223958135</c:v>
                </c:pt>
                <c:pt idx="11">
                  <c:v>0.4837918786769031</c:v>
                </c:pt>
                <c:pt idx="12">
                  <c:v>0.30193288905141341</c:v>
                </c:pt>
                <c:pt idx="13">
                  <c:v>0.18892983094439661</c:v>
                </c:pt>
                <c:pt idx="14">
                  <c:v>0.11724269843979347</c:v>
                </c:pt>
                <c:pt idx="15">
                  <c:v>7.310017856163431E-2</c:v>
                </c:pt>
                <c:pt idx="16">
                  <c:v>4.5555198859556369E-2</c:v>
                </c:pt>
                <c:pt idx="17">
                  <c:v>2.842786031029983E-2</c:v>
                </c:pt>
                <c:pt idx="18">
                  <c:v>1.7657056983289839E-2</c:v>
                </c:pt>
                <c:pt idx="19">
                  <c:v>3.6735117747459154</c:v>
                </c:pt>
                <c:pt idx="20">
                  <c:v>2.2941906047402885</c:v>
                </c:pt>
                <c:pt idx="21">
                  <c:v>1.4269836982424551</c:v>
                </c:pt>
                <c:pt idx="22">
                  <c:v>0.8901383621713026</c:v>
                </c:pt>
                <c:pt idx="23">
                  <c:v>0.55397291742614796</c:v>
                </c:pt>
                <c:pt idx="24">
                  <c:v>0.34504416157794304</c:v>
                </c:pt>
                <c:pt idx="25">
                  <c:v>0.21482652673181296</c:v>
                </c:pt>
                <c:pt idx="26">
                  <c:v>0.13389910926596779</c:v>
                </c:pt>
                <c:pt idx="27">
                  <c:v>8.313525425170204E-2</c:v>
                </c:pt>
                <c:pt idx="28">
                  <c:v>5.2014734387213567E-2</c:v>
                </c:pt>
                <c:pt idx="29">
                  <c:v>3.2444839765971435E-2</c:v>
                </c:pt>
                <c:pt idx="30">
                  <c:v>2.0158473195637204E-2</c:v>
                </c:pt>
                <c:pt idx="31">
                  <c:v>1.2580653296677824E-2</c:v>
                </c:pt>
                <c:pt idx="32">
                  <c:v>7.8721047713898457E-3</c:v>
                </c:pt>
                <c:pt idx="33">
                  <c:v>4.8851192415210673E-3</c:v>
                </c:pt>
                <c:pt idx="34">
                  <c:v>3.0458424231706452E-3</c:v>
                </c:pt>
                <c:pt idx="35">
                  <c:v>1.89813368509852E-3</c:v>
                </c:pt>
                <c:pt idx="36">
                  <c:v>1.1844942766245147E-3</c:v>
                </c:pt>
                <c:pt idx="37">
                  <c:v>7.3571073088705616E-4</c:v>
                </c:pt>
                <c:pt idx="38">
                  <c:v>0.14714182270878565</c:v>
                </c:pt>
                <c:pt idx="39">
                  <c:v>9.1816620624222259E-2</c:v>
                </c:pt>
                <c:pt idx="40">
                  <c:v>5.7091133825288229E-2</c:v>
                </c:pt>
                <c:pt idx="41">
                  <c:v>3.5608394792403644E-2</c:v>
                </c:pt>
                <c:pt idx="42">
                  <c:v>2.2159606110644568E-2</c:v>
                </c:pt>
                <c:pt idx="43">
                  <c:v>1.3801933045235399E-2</c:v>
                </c:pt>
                <c:pt idx="44">
                  <c:v>8.5931012728038131E-3</c:v>
                </c:pt>
                <c:pt idx="45">
                  <c:v>5.3559741055512616E-3</c:v>
                </c:pt>
                <c:pt idx="46">
                  <c:v>3.3254125000582949E-3</c:v>
                </c:pt>
                <c:pt idx="47">
                  <c:v>2.0805899461484247E-3</c:v>
                </c:pt>
                <c:pt idx="48">
                  <c:v>1.2977937291341463E-3</c:v>
                </c:pt>
                <c:pt idx="49">
                  <c:v>8.0633896104329635E-4</c:v>
                </c:pt>
                <c:pt idx="50">
                  <c:v>5.0322613994146419E-4</c:v>
                </c:pt>
                <c:pt idx="51">
                  <c:v>3.1488419283379589E-4</c:v>
                </c:pt>
                <c:pt idx="52">
                  <c:v>1.9540477013358398E-4</c:v>
                </c:pt>
                <c:pt idx="53">
                  <c:v>1.2183369704140887E-4</c:v>
                </c:pt>
                <c:pt idx="54">
                  <c:v>7.5925347431672627E-5</c:v>
                </c:pt>
                <c:pt idx="55">
                  <c:v>4.7379771071719612E-5</c:v>
                </c:pt>
                <c:pt idx="56">
                  <c:v>2.9428429237097045E-5</c:v>
                </c:pt>
                <c:pt idx="57">
                  <c:v>7.3571072688401601E-3</c:v>
                </c:pt>
                <c:pt idx="58">
                  <c:v>4.5908349511630869E-3</c:v>
                </c:pt>
                <c:pt idx="59">
                  <c:v>2.8545576336368277E-3</c:v>
                </c:pt>
                <c:pt idx="60">
                  <c:v>1.780419968271467E-3</c:v>
                </c:pt>
                <c:pt idx="61">
                  <c:v>1.1079803606386899E-3</c:v>
                </c:pt>
                <c:pt idx="62">
                  <c:v>6.9009666557661581E-4</c:v>
                </c:pt>
                <c:pt idx="63">
                  <c:v>4.2965506685360103E-4</c:v>
                </c:pt>
                <c:pt idx="64">
                  <c:v>2.6779870605565662E-4</c:v>
                </c:pt>
                <c:pt idx="65">
                  <c:v>1.6627062518914619E-4</c:v>
                </c:pt>
                <c:pt idx="66">
                  <c:v>1.0402949735303289E-4</c:v>
                </c:pt>
                <c:pt idx="67">
                  <c:v>6.4889686467776959E-5</c:v>
                </c:pt>
                <c:pt idx="68">
                  <c:v>4.0316948054819842E-5</c:v>
                </c:pt>
                <c:pt idx="69">
                  <c:v>2.5161306997718573E-5</c:v>
                </c:pt>
                <c:pt idx="70">
                  <c:v>1.5744209641847905E-5</c:v>
                </c:pt>
                <c:pt idx="71">
                  <c:v>9.7702385067169852E-6</c:v>
                </c:pt>
                <c:pt idx="72">
                  <c:v>6.0916848520796009E-6</c:v>
                </c:pt>
                <c:pt idx="73">
                  <c:v>3.7962673715858477E-6</c:v>
                </c:pt>
                <c:pt idx="74">
                  <c:v>2.3689885535865195E-6</c:v>
                </c:pt>
                <c:pt idx="75">
                  <c:v>1.4714214618549815E-6</c:v>
                </c:pt>
                <c:pt idx="76">
                  <c:v>5.8856858472129008E-4</c:v>
                </c:pt>
                <c:pt idx="77">
                  <c:v>3.6726679687397326E-4</c:v>
                </c:pt>
                <c:pt idx="78">
                  <c:v>2.283646108786839E-4</c:v>
                </c:pt>
                <c:pt idx="79">
                  <c:v>1.4243359750726884E-4</c:v>
                </c:pt>
                <c:pt idx="80">
                  <c:v>8.8638428862073405E-5</c:v>
                </c:pt>
                <c:pt idx="81">
                  <c:v>5.520773324878183E-5</c:v>
                </c:pt>
                <c:pt idx="82">
                  <c:v>3.4372405348928247E-5</c:v>
                </c:pt>
                <c:pt idx="83">
                  <c:v>2.1423896484607538E-5</c:v>
                </c:pt>
                <c:pt idx="84">
                  <c:v>1.3301650015168795E-5</c:v>
                </c:pt>
                <c:pt idx="85">
                  <c:v>8.328245474099139E-6</c:v>
                </c:pt>
                <c:pt idx="86">
                  <c:v>5.1794035457295219E-6</c:v>
                </c:pt>
                <c:pt idx="87">
                  <c:v>3.2371272160809568E-6</c:v>
                </c:pt>
                <c:pt idx="88">
                  <c:v>2.0129045598176142E-6</c:v>
                </c:pt>
                <c:pt idx="89">
                  <c:v>1.2595367713478642E-6</c:v>
                </c:pt>
                <c:pt idx="90">
                  <c:v>7.816190805373662E-7</c:v>
                </c:pt>
                <c:pt idx="91">
                  <c:v>4.8733478816636994E-7</c:v>
                </c:pt>
                <c:pt idx="92">
                  <c:v>3.0370138972686826E-7</c:v>
                </c:pt>
                <c:pt idx="93">
                  <c:v>1.8951908428692164E-7</c:v>
                </c:pt>
                <c:pt idx="94">
                  <c:v>1.1771371694839855E-7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29376"/>
        <c:axId val="55435264"/>
      </c:scatterChart>
      <c:valAx>
        <c:axId val="554293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35264"/>
        <c:crosses val="autoZero"/>
        <c:crossBetween val="midCat"/>
      </c:valAx>
      <c:valAx>
        <c:axId val="5543526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2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'320h'!$B$2:$B$96</c:f>
              <c:numCache>
                <c:formatCode>0.00E+00</c:formatCode>
                <c:ptCount val="95"/>
                <c:pt idx="0">
                  <c:v>235510000</c:v>
                </c:pt>
                <c:pt idx="1">
                  <c:v>214650000</c:v>
                </c:pt>
                <c:pt idx="2">
                  <c:v>195330000</c:v>
                </c:pt>
                <c:pt idx="3">
                  <c:v>177110000</c:v>
                </c:pt>
                <c:pt idx="4">
                  <c:v>160410000</c:v>
                </c:pt>
                <c:pt idx="5">
                  <c:v>144150000</c:v>
                </c:pt>
                <c:pt idx="6">
                  <c:v>130120000</c:v>
                </c:pt>
                <c:pt idx="7">
                  <c:v>116190000</c:v>
                </c:pt>
                <c:pt idx="8">
                  <c:v>103800000</c:v>
                </c:pt>
                <c:pt idx="9">
                  <c:v>92015000</c:v>
                </c:pt>
                <c:pt idx="10">
                  <c:v>81639000</c:v>
                </c:pt>
                <c:pt idx="11">
                  <c:v>71803000</c:v>
                </c:pt>
                <c:pt idx="12">
                  <c:v>63002000</c:v>
                </c:pt>
                <c:pt idx="13">
                  <c:v>55138000</c:v>
                </c:pt>
                <c:pt idx="14">
                  <c:v>48057000</c:v>
                </c:pt>
                <c:pt idx="15">
                  <c:v>41840000</c:v>
                </c:pt>
                <c:pt idx="16">
                  <c:v>36464000</c:v>
                </c:pt>
                <c:pt idx="17">
                  <c:v>31655000</c:v>
                </c:pt>
                <c:pt idx="18">
                  <c:v>27448000</c:v>
                </c:pt>
                <c:pt idx="19">
                  <c:v>126630000</c:v>
                </c:pt>
                <c:pt idx="20">
                  <c:v>111850000</c:v>
                </c:pt>
                <c:pt idx="21">
                  <c:v>98910000</c:v>
                </c:pt>
                <c:pt idx="22">
                  <c:v>87219000</c:v>
                </c:pt>
                <c:pt idx="23">
                  <c:v>76702000</c:v>
                </c:pt>
                <c:pt idx="24">
                  <c:v>67169000</c:v>
                </c:pt>
                <c:pt idx="25">
                  <c:v>58705000</c:v>
                </c:pt>
                <c:pt idx="26">
                  <c:v>51037000</c:v>
                </c:pt>
                <c:pt idx="27">
                  <c:v>44287000</c:v>
                </c:pt>
                <c:pt idx="28">
                  <c:v>38227000</c:v>
                </c:pt>
                <c:pt idx="29">
                  <c:v>32877000</c:v>
                </c:pt>
                <c:pt idx="30">
                  <c:v>28116000</c:v>
                </c:pt>
                <c:pt idx="31">
                  <c:v>23958000</c:v>
                </c:pt>
                <c:pt idx="32">
                  <c:v>20323000</c:v>
                </c:pt>
                <c:pt idx="33">
                  <c:v>17135000</c:v>
                </c:pt>
                <c:pt idx="34">
                  <c:v>14349000</c:v>
                </c:pt>
                <c:pt idx="35">
                  <c:v>11928000</c:v>
                </c:pt>
                <c:pt idx="36">
                  <c:v>9893400</c:v>
                </c:pt>
                <c:pt idx="37">
                  <c:v>8210800</c:v>
                </c:pt>
                <c:pt idx="38">
                  <c:v>54475000</c:v>
                </c:pt>
                <c:pt idx="39">
                  <c:v>46398000</c:v>
                </c:pt>
                <c:pt idx="40">
                  <c:v>39495000</c:v>
                </c:pt>
                <c:pt idx="41">
                  <c:v>33589000</c:v>
                </c:pt>
                <c:pt idx="42">
                  <c:v>28501000</c:v>
                </c:pt>
                <c:pt idx="43">
                  <c:v>24073000</c:v>
                </c:pt>
                <c:pt idx="44">
                  <c:v>20260000</c:v>
                </c:pt>
                <c:pt idx="45">
                  <c:v>16966000</c:v>
                </c:pt>
                <c:pt idx="46">
                  <c:v>14123000</c:v>
                </c:pt>
                <c:pt idx="47">
                  <c:v>11714000</c:v>
                </c:pt>
                <c:pt idx="48">
                  <c:v>9679900</c:v>
                </c:pt>
                <c:pt idx="49">
                  <c:v>7945200</c:v>
                </c:pt>
                <c:pt idx="50">
                  <c:v>6489300</c:v>
                </c:pt>
                <c:pt idx="51">
                  <c:v>5257600</c:v>
                </c:pt>
                <c:pt idx="52">
                  <c:v>4232300</c:v>
                </c:pt>
                <c:pt idx="53">
                  <c:v>3374600</c:v>
                </c:pt>
                <c:pt idx="54">
                  <c:v>2664000</c:v>
                </c:pt>
                <c:pt idx="55">
                  <c:v>2093300</c:v>
                </c:pt>
                <c:pt idx="56">
                  <c:v>1641600</c:v>
                </c:pt>
                <c:pt idx="57">
                  <c:v>19613000</c:v>
                </c:pt>
                <c:pt idx="58">
                  <c:v>16161000</c:v>
                </c:pt>
                <c:pt idx="59">
                  <c:v>13232000</c:v>
                </c:pt>
                <c:pt idx="60">
                  <c:v>10794000</c:v>
                </c:pt>
                <c:pt idx="61">
                  <c:v>8768600</c:v>
                </c:pt>
                <c:pt idx="62">
                  <c:v>7083800</c:v>
                </c:pt>
                <c:pt idx="63">
                  <c:v>5701200</c:v>
                </c:pt>
                <c:pt idx="64">
                  <c:v>4563900</c:v>
                </c:pt>
                <c:pt idx="65">
                  <c:v>3631700</c:v>
                </c:pt>
                <c:pt idx="66">
                  <c:v>2874000</c:v>
                </c:pt>
                <c:pt idx="67">
                  <c:v>2258500</c:v>
                </c:pt>
                <c:pt idx="68">
                  <c:v>1762000</c:v>
                </c:pt>
                <c:pt idx="69">
                  <c:v>1364800</c:v>
                </c:pt>
                <c:pt idx="70">
                  <c:v>1050700</c:v>
                </c:pt>
                <c:pt idx="71" formatCode="General">
                  <c:v>800710</c:v>
                </c:pt>
                <c:pt idx="72" formatCode="General">
                  <c:v>604700</c:v>
                </c:pt>
                <c:pt idx="73" formatCode="General">
                  <c:v>451500</c:v>
                </c:pt>
                <c:pt idx="74" formatCode="General">
                  <c:v>335600</c:v>
                </c:pt>
                <c:pt idx="75" formatCode="General">
                  <c:v>249600</c:v>
                </c:pt>
                <c:pt idx="76">
                  <c:v>5861400</c:v>
                </c:pt>
                <c:pt idx="77">
                  <c:v>4986500</c:v>
                </c:pt>
                <c:pt idx="78">
                  <c:v>4020700</c:v>
                </c:pt>
                <c:pt idx="79">
                  <c:v>3171200</c:v>
                </c:pt>
                <c:pt idx="80">
                  <c:v>2475300</c:v>
                </c:pt>
                <c:pt idx="81">
                  <c:v>1917900</c:v>
                </c:pt>
                <c:pt idx="82">
                  <c:v>1474200</c:v>
                </c:pt>
                <c:pt idx="83">
                  <c:v>1126100</c:v>
                </c:pt>
                <c:pt idx="84" formatCode="General">
                  <c:v>855190</c:v>
                </c:pt>
                <c:pt idx="85" formatCode="General">
                  <c:v>644850</c:v>
                </c:pt>
                <c:pt idx="86" formatCode="General">
                  <c:v>482970</c:v>
                </c:pt>
                <c:pt idx="87" formatCode="General">
                  <c:v>359780</c:v>
                </c:pt>
                <c:pt idx="88" formatCode="General">
                  <c:v>266180</c:v>
                </c:pt>
                <c:pt idx="89" formatCode="General">
                  <c:v>195190</c:v>
                </c:pt>
                <c:pt idx="90" formatCode="General">
                  <c:v>141780</c:v>
                </c:pt>
                <c:pt idx="91" formatCode="General">
                  <c:v>101820</c:v>
                </c:pt>
                <c:pt idx="92" formatCode="General">
                  <c:v>72725</c:v>
                </c:pt>
                <c:pt idx="93" formatCode="General">
                  <c:v>51851</c:v>
                </c:pt>
                <c:pt idx="94" formatCode="General">
                  <c:v>36568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'320h'!$J$2:$J$96</c:f>
              <c:numCache>
                <c:formatCode>General</c:formatCode>
                <c:ptCount val="95"/>
                <c:pt idx="0">
                  <c:v>81580.117173028353</c:v>
                </c:pt>
                <c:pt idx="1">
                  <c:v>76518.771998850163</c:v>
                </c:pt>
                <c:pt idx="2">
                  <c:v>74445.582471933652</c:v>
                </c:pt>
                <c:pt idx="3">
                  <c:v>73631.579052183617</c:v>
                </c:pt>
                <c:pt idx="4">
                  <c:v>73311.565724421031</c:v>
                </c:pt>
                <c:pt idx="5">
                  <c:v>73187.390225753334</c:v>
                </c:pt>
                <c:pt idx="6">
                  <c:v>73139.138177834539</c:v>
                </c:pt>
                <c:pt idx="7">
                  <c:v>73120.451694755466</c:v>
                </c:pt>
                <c:pt idx="8">
                  <c:v>73113.155359003271</c:v>
                </c:pt>
                <c:pt idx="9">
                  <c:v>73110.369794815124</c:v>
                </c:pt>
                <c:pt idx="10">
                  <c:v>73109.275085795744</c:v>
                </c:pt>
                <c:pt idx="11">
                  <c:v>73108.847028200456</c:v>
                </c:pt>
                <c:pt idx="12">
                  <c:v>73108.682712641079</c:v>
                </c:pt>
                <c:pt idx="13">
                  <c:v>73108.618929353353</c:v>
                </c:pt>
                <c:pt idx="14">
                  <c:v>73108.593691203045</c:v>
                </c:pt>
                <c:pt idx="15">
                  <c:v>73108.584029776219</c:v>
                </c:pt>
                <c:pt idx="16">
                  <c:v>73108.580271606304</c:v>
                </c:pt>
                <c:pt idx="17">
                  <c:v>73108.578814576918</c:v>
                </c:pt>
                <c:pt idx="18">
                  <c:v>73108.578243817741</c:v>
                </c:pt>
                <c:pt idx="19">
                  <c:v>73124.13588943654</c:v>
                </c:pt>
                <c:pt idx="20">
                  <c:v>73114.636192297854</c:v>
                </c:pt>
                <c:pt idx="21">
                  <c:v>73110.92026118419</c:v>
                </c:pt>
                <c:pt idx="22">
                  <c:v>73109.489115545555</c:v>
                </c:pt>
                <c:pt idx="23">
                  <c:v>73108.930783151271</c:v>
                </c:pt>
                <c:pt idx="24">
                  <c:v>73108.714785925869</c:v>
                </c:pt>
                <c:pt idx="25">
                  <c:v>73108.630952456355</c:v>
                </c:pt>
                <c:pt idx="26">
                  <c:v>73108.598501246786</c:v>
                </c:pt>
                <c:pt idx="27">
                  <c:v>73108.585832574463</c:v>
                </c:pt>
                <c:pt idx="28">
                  <c:v>73108.580996315228</c:v>
                </c:pt>
                <c:pt idx="29">
                  <c:v>73108.579095746434</c:v>
                </c:pt>
                <c:pt idx="30">
                  <c:v>73108.578352585988</c:v>
                </c:pt>
                <c:pt idx="31">
                  <c:v>73108.578067315189</c:v>
                </c:pt>
                <c:pt idx="32">
                  <c:v>73108.577956580208</c:v>
                </c:pt>
                <c:pt idx="33">
                  <c:v>73108.577912763954</c:v>
                </c:pt>
                <c:pt idx="34">
                  <c:v>73108.577895990646</c:v>
                </c:pt>
                <c:pt idx="35">
                  <c:v>73108.577889466033</c:v>
                </c:pt>
                <c:pt idx="36">
                  <c:v>73108.577886936473</c:v>
                </c:pt>
                <c:pt idx="37">
                  <c:v>73108.577885945575</c:v>
                </c:pt>
                <c:pt idx="38">
                  <c:v>73108.602780774207</c:v>
                </c:pt>
                <c:pt idx="39">
                  <c:v>73108.587579015337</c:v>
                </c:pt>
                <c:pt idx="40">
                  <c:v>73108.581633184513</c:v>
                </c:pt>
                <c:pt idx="41">
                  <c:v>73108.579343300618</c:v>
                </c:pt>
                <c:pt idx="42">
                  <c:v>73108.578449961075</c:v>
                </c:pt>
                <c:pt idx="43">
                  <c:v>73108.578104364351</c:v>
                </c:pt>
                <c:pt idx="44">
                  <c:v>73108.577970230632</c:v>
                </c:pt>
                <c:pt idx="45">
                  <c:v>73108.577918308671</c:v>
                </c:pt>
                <c:pt idx="46">
                  <c:v>73108.577898038799</c:v>
                </c:pt>
                <c:pt idx="47">
                  <c:v>73108.577890300774</c:v>
                </c:pt>
                <c:pt idx="48">
                  <c:v>73108.57788725986</c:v>
                </c:pt>
                <c:pt idx="49">
                  <c:v>73108.577886070809</c:v>
                </c:pt>
                <c:pt idx="50">
                  <c:v>73108.577885614373</c:v>
                </c:pt>
                <c:pt idx="51">
                  <c:v>73108.577885437204</c:v>
                </c:pt>
                <c:pt idx="52">
                  <c:v>73108.577885367093</c:v>
                </c:pt>
                <c:pt idx="53">
                  <c:v>73108.577885340259</c:v>
                </c:pt>
                <c:pt idx="54">
                  <c:v>73108.577885329811</c:v>
                </c:pt>
                <c:pt idx="55">
                  <c:v>73108.577885325765</c:v>
                </c:pt>
                <c:pt idx="56">
                  <c:v>73108.577885324179</c:v>
                </c:pt>
                <c:pt idx="57">
                  <c:v>73108.577947561833</c:v>
                </c:pt>
                <c:pt idx="58">
                  <c:v>73108.577909557425</c:v>
                </c:pt>
                <c:pt idx="59">
                  <c:v>73108.577894692833</c:v>
                </c:pt>
                <c:pt idx="60">
                  <c:v>73108.577888968139</c:v>
                </c:pt>
                <c:pt idx="61">
                  <c:v>73108.577886734784</c:v>
                </c:pt>
                <c:pt idx="62">
                  <c:v>73108.577885870793</c:v>
                </c:pt>
                <c:pt idx="63">
                  <c:v>73108.577885535458</c:v>
                </c:pt>
                <c:pt idx="64">
                  <c:v>73108.577885405655</c:v>
                </c:pt>
                <c:pt idx="65">
                  <c:v>73108.577885354971</c:v>
                </c:pt>
                <c:pt idx="66">
                  <c:v>73108.577885335631</c:v>
                </c:pt>
                <c:pt idx="67">
                  <c:v>73108.577885328021</c:v>
                </c:pt>
                <c:pt idx="68">
                  <c:v>73108.577885325067</c:v>
                </c:pt>
                <c:pt idx="69">
                  <c:v>73108.577885323917</c:v>
                </c:pt>
                <c:pt idx="70">
                  <c:v>73108.577885323481</c:v>
                </c:pt>
                <c:pt idx="71">
                  <c:v>73108.577885323306</c:v>
                </c:pt>
                <c:pt idx="72">
                  <c:v>73108.577885323233</c:v>
                </c:pt>
                <c:pt idx="73">
                  <c:v>73108.577885323204</c:v>
                </c:pt>
                <c:pt idx="74">
                  <c:v>73108.57788532319</c:v>
                </c:pt>
                <c:pt idx="75">
                  <c:v>73108.57788532319</c:v>
                </c:pt>
                <c:pt idx="76">
                  <c:v>73108.577885721519</c:v>
                </c:pt>
                <c:pt idx="77">
                  <c:v>73108.577885478284</c:v>
                </c:pt>
                <c:pt idx="78">
                  <c:v>73108.577885383158</c:v>
                </c:pt>
                <c:pt idx="79">
                  <c:v>73108.577885346516</c:v>
                </c:pt>
                <c:pt idx="80">
                  <c:v>73108.577885332226</c:v>
                </c:pt>
                <c:pt idx="81">
                  <c:v>73108.577885326697</c:v>
                </c:pt>
                <c:pt idx="82">
                  <c:v>73108.577885324543</c:v>
                </c:pt>
                <c:pt idx="83">
                  <c:v>73108.577885323713</c:v>
                </c:pt>
                <c:pt idx="84">
                  <c:v>73108.577885323393</c:v>
                </c:pt>
                <c:pt idx="85">
                  <c:v>73108.577885323262</c:v>
                </c:pt>
                <c:pt idx="86">
                  <c:v>73108.577885323219</c:v>
                </c:pt>
                <c:pt idx="87">
                  <c:v>73108.577885323204</c:v>
                </c:pt>
                <c:pt idx="88">
                  <c:v>73108.57788532319</c:v>
                </c:pt>
                <c:pt idx="89">
                  <c:v>73108.57788532319</c:v>
                </c:pt>
                <c:pt idx="90">
                  <c:v>73108.57788532319</c:v>
                </c:pt>
                <c:pt idx="91">
                  <c:v>73108.57788532319</c:v>
                </c:pt>
                <c:pt idx="92">
                  <c:v>73108.57788532319</c:v>
                </c:pt>
                <c:pt idx="93">
                  <c:v>73108.57788532319</c:v>
                </c:pt>
                <c:pt idx="94">
                  <c:v>73108.57788532319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07136"/>
        <c:axId val="52108672"/>
      </c:scatterChart>
      <c:valAx>
        <c:axId val="52107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108672"/>
        <c:crosses val="autoZero"/>
        <c:crossBetween val="midCat"/>
      </c:valAx>
      <c:valAx>
        <c:axId val="5210867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2107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'320h'!$C$2:$C$96</c:f>
              <c:numCache>
                <c:formatCode>General</c:formatCode>
                <c:ptCount val="95"/>
                <c:pt idx="0">
                  <c:v>16.39</c:v>
                </c:pt>
                <c:pt idx="1">
                  <c:v>17.170000000000002</c:v>
                </c:pt>
                <c:pt idx="2">
                  <c:v>17.850000000000001</c:v>
                </c:pt>
                <c:pt idx="3">
                  <c:v>18.63</c:v>
                </c:pt>
                <c:pt idx="4">
                  <c:v>19.28</c:v>
                </c:pt>
                <c:pt idx="5">
                  <c:v>20.059999999999999</c:v>
                </c:pt>
                <c:pt idx="6">
                  <c:v>20.7</c:v>
                </c:pt>
                <c:pt idx="7">
                  <c:v>21.44</c:v>
                </c:pt>
                <c:pt idx="8">
                  <c:v>22.25</c:v>
                </c:pt>
                <c:pt idx="9">
                  <c:v>22.92</c:v>
                </c:pt>
                <c:pt idx="10">
                  <c:v>23.78</c:v>
                </c:pt>
                <c:pt idx="11">
                  <c:v>24.62</c:v>
                </c:pt>
                <c:pt idx="12">
                  <c:v>25.58</c:v>
                </c:pt>
                <c:pt idx="13">
                  <c:v>26.47</c:v>
                </c:pt>
                <c:pt idx="14">
                  <c:v>27.44</c:v>
                </c:pt>
                <c:pt idx="15">
                  <c:v>28.48</c:v>
                </c:pt>
                <c:pt idx="16">
                  <c:v>29.56</c:v>
                </c:pt>
                <c:pt idx="17">
                  <c:v>30.56</c:v>
                </c:pt>
                <c:pt idx="18">
                  <c:v>31.63</c:v>
                </c:pt>
                <c:pt idx="19">
                  <c:v>21.88</c:v>
                </c:pt>
                <c:pt idx="20">
                  <c:v>22.79</c:v>
                </c:pt>
                <c:pt idx="21">
                  <c:v>23.47</c:v>
                </c:pt>
                <c:pt idx="22">
                  <c:v>24.22</c:v>
                </c:pt>
                <c:pt idx="23">
                  <c:v>24.93</c:v>
                </c:pt>
                <c:pt idx="24">
                  <c:v>25.61</c:v>
                </c:pt>
                <c:pt idx="25">
                  <c:v>26.32</c:v>
                </c:pt>
                <c:pt idx="26">
                  <c:v>27.08</c:v>
                </c:pt>
                <c:pt idx="27">
                  <c:v>27.99</c:v>
                </c:pt>
                <c:pt idx="28">
                  <c:v>28.84</c:v>
                </c:pt>
                <c:pt idx="29">
                  <c:v>29.72</c:v>
                </c:pt>
                <c:pt idx="30">
                  <c:v>30.65</c:v>
                </c:pt>
                <c:pt idx="31">
                  <c:v>31.69</c:v>
                </c:pt>
                <c:pt idx="32">
                  <c:v>32.78</c:v>
                </c:pt>
                <c:pt idx="33">
                  <c:v>33.869999999999997</c:v>
                </c:pt>
                <c:pt idx="34">
                  <c:v>35.090000000000003</c:v>
                </c:pt>
                <c:pt idx="35">
                  <c:v>36.39</c:v>
                </c:pt>
                <c:pt idx="36">
                  <c:v>37.72</c:v>
                </c:pt>
                <c:pt idx="37">
                  <c:v>39.07</c:v>
                </c:pt>
                <c:pt idx="38">
                  <c:v>28.24</c:v>
                </c:pt>
                <c:pt idx="39">
                  <c:v>29.37</c:v>
                </c:pt>
                <c:pt idx="40">
                  <c:v>30.26</c:v>
                </c:pt>
                <c:pt idx="41">
                  <c:v>31.11</c:v>
                </c:pt>
                <c:pt idx="42">
                  <c:v>31.91</c:v>
                </c:pt>
                <c:pt idx="43">
                  <c:v>32.75</c:v>
                </c:pt>
                <c:pt idx="44">
                  <c:v>33.659999999999997</c:v>
                </c:pt>
                <c:pt idx="45">
                  <c:v>34.56</c:v>
                </c:pt>
                <c:pt idx="46">
                  <c:v>35.590000000000003</c:v>
                </c:pt>
                <c:pt idx="47">
                  <c:v>36.659999999999997</c:v>
                </c:pt>
                <c:pt idx="48">
                  <c:v>37.71</c:v>
                </c:pt>
                <c:pt idx="49">
                  <c:v>38.880000000000003</c:v>
                </c:pt>
                <c:pt idx="50">
                  <c:v>40.11</c:v>
                </c:pt>
                <c:pt idx="51">
                  <c:v>41.43</c:v>
                </c:pt>
                <c:pt idx="52">
                  <c:v>42.78</c:v>
                </c:pt>
                <c:pt idx="53">
                  <c:v>44.21</c:v>
                </c:pt>
                <c:pt idx="54">
                  <c:v>45.73</c:v>
                </c:pt>
                <c:pt idx="55">
                  <c:v>47.27</c:v>
                </c:pt>
                <c:pt idx="56">
                  <c:v>48.81</c:v>
                </c:pt>
                <c:pt idx="57">
                  <c:v>35.119999999999997</c:v>
                </c:pt>
                <c:pt idx="58">
                  <c:v>36.770000000000003</c:v>
                </c:pt>
                <c:pt idx="59">
                  <c:v>38.01</c:v>
                </c:pt>
                <c:pt idx="60">
                  <c:v>39.08</c:v>
                </c:pt>
                <c:pt idx="61">
                  <c:v>40.119999999999997</c:v>
                </c:pt>
                <c:pt idx="62">
                  <c:v>41.17</c:v>
                </c:pt>
                <c:pt idx="63">
                  <c:v>42.26</c:v>
                </c:pt>
                <c:pt idx="64">
                  <c:v>43.39</c:v>
                </c:pt>
                <c:pt idx="65">
                  <c:v>44.57</c:v>
                </c:pt>
                <c:pt idx="66">
                  <c:v>45.81</c:v>
                </c:pt>
                <c:pt idx="67">
                  <c:v>47.08</c:v>
                </c:pt>
                <c:pt idx="68">
                  <c:v>48.41</c:v>
                </c:pt>
                <c:pt idx="69">
                  <c:v>49.78</c:v>
                </c:pt>
                <c:pt idx="70">
                  <c:v>51.22</c:v>
                </c:pt>
                <c:pt idx="71">
                  <c:v>52.7</c:v>
                </c:pt>
                <c:pt idx="72">
                  <c:v>54.25</c:v>
                </c:pt>
                <c:pt idx="73">
                  <c:v>55.86</c:v>
                </c:pt>
                <c:pt idx="74">
                  <c:v>57.5</c:v>
                </c:pt>
                <c:pt idx="75">
                  <c:v>59.16</c:v>
                </c:pt>
                <c:pt idx="76">
                  <c:v>46.41</c:v>
                </c:pt>
                <c:pt idx="77">
                  <c:v>46.02</c:v>
                </c:pt>
                <c:pt idx="78">
                  <c:v>46.72</c:v>
                </c:pt>
                <c:pt idx="79">
                  <c:v>47.56</c:v>
                </c:pt>
                <c:pt idx="80">
                  <c:v>48.58</c:v>
                </c:pt>
                <c:pt idx="81">
                  <c:v>49.68</c:v>
                </c:pt>
                <c:pt idx="82">
                  <c:v>50.79</c:v>
                </c:pt>
                <c:pt idx="83">
                  <c:v>51.99</c:v>
                </c:pt>
                <c:pt idx="84">
                  <c:v>53.25</c:v>
                </c:pt>
                <c:pt idx="85">
                  <c:v>54.54</c:v>
                </c:pt>
                <c:pt idx="86">
                  <c:v>55.88</c:v>
                </c:pt>
                <c:pt idx="87">
                  <c:v>57.26</c:v>
                </c:pt>
                <c:pt idx="88">
                  <c:v>58.7</c:v>
                </c:pt>
                <c:pt idx="89">
                  <c:v>60.17</c:v>
                </c:pt>
                <c:pt idx="90">
                  <c:v>61.74</c:v>
                </c:pt>
                <c:pt idx="91">
                  <c:v>63.36</c:v>
                </c:pt>
                <c:pt idx="92">
                  <c:v>65.02</c:v>
                </c:pt>
                <c:pt idx="93">
                  <c:v>66.69</c:v>
                </c:pt>
                <c:pt idx="94">
                  <c:v>68.42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'320h'!$K$2:$K$96</c:f>
              <c:numCache>
                <c:formatCode>General</c:formatCode>
                <c:ptCount val="95"/>
                <c:pt idx="0">
                  <c:v>26.342592345812598</c:v>
                </c:pt>
                <c:pt idx="1">
                  <c:v>17.169966680901876</c:v>
                </c:pt>
                <c:pt idx="2">
                  <c:v>10.875187139228595</c:v>
                </c:pt>
                <c:pt idx="3">
                  <c:v>6.8330453279453591</c:v>
                </c:pt>
                <c:pt idx="4">
                  <c:v>4.2646819834236123</c:v>
                </c:pt>
                <c:pt idx="5">
                  <c:v>2.6592281071950361</c:v>
                </c:pt>
                <c:pt idx="6">
                  <c:v>1.6563670692176466</c:v>
                </c:pt>
                <c:pt idx="7">
                  <c:v>1.0325690699749923</c:v>
                </c:pt>
                <c:pt idx="8">
                  <c:v>0.64114322945383395</c:v>
                </c:pt>
                <c:pt idx="9">
                  <c:v>0.4011502451775717</c:v>
                </c:pt>
                <c:pt idx="10">
                  <c:v>0.2502249279857095</c:v>
                </c:pt>
                <c:pt idx="11">
                  <c:v>0.15546915621429189</c:v>
                </c:pt>
                <c:pt idx="12">
                  <c:v>9.7026516595277446E-2</c:v>
                </c:pt>
                <c:pt idx="13">
                  <c:v>6.071253400050932E-2</c:v>
                </c:pt>
                <c:pt idx="14">
                  <c:v>3.7675824162731728E-2</c:v>
                </c:pt>
                <c:pt idx="15">
                  <c:v>2.3490651472220618E-2</c:v>
                </c:pt>
                <c:pt idx="16">
                  <c:v>1.4639102143793634E-2</c:v>
                </c:pt>
                <c:pt idx="17">
                  <c:v>9.1352537847501185E-3</c:v>
                </c:pt>
                <c:pt idx="18">
                  <c:v>5.6740707032895106E-3</c:v>
                </c:pt>
                <c:pt idx="19">
                  <c:v>1.1819303863394517</c:v>
                </c:pt>
                <c:pt idx="20">
                  <c:v>0.73758844599960205</c:v>
                </c:pt>
                <c:pt idx="21">
                  <c:v>0.4586442534805642</c:v>
                </c:pt>
                <c:pt idx="22">
                  <c:v>0.28606535520181309</c:v>
                </c:pt>
                <c:pt idx="23">
                  <c:v>0.17802339601406353</c:v>
                </c:pt>
                <c:pt idx="24">
                  <c:v>0.11088066026839917</c:v>
                </c:pt>
                <c:pt idx="25">
                  <c:v>6.9034493709109052E-2</c:v>
                </c:pt>
                <c:pt idx="26">
                  <c:v>4.3028361551548738E-2</c:v>
                </c:pt>
                <c:pt idx="27">
                  <c:v>2.6715414379260415E-2</c:v>
                </c:pt>
                <c:pt idx="28">
                  <c:v>1.6714866193903381E-2</c:v>
                </c:pt>
                <c:pt idx="29">
                  <c:v>1.0426104836298071E-2</c:v>
                </c:pt>
                <c:pt idx="30">
                  <c:v>6.4778973798304725E-3</c:v>
                </c:pt>
                <c:pt idx="31">
                  <c:v>4.0427753826006293E-3</c:v>
                </c:pt>
                <c:pt idx="32">
                  <c:v>2.5296898618425343E-3</c:v>
                </c:pt>
                <c:pt idx="33">
                  <c:v>1.5698262326491396E-3</c:v>
                </c:pt>
                <c:pt idx="34">
                  <c:v>9.7877719942191205E-4</c:v>
                </c:pt>
                <c:pt idx="35">
                  <c:v>6.099626025745839E-4</c:v>
                </c:pt>
                <c:pt idx="36">
                  <c:v>3.8063557758439247E-4</c:v>
                </c:pt>
                <c:pt idx="37">
                  <c:v>2.3641961340859117E-4</c:v>
                </c:pt>
                <c:pt idx="38">
                  <c:v>4.7283911947684873E-2</c:v>
                </c:pt>
                <c:pt idx="39">
                  <c:v>2.9505165145438998E-2</c:v>
                </c:pt>
                <c:pt idx="40">
                  <c:v>1.8346161373608508E-2</c:v>
                </c:pt>
                <c:pt idx="41">
                  <c:v>1.1442709136908934E-2</c:v>
                </c:pt>
                <c:pt idx="42">
                  <c:v>7.1209587192424184E-3</c:v>
                </c:pt>
                <c:pt idx="43">
                  <c:v>4.4352319387113877E-3</c:v>
                </c:pt>
                <c:pt idx="44">
                  <c:v>2.7613810824899934E-3</c:v>
                </c:pt>
                <c:pt idx="45">
                  <c:v>1.7211347851066123E-3</c:v>
                </c:pt>
                <c:pt idx="46">
                  <c:v>1.0686166524889887E-3</c:v>
                </c:pt>
                <c:pt idx="47">
                  <c:v>6.6859466669294293E-4</c:v>
                </c:pt>
                <c:pt idx="48">
                  <c:v>4.1704419804775662E-4</c:v>
                </c:pt>
                <c:pt idx="49">
                  <c:v>2.5911589629552009E-4</c:v>
                </c:pt>
                <c:pt idx="50">
                  <c:v>1.6171101557196479E-4</c:v>
                </c:pt>
                <c:pt idx="51">
                  <c:v>1.0118759453934611E-4</c:v>
                </c:pt>
                <c:pt idx="52">
                  <c:v>6.2793049321653065E-5</c:v>
                </c:pt>
                <c:pt idx="53">
                  <c:v>3.9151087980678812E-5</c:v>
                </c:pt>
                <c:pt idx="54">
                  <c:v>2.4398504103903608E-5</c:v>
                </c:pt>
                <c:pt idx="55">
                  <c:v>1.5225423103599327E-5</c:v>
                </c:pt>
                <c:pt idx="56">
                  <c:v>9.4567845363972327E-6</c:v>
                </c:pt>
                <c:pt idx="57">
                  <c:v>2.3641961327575413E-3</c:v>
                </c:pt>
                <c:pt idx="58">
                  <c:v>1.4752583873519668E-3</c:v>
                </c:pt>
                <c:pt idx="59">
                  <c:v>9.1730809995216463E-4</c:v>
                </c:pt>
                <c:pt idx="60">
                  <c:v>5.7213546443302132E-4</c:v>
                </c:pt>
                <c:pt idx="61">
                  <c:v>3.5604793779077593E-4</c:v>
                </c:pt>
                <c:pt idx="62">
                  <c:v>2.2176159737740973E-4</c:v>
                </c:pt>
                <c:pt idx="63">
                  <c:v>1.380690542311336E-4</c:v>
                </c:pt>
                <c:pt idx="64">
                  <c:v>8.6056739281150881E-5</c:v>
                </c:pt>
                <c:pt idx="65">
                  <c:v>5.3430832630629363E-5</c:v>
                </c:pt>
                <c:pt idx="66">
                  <c:v>3.3429733336160732E-5</c:v>
                </c:pt>
                <c:pt idx="67">
                  <c:v>2.0852209902755167E-5</c:v>
                </c:pt>
                <c:pt idx="68">
                  <c:v>1.2955794814864105E-5</c:v>
                </c:pt>
                <c:pt idx="69">
                  <c:v>8.0855507786196555E-6</c:v>
                </c:pt>
                <c:pt idx="70">
                  <c:v>5.0593797269725528E-6</c:v>
                </c:pt>
                <c:pt idx="71">
                  <c:v>3.139652466083907E-6</c:v>
                </c:pt>
                <c:pt idx="72">
                  <c:v>1.9575543990342442E-6</c:v>
                </c:pt>
                <c:pt idx="73">
                  <c:v>1.219925205195254E-6</c:v>
                </c:pt>
                <c:pt idx="74">
                  <c:v>7.6127115517998423E-7</c:v>
                </c:pt>
                <c:pt idx="75">
                  <c:v>4.72839226819866E-7</c:v>
                </c:pt>
                <c:pt idx="76">
                  <c:v>1.891356907272594E-4</c:v>
                </c:pt>
                <c:pt idx="77">
                  <c:v>1.180206710140716E-4</c:v>
                </c:pt>
                <c:pt idx="78">
                  <c:v>7.338464800240308E-5</c:v>
                </c:pt>
                <c:pt idx="79">
                  <c:v>4.5770837156153289E-5</c:v>
                </c:pt>
                <c:pt idx="80">
                  <c:v>2.848383502362638E-5</c:v>
                </c:pt>
                <c:pt idx="81">
                  <c:v>1.7740927790280803E-5</c:v>
                </c:pt>
                <c:pt idx="82">
                  <c:v>1.1045524338511932E-5</c:v>
                </c:pt>
                <c:pt idx="83">
                  <c:v>6.8845391424972141E-6</c:v>
                </c:pt>
                <c:pt idx="84">
                  <c:v>4.2744666104515805E-6</c:v>
                </c:pt>
                <c:pt idx="85">
                  <c:v>2.6762700238004397E-6</c:v>
                </c:pt>
                <c:pt idx="86">
                  <c:v>1.6643940784059278E-6</c:v>
                </c:pt>
                <c:pt idx="87">
                  <c:v>1.0402462990037051E-6</c:v>
                </c:pt>
                <c:pt idx="88">
                  <c:v>6.4684406228957669E-7</c:v>
                </c:pt>
                <c:pt idx="89">
                  <c:v>4.0475037815780527E-7</c:v>
                </c:pt>
                <c:pt idx="90">
                  <c:v>2.5117219728671279E-7</c:v>
                </c:pt>
                <c:pt idx="91">
                  <c:v>1.5660435192273961E-7</c:v>
                </c:pt>
                <c:pt idx="92">
                  <c:v>9.7594016415620325E-8</c:v>
                </c:pt>
                <c:pt idx="93">
                  <c:v>6.0901692414398739E-8</c:v>
                </c:pt>
                <c:pt idx="94">
                  <c:v>3.7827138145589276E-8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89376"/>
        <c:axId val="52390912"/>
      </c:scatterChart>
      <c:valAx>
        <c:axId val="523893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390912"/>
        <c:crosses val="autoZero"/>
        <c:crossBetween val="midCat"/>
      </c:valAx>
      <c:valAx>
        <c:axId val="523909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8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'50C'!$B$2:$B$96</c:f>
              <c:numCache>
                <c:formatCode>0.00E+00</c:formatCode>
                <c:ptCount val="95"/>
                <c:pt idx="0">
                  <c:v>180660000</c:v>
                </c:pt>
                <c:pt idx="1">
                  <c:v>159840000</c:v>
                </c:pt>
                <c:pt idx="2">
                  <c:v>140890000</c:v>
                </c:pt>
                <c:pt idx="3">
                  <c:v>123640000</c:v>
                </c:pt>
                <c:pt idx="4">
                  <c:v>107480000</c:v>
                </c:pt>
                <c:pt idx="5">
                  <c:v>93043000</c:v>
                </c:pt>
                <c:pt idx="6">
                  <c:v>79873000</c:v>
                </c:pt>
                <c:pt idx="7">
                  <c:v>67979000</c:v>
                </c:pt>
                <c:pt idx="8">
                  <c:v>57500000</c:v>
                </c:pt>
                <c:pt idx="9">
                  <c:v>48199000</c:v>
                </c:pt>
                <c:pt idx="10">
                  <c:v>40173000</c:v>
                </c:pt>
                <c:pt idx="11">
                  <c:v>33136000</c:v>
                </c:pt>
                <c:pt idx="12">
                  <c:v>27134000</c:v>
                </c:pt>
                <c:pt idx="13">
                  <c:v>22071000</c:v>
                </c:pt>
                <c:pt idx="14">
                  <c:v>17791000</c:v>
                </c:pt>
                <c:pt idx="15">
                  <c:v>14365000</c:v>
                </c:pt>
                <c:pt idx="16">
                  <c:v>11575000</c:v>
                </c:pt>
                <c:pt idx="17">
                  <c:v>9252300</c:v>
                </c:pt>
                <c:pt idx="18">
                  <c:v>7347200</c:v>
                </c:pt>
                <c:pt idx="19">
                  <c:v>76158000</c:v>
                </c:pt>
                <c:pt idx="20">
                  <c:v>63794000</c:v>
                </c:pt>
                <c:pt idx="21">
                  <c:v>53230000</c:v>
                </c:pt>
                <c:pt idx="22">
                  <c:v>44146000</c:v>
                </c:pt>
                <c:pt idx="23">
                  <c:v>36397000</c:v>
                </c:pt>
                <c:pt idx="24">
                  <c:v>29768000</c:v>
                </c:pt>
                <c:pt idx="25">
                  <c:v>24142000</c:v>
                </c:pt>
                <c:pt idx="26">
                  <c:v>19430000</c:v>
                </c:pt>
                <c:pt idx="27">
                  <c:v>15525000</c:v>
                </c:pt>
                <c:pt idx="28">
                  <c:v>12294000</c:v>
                </c:pt>
                <c:pt idx="29">
                  <c:v>9645400</c:v>
                </c:pt>
                <c:pt idx="30">
                  <c:v>7494000</c:v>
                </c:pt>
                <c:pt idx="31">
                  <c:v>5756500</c:v>
                </c:pt>
                <c:pt idx="32">
                  <c:v>4369300</c:v>
                </c:pt>
                <c:pt idx="33">
                  <c:v>3280500</c:v>
                </c:pt>
                <c:pt idx="34">
                  <c:v>2421300</c:v>
                </c:pt>
                <c:pt idx="35">
                  <c:v>1762500</c:v>
                </c:pt>
                <c:pt idx="36">
                  <c:v>1275700</c:v>
                </c:pt>
                <c:pt idx="37" formatCode="General">
                  <c:v>922270</c:v>
                </c:pt>
                <c:pt idx="38">
                  <c:v>21862000</c:v>
                </c:pt>
                <c:pt idx="39">
                  <c:v>17274000</c:v>
                </c:pt>
                <c:pt idx="40">
                  <c:v>13518000</c:v>
                </c:pt>
                <c:pt idx="41">
                  <c:v>10496000</c:v>
                </c:pt>
                <c:pt idx="42">
                  <c:v>8084500</c:v>
                </c:pt>
                <c:pt idx="43">
                  <c:v>6168800</c:v>
                </c:pt>
                <c:pt idx="44">
                  <c:v>4657200</c:v>
                </c:pt>
                <c:pt idx="45">
                  <c:v>3470400</c:v>
                </c:pt>
                <c:pt idx="46">
                  <c:v>2551500</c:v>
                </c:pt>
                <c:pt idx="47">
                  <c:v>1861700</c:v>
                </c:pt>
                <c:pt idx="48">
                  <c:v>1346900</c:v>
                </c:pt>
                <c:pt idx="49" formatCode="General">
                  <c:v>965810</c:v>
                </c:pt>
                <c:pt idx="50" formatCode="General">
                  <c:v>685430</c:v>
                </c:pt>
                <c:pt idx="51" formatCode="General">
                  <c:v>481430</c:v>
                </c:pt>
                <c:pt idx="52" formatCode="General">
                  <c:v>333690</c:v>
                </c:pt>
                <c:pt idx="53" formatCode="General">
                  <c:v>227910</c:v>
                </c:pt>
                <c:pt idx="54" formatCode="General">
                  <c:v>154490</c:v>
                </c:pt>
                <c:pt idx="55" formatCode="General">
                  <c:v>104660</c:v>
                </c:pt>
                <c:pt idx="56" formatCode="General">
                  <c:v>69859</c:v>
                </c:pt>
                <c:pt idx="57">
                  <c:v>4303200</c:v>
                </c:pt>
                <c:pt idx="58">
                  <c:v>3487000</c:v>
                </c:pt>
                <c:pt idx="59">
                  <c:v>2591100</c:v>
                </c:pt>
                <c:pt idx="60">
                  <c:v>1886100</c:v>
                </c:pt>
                <c:pt idx="61">
                  <c:v>1349100</c:v>
                </c:pt>
                <c:pt idx="62" formatCode="General">
                  <c:v>955650</c:v>
                </c:pt>
                <c:pt idx="63" formatCode="General">
                  <c:v>670540</c:v>
                </c:pt>
                <c:pt idx="64" formatCode="General">
                  <c:v>465960</c:v>
                </c:pt>
                <c:pt idx="65" formatCode="General">
                  <c:v>321330</c:v>
                </c:pt>
                <c:pt idx="66" formatCode="General">
                  <c:v>219900</c:v>
                </c:pt>
                <c:pt idx="67" formatCode="General">
                  <c:v>149320</c:v>
                </c:pt>
                <c:pt idx="68" formatCode="General">
                  <c:v>100620</c:v>
                </c:pt>
                <c:pt idx="69" formatCode="General">
                  <c:v>67240</c:v>
                </c:pt>
                <c:pt idx="70" formatCode="General">
                  <c:v>44528</c:v>
                </c:pt>
                <c:pt idx="71" formatCode="General">
                  <c:v>29132</c:v>
                </c:pt>
                <c:pt idx="72" formatCode="General">
                  <c:v>18797</c:v>
                </c:pt>
                <c:pt idx="73" formatCode="General">
                  <c:v>12050</c:v>
                </c:pt>
                <c:pt idx="74" formatCode="General">
                  <c:v>7699.6</c:v>
                </c:pt>
                <c:pt idx="75" formatCode="General">
                  <c:v>4812.7</c:v>
                </c:pt>
                <c:pt idx="76" formatCode="General">
                  <c:v>739190</c:v>
                </c:pt>
                <c:pt idx="77" formatCode="General">
                  <c:v>599250</c:v>
                </c:pt>
                <c:pt idx="78" formatCode="General">
                  <c:v>447400</c:v>
                </c:pt>
                <c:pt idx="79" formatCode="General">
                  <c:v>313370</c:v>
                </c:pt>
                <c:pt idx="80" formatCode="General">
                  <c:v>214650</c:v>
                </c:pt>
                <c:pt idx="81" formatCode="General">
                  <c:v>145130</c:v>
                </c:pt>
                <c:pt idx="82" formatCode="General">
                  <c:v>97349</c:v>
                </c:pt>
                <c:pt idx="83" formatCode="General">
                  <c:v>64837</c:v>
                </c:pt>
                <c:pt idx="84" formatCode="General">
                  <c:v>42932</c:v>
                </c:pt>
                <c:pt idx="85" formatCode="General">
                  <c:v>28277</c:v>
                </c:pt>
                <c:pt idx="86" formatCode="General">
                  <c:v>18529</c:v>
                </c:pt>
                <c:pt idx="87" formatCode="General">
                  <c:v>12063</c:v>
                </c:pt>
                <c:pt idx="88" formatCode="General">
                  <c:v>7809.7</c:v>
                </c:pt>
                <c:pt idx="89" formatCode="General">
                  <c:v>5014.8999999999996</c:v>
                </c:pt>
                <c:pt idx="90" formatCode="General">
                  <c:v>3202.7</c:v>
                </c:pt>
                <c:pt idx="91" formatCode="General">
                  <c:v>2023.9</c:v>
                </c:pt>
                <c:pt idx="92" formatCode="General">
                  <c:v>1267.3</c:v>
                </c:pt>
                <c:pt idx="93" formatCode="General">
                  <c:v>793.4</c:v>
                </c:pt>
                <c:pt idx="94" formatCode="General">
                  <c:v>494.91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'50C'!$J$2:$J$96</c:f>
              <c:numCache>
                <c:formatCode>General</c:formatCode>
                <c:ptCount val="95"/>
                <c:pt idx="0">
                  <c:v>485591621.32230729</c:v>
                </c:pt>
                <c:pt idx="1">
                  <c:v>303009171.70511973</c:v>
                </c:pt>
                <c:pt idx="2">
                  <c:v>188409549.07305524</c:v>
                </c:pt>
                <c:pt idx="3">
                  <c:v>117513172.35999836</c:v>
                </c:pt>
                <c:pt idx="4">
                  <c:v>73130098.171139494</c:v>
                </c:pt>
                <c:pt idx="5">
                  <c:v>45548494.080032438</c:v>
                </c:pt>
                <c:pt idx="6">
                  <c:v>28358550.685222764</c:v>
                </c:pt>
                <c:pt idx="7">
                  <c:v>17675535.016132012</c:v>
                </c:pt>
                <c:pt idx="8">
                  <c:v>10974370.641884191</c:v>
                </c:pt>
                <c:pt idx="9">
                  <c:v>6866265.525497498</c:v>
                </c:pt>
                <c:pt idx="10">
                  <c:v>4282918.1000628667</c:v>
                </c:pt>
                <c:pt idx="11">
                  <c:v>2661042.0848464319</c:v>
                </c:pt>
                <c:pt idx="12">
                  <c:v>1660723.3449225919</c:v>
                </c:pt>
                <c:pt idx="13">
                  <c:v>1039166.0696302188</c:v>
                </c:pt>
                <c:pt idx="14">
                  <c:v>644865.67311679944</c:v>
                </c:pt>
                <c:pt idx="15">
                  <c:v>402069.86245611397</c:v>
                </c:pt>
                <c:pt idx="16">
                  <c:v>250565.27660430607</c:v>
                </c:pt>
                <c:pt idx="17">
                  <c:v>156360.50206898071</c:v>
                </c:pt>
                <c:pt idx="18">
                  <c:v>97118.324269609817</c:v>
                </c:pt>
                <c:pt idx="19">
                  <c:v>20232984.221762829</c:v>
                </c:pt>
                <c:pt idx="20">
                  <c:v>12625382.154380029</c:v>
                </c:pt>
                <c:pt idx="21">
                  <c:v>7850397.8780440325</c:v>
                </c:pt>
                <c:pt idx="22">
                  <c:v>4896382.1816667011</c:v>
                </c:pt>
                <c:pt idx="23">
                  <c:v>3047087.4237976423</c:v>
                </c:pt>
                <c:pt idx="24">
                  <c:v>1897853.9200016146</c:v>
                </c:pt>
                <c:pt idx="25">
                  <c:v>1181606.2785513708</c:v>
                </c:pt>
                <c:pt idx="26">
                  <c:v>736480.62567284494</c:v>
                </c:pt>
                <c:pt idx="27">
                  <c:v>457265.4434129328</c:v>
                </c:pt>
                <c:pt idx="28">
                  <c:v>286094.39689747372</c:v>
                </c:pt>
                <c:pt idx="29">
                  <c:v>178454.92083874976</c:v>
                </c:pt>
                <c:pt idx="30">
                  <c:v>110876.75353976966</c:v>
                </c:pt>
                <c:pt idx="31">
                  <c:v>69196.806045654565</c:v>
                </c:pt>
                <c:pt idx="32">
                  <c:v>43298.586246120118</c:v>
                </c:pt>
                <c:pt idx="33">
                  <c:v>26869.403065109531</c:v>
                </c:pt>
                <c:pt idx="34">
                  <c:v>16752.910965465158</c:v>
                </c:pt>
                <c:pt idx="35">
                  <c:v>10440.219906321319</c:v>
                </c:pt>
                <c:pt idx="36">
                  <c:v>6515.0209961533474</c:v>
                </c:pt>
                <c:pt idx="37">
                  <c:v>4046.5969679131754</c:v>
                </c:pt>
                <c:pt idx="38">
                  <c:v>809319.36887112993</c:v>
                </c:pt>
                <c:pt idx="39">
                  <c:v>505015.28617618961</c:v>
                </c:pt>
                <c:pt idx="40">
                  <c:v>314015.91512335098</c:v>
                </c:pt>
                <c:pt idx="41">
                  <c:v>195855.28726921685</c:v>
                </c:pt>
                <c:pt idx="42">
                  <c:v>121883.4969560014</c:v>
                </c:pt>
                <c:pt idx="43">
                  <c:v>75914.156806640429</c:v>
                </c:pt>
                <c:pt idx="44">
                  <c:v>47264.251152616729</c:v>
                </c:pt>
                <c:pt idx="45">
                  <c:v>29459.225043859256</c:v>
                </c:pt>
                <c:pt idx="46">
                  <c:v>18290.617763809994</c:v>
                </c:pt>
                <c:pt idx="47">
                  <c:v>11443.775919520915</c:v>
                </c:pt>
                <c:pt idx="48">
                  <c:v>7138.1969034836175</c:v>
                </c:pt>
                <c:pt idx="49">
                  <c:v>4435.0702541481942</c:v>
                </c:pt>
                <c:pt idx="50">
                  <c:v>2767.8724221813218</c:v>
                </c:pt>
                <c:pt idx="51">
                  <c:v>1731.9437380759007</c:v>
                </c:pt>
                <c:pt idx="52">
                  <c:v>1074.7765870731032</c:v>
                </c:pt>
                <c:pt idx="53">
                  <c:v>670.11718356335598</c:v>
                </c:pt>
                <c:pt idx="54">
                  <c:v>417.60999162826153</c:v>
                </c:pt>
                <c:pt idx="55">
                  <c:v>260.60275541235228</c:v>
                </c:pt>
                <c:pt idx="56">
                  <c:v>161.86696276003502</c:v>
                </c:pt>
                <c:pt idx="57">
                  <c:v>40465.968455881666</c:v>
                </c:pt>
                <c:pt idx="58">
                  <c:v>25250.764328561359</c:v>
                </c:pt>
                <c:pt idx="59">
                  <c:v>15700.795787933454</c:v>
                </c:pt>
                <c:pt idx="60">
                  <c:v>9792.7644143913039</c:v>
                </c:pt>
                <c:pt idx="61">
                  <c:v>6094.1749296405178</c:v>
                </c:pt>
                <c:pt idx="62">
                  <c:v>3795.7079717304355</c:v>
                </c:pt>
                <c:pt idx="63">
                  <c:v>2363.2127686782837</c:v>
                </c:pt>
                <c:pt idx="64">
                  <c:v>1472.9615907965356</c:v>
                </c:pt>
                <c:pt idx="65">
                  <c:v>914.53143355190605</c:v>
                </c:pt>
                <c:pt idx="66">
                  <c:v>572.18966762824095</c:v>
                </c:pt>
                <c:pt idx="67">
                  <c:v>356.91124258316353</c:v>
                </c:pt>
                <c:pt idx="68">
                  <c:v>221.7557618148293</c:v>
                </c:pt>
                <c:pt idx="69">
                  <c:v>138.3972249132176</c:v>
                </c:pt>
                <c:pt idx="70">
                  <c:v>86.602946137246448</c:v>
                </c:pt>
                <c:pt idx="71">
                  <c:v>53.748109550953224</c:v>
                </c:pt>
                <c:pt idx="72">
                  <c:v>33.520741329320437</c:v>
                </c:pt>
                <c:pt idx="73">
                  <c:v>20.904371857805046</c:v>
                </c:pt>
                <c:pt idx="74">
                  <c:v>13.068358363668937</c:v>
                </c:pt>
                <c:pt idx="75">
                  <c:v>8.154739976412273</c:v>
                </c:pt>
                <c:pt idx="76">
                  <c:v>3237.2776299328157</c:v>
                </c:pt>
                <c:pt idx="77">
                  <c:v>2020.0613922180432</c:v>
                </c:pt>
                <c:pt idx="78">
                  <c:v>1256.0640585559677</c:v>
                </c:pt>
                <c:pt idx="79">
                  <c:v>783.42178729271961</c:v>
                </c:pt>
                <c:pt idx="80">
                  <c:v>487.53501337604223</c:v>
                </c:pt>
                <c:pt idx="81">
                  <c:v>303.65827379245087</c:v>
                </c:pt>
                <c:pt idx="82">
                  <c:v>189.05964925462573</c:v>
                </c:pt>
                <c:pt idx="83">
                  <c:v>117.84114318418635</c:v>
                </c:pt>
                <c:pt idx="84">
                  <c:v>73.169304731621082</c:v>
                </c:pt>
                <c:pt idx="85">
                  <c:v>45.818390226698668</c:v>
                </c:pt>
                <c:pt idx="86">
                  <c:v>28.505587604901599</c:v>
                </c:pt>
                <c:pt idx="87">
                  <c:v>17.833085962929093</c:v>
                </c:pt>
                <c:pt idx="88">
                  <c:v>11.116558277072555</c:v>
                </c:pt>
                <c:pt idx="89">
                  <c:v>6.9995749720797464</c:v>
                </c:pt>
                <c:pt idx="90">
                  <c:v>4.4138757791682508</c:v>
                </c:pt>
                <c:pt idx="91">
                  <c:v>2.8609258353389992</c:v>
                </c:pt>
                <c:pt idx="92">
                  <c:v>1.9468830683233411</c:v>
                </c:pt>
                <c:pt idx="93">
                  <c:v>1.4445084762839451</c:v>
                </c:pt>
                <c:pt idx="94">
                  <c:v>1.1913012289637483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05600"/>
        <c:axId val="55707136"/>
      </c:scatterChart>
      <c:valAx>
        <c:axId val="5570560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07136"/>
        <c:crosses val="autoZero"/>
        <c:crossBetween val="midCat"/>
      </c:valAx>
      <c:valAx>
        <c:axId val="5570713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705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'50C'!$C$2:$C$96</c:f>
              <c:numCache>
                <c:formatCode>General</c:formatCode>
                <c:ptCount val="95"/>
                <c:pt idx="0">
                  <c:v>21.38</c:v>
                </c:pt>
                <c:pt idx="1">
                  <c:v>22.72</c:v>
                </c:pt>
                <c:pt idx="2">
                  <c:v>24.09</c:v>
                </c:pt>
                <c:pt idx="3">
                  <c:v>25.5</c:v>
                </c:pt>
                <c:pt idx="4">
                  <c:v>26.88</c:v>
                </c:pt>
                <c:pt idx="5">
                  <c:v>28.33</c:v>
                </c:pt>
                <c:pt idx="6">
                  <c:v>29.85</c:v>
                </c:pt>
                <c:pt idx="7">
                  <c:v>31.29</c:v>
                </c:pt>
                <c:pt idx="8">
                  <c:v>32.799999999999997</c:v>
                </c:pt>
                <c:pt idx="9">
                  <c:v>34.46</c:v>
                </c:pt>
                <c:pt idx="10">
                  <c:v>36.049999999999997</c:v>
                </c:pt>
                <c:pt idx="11">
                  <c:v>37.729999999999997</c:v>
                </c:pt>
                <c:pt idx="12">
                  <c:v>39.57</c:v>
                </c:pt>
                <c:pt idx="13">
                  <c:v>41.25</c:v>
                </c:pt>
                <c:pt idx="14">
                  <c:v>43.16</c:v>
                </c:pt>
                <c:pt idx="15">
                  <c:v>45.13</c:v>
                </c:pt>
                <c:pt idx="16">
                  <c:v>46.97</c:v>
                </c:pt>
                <c:pt idx="17">
                  <c:v>48.91</c:v>
                </c:pt>
                <c:pt idx="18">
                  <c:v>50.8</c:v>
                </c:pt>
                <c:pt idx="19">
                  <c:v>31.17</c:v>
                </c:pt>
                <c:pt idx="20">
                  <c:v>32.97</c:v>
                </c:pt>
                <c:pt idx="21">
                  <c:v>34.61</c:v>
                </c:pt>
                <c:pt idx="22">
                  <c:v>36.200000000000003</c:v>
                </c:pt>
                <c:pt idx="23">
                  <c:v>37.78</c:v>
                </c:pt>
                <c:pt idx="24">
                  <c:v>39.409999999999997</c:v>
                </c:pt>
                <c:pt idx="25">
                  <c:v>41.05</c:v>
                </c:pt>
                <c:pt idx="26">
                  <c:v>42.73</c:v>
                </c:pt>
                <c:pt idx="27">
                  <c:v>44.49</c:v>
                </c:pt>
                <c:pt idx="28">
                  <c:v>46.31</c:v>
                </c:pt>
                <c:pt idx="29">
                  <c:v>48.19</c:v>
                </c:pt>
                <c:pt idx="30">
                  <c:v>50.12</c:v>
                </c:pt>
                <c:pt idx="31">
                  <c:v>52.11</c:v>
                </c:pt>
                <c:pt idx="32">
                  <c:v>54.14</c:v>
                </c:pt>
                <c:pt idx="33">
                  <c:v>56.2</c:v>
                </c:pt>
                <c:pt idx="34">
                  <c:v>58.3</c:v>
                </c:pt>
                <c:pt idx="35">
                  <c:v>60.41</c:v>
                </c:pt>
                <c:pt idx="36">
                  <c:v>62.44</c:v>
                </c:pt>
                <c:pt idx="37">
                  <c:v>64.34</c:v>
                </c:pt>
                <c:pt idx="38">
                  <c:v>43.28</c:v>
                </c:pt>
                <c:pt idx="39">
                  <c:v>45.61</c:v>
                </c:pt>
                <c:pt idx="40">
                  <c:v>47.61</c:v>
                </c:pt>
                <c:pt idx="41">
                  <c:v>49.5</c:v>
                </c:pt>
                <c:pt idx="42">
                  <c:v>51.32</c:v>
                </c:pt>
                <c:pt idx="43">
                  <c:v>53.18</c:v>
                </c:pt>
                <c:pt idx="44">
                  <c:v>55.05</c:v>
                </c:pt>
                <c:pt idx="45">
                  <c:v>56.93</c:v>
                </c:pt>
                <c:pt idx="46">
                  <c:v>58.82</c:v>
                </c:pt>
                <c:pt idx="47">
                  <c:v>60.72</c:v>
                </c:pt>
                <c:pt idx="48">
                  <c:v>62.58</c:v>
                </c:pt>
                <c:pt idx="49">
                  <c:v>64.37</c:v>
                </c:pt>
                <c:pt idx="50">
                  <c:v>66.11</c:v>
                </c:pt>
                <c:pt idx="51">
                  <c:v>67.78</c:v>
                </c:pt>
                <c:pt idx="52">
                  <c:v>69.42</c:v>
                </c:pt>
                <c:pt idx="53">
                  <c:v>71.06</c:v>
                </c:pt>
                <c:pt idx="54">
                  <c:v>72.61</c:v>
                </c:pt>
                <c:pt idx="55">
                  <c:v>74.069999999999993</c:v>
                </c:pt>
                <c:pt idx="56">
                  <c:v>75.47</c:v>
                </c:pt>
                <c:pt idx="57">
                  <c:v>56.65</c:v>
                </c:pt>
                <c:pt idx="58">
                  <c:v>60.55</c:v>
                </c:pt>
                <c:pt idx="59">
                  <c:v>62.18</c:v>
                </c:pt>
                <c:pt idx="60">
                  <c:v>63.37</c:v>
                </c:pt>
                <c:pt idx="61">
                  <c:v>64.77</c:v>
                </c:pt>
                <c:pt idx="62">
                  <c:v>66.510000000000005</c:v>
                </c:pt>
                <c:pt idx="63">
                  <c:v>68.13</c:v>
                </c:pt>
                <c:pt idx="64">
                  <c:v>69.650000000000006</c:v>
                </c:pt>
                <c:pt idx="65">
                  <c:v>71.13</c:v>
                </c:pt>
                <c:pt idx="66">
                  <c:v>72.52</c:v>
                </c:pt>
                <c:pt idx="67">
                  <c:v>73.87</c:v>
                </c:pt>
                <c:pt idx="68">
                  <c:v>75.16</c:v>
                </c:pt>
                <c:pt idx="69">
                  <c:v>76.42</c:v>
                </c:pt>
                <c:pt idx="70">
                  <c:v>77.64</c:v>
                </c:pt>
                <c:pt idx="71">
                  <c:v>78.87</c:v>
                </c:pt>
                <c:pt idx="72">
                  <c:v>80.14</c:v>
                </c:pt>
                <c:pt idx="73">
                  <c:v>81.41</c:v>
                </c:pt>
                <c:pt idx="74">
                  <c:v>82.71</c:v>
                </c:pt>
                <c:pt idx="75">
                  <c:v>84.1</c:v>
                </c:pt>
                <c:pt idx="76">
                  <c:v>90</c:v>
                </c:pt>
                <c:pt idx="77">
                  <c:v>77.45</c:v>
                </c:pt>
                <c:pt idx="78">
                  <c:v>70.790000000000006</c:v>
                </c:pt>
                <c:pt idx="79">
                  <c:v>72.94</c:v>
                </c:pt>
                <c:pt idx="80">
                  <c:v>74.45</c:v>
                </c:pt>
                <c:pt idx="81">
                  <c:v>75.680000000000007</c:v>
                </c:pt>
                <c:pt idx="82">
                  <c:v>76.75</c:v>
                </c:pt>
                <c:pt idx="83">
                  <c:v>77.81</c:v>
                </c:pt>
                <c:pt idx="84">
                  <c:v>78.83</c:v>
                </c:pt>
                <c:pt idx="85">
                  <c:v>79.84</c:v>
                </c:pt>
                <c:pt idx="86">
                  <c:v>80.819999999999993</c:v>
                </c:pt>
                <c:pt idx="87">
                  <c:v>81.81</c:v>
                </c:pt>
                <c:pt idx="88">
                  <c:v>82.79</c:v>
                </c:pt>
                <c:pt idx="89">
                  <c:v>83.77</c:v>
                </c:pt>
                <c:pt idx="90">
                  <c:v>84.82</c:v>
                </c:pt>
                <c:pt idx="91">
                  <c:v>85.93</c:v>
                </c:pt>
                <c:pt idx="92">
                  <c:v>87.12</c:v>
                </c:pt>
                <c:pt idx="93">
                  <c:v>88.22</c:v>
                </c:pt>
                <c:pt idx="94">
                  <c:v>89.01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'50C'!$K$2:$K$96</c:f>
              <c:numCache>
                <c:formatCode>General</c:formatCode>
                <c:ptCount val="95"/>
                <c:pt idx="0">
                  <c:v>89.999999882008311</c:v>
                </c:pt>
                <c:pt idx="1">
                  <c:v>89.999999810910751</c:v>
                </c:pt>
                <c:pt idx="2">
                  <c:v>89.999999695897685</c:v>
                </c:pt>
                <c:pt idx="3">
                  <c:v>89.999999512431003</c:v>
                </c:pt>
                <c:pt idx="4">
                  <c:v>89.99999921652261</c:v>
                </c:pt>
                <c:pt idx="5">
                  <c:v>89.999998742092785</c:v>
                </c:pt>
                <c:pt idx="6">
                  <c:v>89.999997979594227</c:v>
                </c:pt>
                <c:pt idx="7">
                  <c:v>89.999996758469862</c:v>
                </c:pt>
                <c:pt idx="8">
                  <c:v>89.999994779128443</c:v>
                </c:pt>
                <c:pt idx="9">
                  <c:v>89.999991655466971</c:v>
                </c:pt>
                <c:pt idx="10">
                  <c:v>89.999986622256557</c:v>
                </c:pt>
                <c:pt idx="11">
                  <c:v>89.999978468668417</c:v>
                </c:pt>
                <c:pt idx="12">
                  <c:v>89.999965499503759</c:v>
                </c:pt>
                <c:pt idx="13">
                  <c:v>89.999944863692932</c:v>
                </c:pt>
                <c:pt idx="14">
                  <c:v>89.999911150830485</c:v>
                </c:pt>
                <c:pt idx="15">
                  <c:v>89.99985749795033</c:v>
                </c:pt>
                <c:pt idx="16">
                  <c:v>89.999771333920293</c:v>
                </c:pt>
                <c:pt idx="17">
                  <c:v>89.999633566157982</c:v>
                </c:pt>
                <c:pt idx="18">
                  <c:v>89.999410041514366</c:v>
                </c:pt>
                <c:pt idx="19">
                  <c:v>89.999997168199272</c:v>
                </c:pt>
                <c:pt idx="20">
                  <c:v>89.999995461857807</c:v>
                </c:pt>
                <c:pt idx="21">
                  <c:v>89.9999927015445</c:v>
                </c:pt>
                <c:pt idx="22">
                  <c:v>89.999988298344078</c:v>
                </c:pt>
                <c:pt idx="23">
                  <c:v>89.999981196542294</c:v>
                </c:pt>
                <c:pt idx="24">
                  <c:v>89.999969810226759</c:v>
                </c:pt>
                <c:pt idx="25">
                  <c:v>89.999951510261454</c:v>
                </c:pt>
                <c:pt idx="26">
                  <c:v>89.999922203276626</c:v>
                </c:pt>
                <c:pt idx="27">
                  <c:v>89.999874699082696</c:v>
                </c:pt>
                <c:pt idx="28">
                  <c:v>89.999799731207133</c:v>
                </c:pt>
                <c:pt idx="29">
                  <c:v>89.999678934157473</c:v>
                </c:pt>
                <c:pt idx="30">
                  <c:v>89.99948324804177</c:v>
                </c:pt>
                <c:pt idx="31">
                  <c:v>89.999171988090353</c:v>
                </c:pt>
                <c:pt idx="32">
                  <c:v>89.998676728630528</c:v>
                </c:pt>
                <c:pt idx="33">
                  <c:v>89.997867619932336</c:v>
                </c:pt>
                <c:pt idx="34">
                  <c:v>89.996579950811821</c:v>
                </c:pt>
                <c:pt idx="35">
                  <c:v>89.994512014103648</c:v>
                </c:pt>
                <c:pt idx="36">
                  <c:v>89.991205587860435</c:v>
                </c:pt>
                <c:pt idx="37">
                  <c:v>89.985840996632348</c:v>
                </c:pt>
                <c:pt idx="38">
                  <c:v>89.999929204981726</c:v>
                </c:pt>
                <c:pt idx="39">
                  <c:v>89.999886546445069</c:v>
                </c:pt>
                <c:pt idx="40">
                  <c:v>89.999817538612689</c:v>
                </c:pt>
                <c:pt idx="41">
                  <c:v>89.99970745860216</c:v>
                </c:pt>
                <c:pt idx="42">
                  <c:v>89.999529913557254</c:v>
                </c:pt>
                <c:pt idx="43">
                  <c:v>89.999245255668711</c:v>
                </c:pt>
                <c:pt idx="44">
                  <c:v>89.998787756536501</c:v>
                </c:pt>
                <c:pt idx="45">
                  <c:v>89.998055081916149</c:v>
                </c:pt>
                <c:pt idx="46">
                  <c:v>89.99686747707041</c:v>
                </c:pt>
                <c:pt idx="47">
                  <c:v>89.994993280190997</c:v>
                </c:pt>
                <c:pt idx="48">
                  <c:v>89.991973353989081</c:v>
                </c:pt>
                <c:pt idx="49">
                  <c:v>89.987081201262825</c:v>
                </c:pt>
                <c:pt idx="50">
                  <c:v>89.979299703158148</c:v>
                </c:pt>
                <c:pt idx="51">
                  <c:v>89.966918219433495</c:v>
                </c:pt>
                <c:pt idx="52">
                  <c:v>89.946690513666795</c:v>
                </c:pt>
                <c:pt idx="53">
                  <c:v>89.914498833661227</c:v>
                </c:pt>
                <c:pt idx="54">
                  <c:v>89.862800614406851</c:v>
                </c:pt>
                <c:pt idx="55">
                  <c:v>89.78014077390533</c:v>
                </c:pt>
                <c:pt idx="56">
                  <c:v>89.646029412014471</c:v>
                </c:pt>
                <c:pt idx="57">
                  <c:v>89.998584099634698</c:v>
                </c:pt>
                <c:pt idx="58">
                  <c:v>89.997730928902484</c:v>
                </c:pt>
                <c:pt idx="59">
                  <c:v>89.99635077225858</c:v>
                </c:pt>
                <c:pt idx="60">
                  <c:v>89.994149172063359</c:v>
                </c:pt>
                <c:pt idx="61">
                  <c:v>89.990598271229217</c:v>
                </c:pt>
                <c:pt idx="62">
                  <c:v>89.98490511372249</c:v>
                </c:pt>
                <c:pt idx="63">
                  <c:v>89.975755132173305</c:v>
                </c:pt>
                <c:pt idx="64">
                  <c:v>89.961101644284241</c:v>
                </c:pt>
                <c:pt idx="65">
                  <c:v>89.937349566314921</c:v>
                </c:pt>
                <c:pt idx="66">
                  <c:v>89.899865705514074</c:v>
                </c:pt>
                <c:pt idx="67">
                  <c:v>89.839467498803486</c:v>
                </c:pt>
                <c:pt idx="68">
                  <c:v>89.741625772274958</c:v>
                </c:pt>
                <c:pt idx="69">
                  <c:v>89.586001250243342</c:v>
                </c:pt>
                <c:pt idx="70">
                  <c:v>89.338393722468851</c:v>
                </c:pt>
                <c:pt idx="71">
                  <c:v>88.933933005896733</c:v>
                </c:pt>
                <c:pt idx="72">
                  <c:v>88.290482871720997</c:v>
                </c:pt>
                <c:pt idx="73">
                  <c:v>87.25810204986918</c:v>
                </c:pt>
                <c:pt idx="74">
                  <c:v>85.611396558618026</c:v>
                </c:pt>
                <c:pt idx="75">
                  <c:v>82.956199817114566</c:v>
                </c:pt>
                <c:pt idx="76">
                  <c:v>89.982301245993085</c:v>
                </c:pt>
                <c:pt idx="77">
                  <c:v>89.971636613583158</c:v>
                </c:pt>
                <c:pt idx="78">
                  <c:v>89.95438466280801</c:v>
                </c:pt>
                <c:pt idx="79">
                  <c:v>89.926864690258327</c:v>
                </c:pt>
                <c:pt idx="80">
                  <c:v>89.88247855412115</c:v>
                </c:pt>
                <c:pt idx="81">
                  <c:v>89.811314599269181</c:v>
                </c:pt>
                <c:pt idx="82">
                  <c:v>89.696941960361599</c:v>
                </c:pt>
                <c:pt idx="83">
                  <c:v>89.513782150672867</c:v>
                </c:pt>
                <c:pt idx="84">
                  <c:v>89.216918029504996</c:v>
                </c:pt>
                <c:pt idx="85">
                  <c:v>88.749403264686208</c:v>
                </c:pt>
                <c:pt idx="86">
                  <c:v>87.989603343397931</c:v>
                </c:pt>
                <c:pt idx="87">
                  <c:v>86.785421791506664</c:v>
                </c:pt>
                <c:pt idx="88">
                  <c:v>84.838929968266129</c:v>
                </c:pt>
                <c:pt idx="89">
                  <c:v>81.786287131366777</c:v>
                </c:pt>
                <c:pt idx="90">
                  <c:v>76.905473829985937</c:v>
                </c:pt>
                <c:pt idx="91">
                  <c:v>69.540989307366104</c:v>
                </c:pt>
                <c:pt idx="92">
                  <c:v>59.093303811574373</c:v>
                </c:pt>
                <c:pt idx="93">
                  <c:v>46.189375176570749</c:v>
                </c:pt>
                <c:pt idx="94">
                  <c:v>32.921260215730143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17248"/>
        <c:axId val="55723136"/>
      </c:scatterChart>
      <c:valAx>
        <c:axId val="55717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23136"/>
        <c:crosses val="autoZero"/>
        <c:crossBetween val="midCat"/>
      </c:valAx>
      <c:valAx>
        <c:axId val="5572313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17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'150C'!$B$2:$B$96</c:f>
              <c:numCache>
                <c:formatCode>0.00E+00</c:formatCode>
                <c:ptCount val="95"/>
                <c:pt idx="0">
                  <c:v>237900000</c:v>
                </c:pt>
                <c:pt idx="1">
                  <c:v>216760000</c:v>
                </c:pt>
                <c:pt idx="2">
                  <c:v>197060000</c:v>
                </c:pt>
                <c:pt idx="3">
                  <c:v>179400000</c:v>
                </c:pt>
                <c:pt idx="4">
                  <c:v>162570000</c:v>
                </c:pt>
                <c:pt idx="5">
                  <c:v>147310000</c:v>
                </c:pt>
                <c:pt idx="6">
                  <c:v>132740000</c:v>
                </c:pt>
                <c:pt idx="7">
                  <c:v>119620000</c:v>
                </c:pt>
                <c:pt idx="8">
                  <c:v>107160000</c:v>
                </c:pt>
                <c:pt idx="9">
                  <c:v>95929000</c:v>
                </c:pt>
                <c:pt idx="10">
                  <c:v>85644000</c:v>
                </c:pt>
                <c:pt idx="11">
                  <c:v>76052000</c:v>
                </c:pt>
                <c:pt idx="12">
                  <c:v>67508000</c:v>
                </c:pt>
                <c:pt idx="13">
                  <c:v>59871000</c:v>
                </c:pt>
                <c:pt idx="14">
                  <c:v>52860000</c:v>
                </c:pt>
                <c:pt idx="15">
                  <c:v>46748000</c:v>
                </c:pt>
                <c:pt idx="16">
                  <c:v>41381000</c:v>
                </c:pt>
                <c:pt idx="17">
                  <c:v>36588000</c:v>
                </c:pt>
                <c:pt idx="18">
                  <c:v>32266000</c:v>
                </c:pt>
                <c:pt idx="19">
                  <c:v>130940000</c:v>
                </c:pt>
                <c:pt idx="20">
                  <c:v>116130000</c:v>
                </c:pt>
                <c:pt idx="21">
                  <c:v>103320000</c:v>
                </c:pt>
                <c:pt idx="22">
                  <c:v>91708000</c:v>
                </c:pt>
                <c:pt idx="23">
                  <c:v>81489000</c:v>
                </c:pt>
                <c:pt idx="24">
                  <c:v>72077000</c:v>
                </c:pt>
                <c:pt idx="25">
                  <c:v>63571000</c:v>
                </c:pt>
                <c:pt idx="26">
                  <c:v>56166000</c:v>
                </c:pt>
                <c:pt idx="27">
                  <c:v>49324000</c:v>
                </c:pt>
                <c:pt idx="28">
                  <c:v>43242000</c:v>
                </c:pt>
                <c:pt idx="29">
                  <c:v>37806000</c:v>
                </c:pt>
                <c:pt idx="30">
                  <c:v>33014000</c:v>
                </c:pt>
                <c:pt idx="31">
                  <c:v>28707000</c:v>
                </c:pt>
                <c:pt idx="32">
                  <c:v>24899000</c:v>
                </c:pt>
                <c:pt idx="33">
                  <c:v>21505000</c:v>
                </c:pt>
                <c:pt idx="34">
                  <c:v>18485000</c:v>
                </c:pt>
                <c:pt idx="35">
                  <c:v>15813000</c:v>
                </c:pt>
                <c:pt idx="36">
                  <c:v>13521000</c:v>
                </c:pt>
                <c:pt idx="37">
                  <c:v>11591000</c:v>
                </c:pt>
                <c:pt idx="38">
                  <c:v>60052000</c:v>
                </c:pt>
                <c:pt idx="39">
                  <c:v>51621000</c:v>
                </c:pt>
                <c:pt idx="40">
                  <c:v>44616000</c:v>
                </c:pt>
                <c:pt idx="41">
                  <c:v>38612000</c:v>
                </c:pt>
                <c:pt idx="42">
                  <c:v>33324000</c:v>
                </c:pt>
                <c:pt idx="43">
                  <c:v>28755000</c:v>
                </c:pt>
                <c:pt idx="44">
                  <c:v>24762000</c:v>
                </c:pt>
                <c:pt idx="45">
                  <c:v>21239000</c:v>
                </c:pt>
                <c:pt idx="46">
                  <c:v>18188000</c:v>
                </c:pt>
                <c:pt idx="47">
                  <c:v>15525000</c:v>
                </c:pt>
                <c:pt idx="48">
                  <c:v>13205000</c:v>
                </c:pt>
                <c:pt idx="49">
                  <c:v>11211000</c:v>
                </c:pt>
                <c:pt idx="50">
                  <c:v>9489300</c:v>
                </c:pt>
                <c:pt idx="51">
                  <c:v>7997000</c:v>
                </c:pt>
                <c:pt idx="52">
                  <c:v>6707800</c:v>
                </c:pt>
                <c:pt idx="53">
                  <c:v>5600500</c:v>
                </c:pt>
                <c:pt idx="54">
                  <c:v>4644400</c:v>
                </c:pt>
                <c:pt idx="55">
                  <c:v>3840000</c:v>
                </c:pt>
                <c:pt idx="56">
                  <c:v>3172700</c:v>
                </c:pt>
                <c:pt idx="57">
                  <c:v>24939000</c:v>
                </c:pt>
                <c:pt idx="58">
                  <c:v>20670000</c:v>
                </c:pt>
                <c:pt idx="59">
                  <c:v>17264000</c:v>
                </c:pt>
                <c:pt idx="60">
                  <c:v>14471000</c:v>
                </c:pt>
                <c:pt idx="61">
                  <c:v>12138000</c:v>
                </c:pt>
                <c:pt idx="62">
                  <c:v>10176000</c:v>
                </c:pt>
                <c:pt idx="63">
                  <c:v>8508600</c:v>
                </c:pt>
                <c:pt idx="64">
                  <c:v>7096700</c:v>
                </c:pt>
                <c:pt idx="65">
                  <c:v>5897400</c:v>
                </c:pt>
                <c:pt idx="66">
                  <c:v>4887500</c:v>
                </c:pt>
                <c:pt idx="67">
                  <c:v>4034900</c:v>
                </c:pt>
                <c:pt idx="68">
                  <c:v>3320100</c:v>
                </c:pt>
                <c:pt idx="69">
                  <c:v>2722300</c:v>
                </c:pt>
                <c:pt idx="70">
                  <c:v>2218800</c:v>
                </c:pt>
                <c:pt idx="71">
                  <c:v>1795500</c:v>
                </c:pt>
                <c:pt idx="72">
                  <c:v>1442200</c:v>
                </c:pt>
                <c:pt idx="73">
                  <c:v>1149900</c:v>
                </c:pt>
                <c:pt idx="74" formatCode="General">
                  <c:v>913000</c:v>
                </c:pt>
                <c:pt idx="75" formatCode="General">
                  <c:v>724250</c:v>
                </c:pt>
                <c:pt idx="76">
                  <c:v>10216000</c:v>
                </c:pt>
                <c:pt idx="77">
                  <c:v>8083200</c:v>
                </c:pt>
                <c:pt idx="78">
                  <c:v>6476400</c:v>
                </c:pt>
                <c:pt idx="79">
                  <c:v>5257800</c:v>
                </c:pt>
                <c:pt idx="80">
                  <c:v>4264400</c:v>
                </c:pt>
                <c:pt idx="81">
                  <c:v>3465200</c:v>
                </c:pt>
                <c:pt idx="82">
                  <c:v>2811500</c:v>
                </c:pt>
                <c:pt idx="83">
                  <c:v>2273500</c:v>
                </c:pt>
                <c:pt idx="84">
                  <c:v>1831200</c:v>
                </c:pt>
                <c:pt idx="85">
                  <c:v>1470800</c:v>
                </c:pt>
                <c:pt idx="86">
                  <c:v>1177100</c:v>
                </c:pt>
                <c:pt idx="87" formatCode="General">
                  <c:v>937140</c:v>
                </c:pt>
                <c:pt idx="88" formatCode="General">
                  <c:v>742360</c:v>
                </c:pt>
                <c:pt idx="89" formatCode="General">
                  <c:v>584350</c:v>
                </c:pt>
                <c:pt idx="90" formatCode="General">
                  <c:v>456890</c:v>
                </c:pt>
                <c:pt idx="91" formatCode="General">
                  <c:v>353760</c:v>
                </c:pt>
                <c:pt idx="92" formatCode="General">
                  <c:v>272260</c:v>
                </c:pt>
                <c:pt idx="93" formatCode="General">
                  <c:v>208450</c:v>
                </c:pt>
                <c:pt idx="94" formatCode="General">
                  <c:v>159630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'150C'!$J$2:$J$96</c:f>
              <c:numCache>
                <c:formatCode>General</c:formatCode>
                <c:ptCount val="95"/>
                <c:pt idx="0">
                  <c:v>457866.46983494743</c:v>
                </c:pt>
                <c:pt idx="1">
                  <c:v>457265.9429687683</c:v>
                </c:pt>
                <c:pt idx="2">
                  <c:v>457030.84556637623</c:v>
                </c:pt>
                <c:pt idx="3">
                  <c:v>456940.27158822067</c:v>
                </c:pt>
                <c:pt idx="4">
                  <c:v>456904.93160297239</c:v>
                </c:pt>
                <c:pt idx="5">
                  <c:v>456891.25926758203</c:v>
                </c:pt>
                <c:pt idx="6">
                  <c:v>456885.95262178598</c:v>
                </c:pt>
                <c:pt idx="7">
                  <c:v>456883.89845027024</c:v>
                </c:pt>
                <c:pt idx="8">
                  <c:v>456883.09651716909</c:v>
                </c:pt>
                <c:pt idx="9">
                  <c:v>456882.79037927976</c:v>
                </c:pt>
                <c:pt idx="10">
                  <c:v>456882.67007217166</c:v>
                </c:pt>
                <c:pt idx="11">
                  <c:v>456882.6230296758</c:v>
                </c:pt>
                <c:pt idx="12">
                  <c:v>456882.60497186461</c:v>
                </c:pt>
                <c:pt idx="13">
                  <c:v>456882.59796227398</c:v>
                </c:pt>
                <c:pt idx="14">
                  <c:v>456882.59518867912</c:v>
                </c:pt>
                <c:pt idx="15">
                  <c:v>456882.59412691841</c:v>
                </c:pt>
                <c:pt idx="16">
                  <c:v>456882.59371390729</c:v>
                </c:pt>
                <c:pt idx="17">
                  <c:v>456882.5935537843</c:v>
                </c:pt>
                <c:pt idx="18">
                  <c:v>456882.59349105961</c:v>
                </c:pt>
                <c:pt idx="19">
                  <c:v>456884.30340636225</c:v>
                </c:pt>
                <c:pt idx="20">
                  <c:v>456883.25926774432</c:v>
                </c:pt>
                <c:pt idx="21">
                  <c:v>456882.85087549174</c:v>
                </c:pt>
                <c:pt idx="22">
                  <c:v>456882.69359362568</c:v>
                </c:pt>
                <c:pt idx="23">
                  <c:v>456882.63223412132</c:v>
                </c:pt>
                <c:pt idx="24">
                  <c:v>456882.60849662393</c:v>
                </c:pt>
                <c:pt idx="25">
                  <c:v>456882.59928357619</c:v>
                </c:pt>
                <c:pt idx="26">
                  <c:v>456882.59571728803</c:v>
                </c:pt>
                <c:pt idx="27">
                  <c:v>456882.59432504029</c:v>
                </c:pt>
                <c:pt idx="28">
                  <c:v>456882.59379355051</c:v>
                </c:pt>
                <c:pt idx="29">
                  <c:v>456882.59358468396</c:v>
                </c:pt>
                <c:pt idx="30">
                  <c:v>456882.5935030129</c:v>
                </c:pt>
                <c:pt idx="31">
                  <c:v>456882.59347166255</c:v>
                </c:pt>
                <c:pt idx="32">
                  <c:v>456882.59345949313</c:v>
                </c:pt>
                <c:pt idx="33">
                  <c:v>456882.5934546779</c:v>
                </c:pt>
                <c:pt idx="34">
                  <c:v>456882.59345283452</c:v>
                </c:pt>
                <c:pt idx="35">
                  <c:v>456882.59345211746</c:v>
                </c:pt>
                <c:pt idx="36">
                  <c:v>456882.59345183952</c:v>
                </c:pt>
                <c:pt idx="37">
                  <c:v>456882.59345173062</c:v>
                </c:pt>
                <c:pt idx="38">
                  <c:v>456882.59618759481</c:v>
                </c:pt>
                <c:pt idx="39">
                  <c:v>456882.5945169687</c:v>
                </c:pt>
                <c:pt idx="40">
                  <c:v>456882.59386354045</c:v>
                </c:pt>
                <c:pt idx="41">
                  <c:v>456882.59361188934</c:v>
                </c:pt>
                <c:pt idx="42">
                  <c:v>456882.59351371415</c:v>
                </c:pt>
                <c:pt idx="43">
                  <c:v>456882.59347573412</c:v>
                </c:pt>
                <c:pt idx="44">
                  <c:v>456882.59346099326</c:v>
                </c:pt>
                <c:pt idx="45">
                  <c:v>456882.59345528722</c:v>
                </c:pt>
                <c:pt idx="46">
                  <c:v>456882.59345305961</c:v>
                </c:pt>
                <c:pt idx="47">
                  <c:v>456882.59345220926</c:v>
                </c:pt>
                <c:pt idx="48">
                  <c:v>456882.59345187503</c:v>
                </c:pt>
                <c:pt idx="49">
                  <c:v>456882.59345174435</c:v>
                </c:pt>
                <c:pt idx="50">
                  <c:v>456882.59345169418</c:v>
                </c:pt>
                <c:pt idx="51">
                  <c:v>456882.59345167474</c:v>
                </c:pt>
                <c:pt idx="52">
                  <c:v>456882.59345166699</c:v>
                </c:pt>
                <c:pt idx="53">
                  <c:v>456882.59345166408</c:v>
                </c:pt>
                <c:pt idx="54">
                  <c:v>456882.59345166292</c:v>
                </c:pt>
                <c:pt idx="55">
                  <c:v>456882.59345166245</c:v>
                </c:pt>
                <c:pt idx="56">
                  <c:v>456882.59345166234</c:v>
                </c:pt>
                <c:pt idx="57">
                  <c:v>456882.59345850203</c:v>
                </c:pt>
                <c:pt idx="58">
                  <c:v>456882.59345432546</c:v>
                </c:pt>
                <c:pt idx="59">
                  <c:v>456882.59345269192</c:v>
                </c:pt>
                <c:pt idx="60">
                  <c:v>456882.59345206281</c:v>
                </c:pt>
                <c:pt idx="61">
                  <c:v>456882.59345181735</c:v>
                </c:pt>
                <c:pt idx="62">
                  <c:v>456882.59345172241</c:v>
                </c:pt>
                <c:pt idx="63">
                  <c:v>456882.5934516855</c:v>
                </c:pt>
                <c:pt idx="64">
                  <c:v>456882.59345167124</c:v>
                </c:pt>
                <c:pt idx="65">
                  <c:v>456882.59345166571</c:v>
                </c:pt>
                <c:pt idx="66">
                  <c:v>456882.59345166356</c:v>
                </c:pt>
                <c:pt idx="67">
                  <c:v>456882.59345166275</c:v>
                </c:pt>
                <c:pt idx="68">
                  <c:v>456882.5934516624</c:v>
                </c:pt>
                <c:pt idx="69">
                  <c:v>456882.59345166228</c:v>
                </c:pt>
                <c:pt idx="70">
                  <c:v>456882.59345166222</c:v>
                </c:pt>
                <c:pt idx="71">
                  <c:v>456882.59345166222</c:v>
                </c:pt>
                <c:pt idx="72">
                  <c:v>456882.59345166222</c:v>
                </c:pt>
                <c:pt idx="73">
                  <c:v>456882.59345166222</c:v>
                </c:pt>
                <c:pt idx="74">
                  <c:v>456882.59345166222</c:v>
                </c:pt>
                <c:pt idx="75">
                  <c:v>456882.59345166222</c:v>
                </c:pt>
                <c:pt idx="76">
                  <c:v>456882.59345170599</c:v>
                </c:pt>
                <c:pt idx="77">
                  <c:v>456882.59345167922</c:v>
                </c:pt>
                <c:pt idx="78">
                  <c:v>456882.5934516688</c:v>
                </c:pt>
                <c:pt idx="79">
                  <c:v>456882.59345166478</c:v>
                </c:pt>
                <c:pt idx="80">
                  <c:v>456882.59345166321</c:v>
                </c:pt>
                <c:pt idx="81">
                  <c:v>456882.59345166263</c:v>
                </c:pt>
                <c:pt idx="82">
                  <c:v>456882.59345166234</c:v>
                </c:pt>
                <c:pt idx="83">
                  <c:v>456882.59345166228</c:v>
                </c:pt>
                <c:pt idx="84">
                  <c:v>456882.59345166222</c:v>
                </c:pt>
                <c:pt idx="85">
                  <c:v>456882.59345166222</c:v>
                </c:pt>
                <c:pt idx="86">
                  <c:v>456882.59345166222</c:v>
                </c:pt>
                <c:pt idx="87">
                  <c:v>456882.59345166222</c:v>
                </c:pt>
                <c:pt idx="88">
                  <c:v>456882.59345166222</c:v>
                </c:pt>
                <c:pt idx="89">
                  <c:v>456882.59345166222</c:v>
                </c:pt>
                <c:pt idx="90">
                  <c:v>456882.59345166222</c:v>
                </c:pt>
                <c:pt idx="91">
                  <c:v>456882.59345166222</c:v>
                </c:pt>
                <c:pt idx="92">
                  <c:v>456882.59345166222</c:v>
                </c:pt>
                <c:pt idx="93">
                  <c:v>456882.59345166222</c:v>
                </c:pt>
                <c:pt idx="94">
                  <c:v>456882.59345166222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30144"/>
        <c:axId val="132244224"/>
      </c:scatterChart>
      <c:valAx>
        <c:axId val="1322301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244224"/>
        <c:crosses val="autoZero"/>
        <c:crossBetween val="midCat"/>
      </c:valAx>
      <c:valAx>
        <c:axId val="13224422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2230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'RTFOT+PAV'!$C$2:$C$96</c:f>
              <c:numCache>
                <c:formatCode>0.00</c:formatCode>
                <c:ptCount val="95"/>
                <c:pt idx="0">
                  <c:v>16.54</c:v>
                </c:pt>
                <c:pt idx="1">
                  <c:v>17.59</c:v>
                </c:pt>
                <c:pt idx="2">
                  <c:v>18.5</c:v>
                </c:pt>
                <c:pt idx="3">
                  <c:v>19.55</c:v>
                </c:pt>
                <c:pt idx="4">
                  <c:v>20.399999999999999</c:v>
                </c:pt>
                <c:pt idx="5">
                  <c:v>21.53</c:v>
                </c:pt>
                <c:pt idx="6">
                  <c:v>22.43</c:v>
                </c:pt>
                <c:pt idx="7">
                  <c:v>23.55</c:v>
                </c:pt>
                <c:pt idx="8">
                  <c:v>24.32</c:v>
                </c:pt>
                <c:pt idx="9">
                  <c:v>25.43</c:v>
                </c:pt>
                <c:pt idx="10">
                  <c:v>26.49</c:v>
                </c:pt>
                <c:pt idx="11">
                  <c:v>27.57</c:v>
                </c:pt>
                <c:pt idx="12">
                  <c:v>28.72</c:v>
                </c:pt>
                <c:pt idx="13">
                  <c:v>29.74</c:v>
                </c:pt>
                <c:pt idx="14">
                  <c:v>30.98</c:v>
                </c:pt>
                <c:pt idx="15">
                  <c:v>32.21</c:v>
                </c:pt>
                <c:pt idx="16">
                  <c:v>33.51</c:v>
                </c:pt>
                <c:pt idx="17">
                  <c:v>34.869999999999997</c:v>
                </c:pt>
                <c:pt idx="18">
                  <c:v>36.25</c:v>
                </c:pt>
                <c:pt idx="19">
                  <c:v>23.23</c:v>
                </c:pt>
                <c:pt idx="20">
                  <c:v>24.67</c:v>
                </c:pt>
                <c:pt idx="21">
                  <c:v>25.73</c:v>
                </c:pt>
                <c:pt idx="22">
                  <c:v>26.79</c:v>
                </c:pt>
                <c:pt idx="23">
                  <c:v>27.78</c:v>
                </c:pt>
                <c:pt idx="24">
                  <c:v>28.85</c:v>
                </c:pt>
                <c:pt idx="25">
                  <c:v>29.87</c:v>
                </c:pt>
                <c:pt idx="26">
                  <c:v>30.92</c:v>
                </c:pt>
                <c:pt idx="27">
                  <c:v>31.97</c:v>
                </c:pt>
                <c:pt idx="28">
                  <c:v>33.090000000000003</c:v>
                </c:pt>
                <c:pt idx="29">
                  <c:v>34.29</c:v>
                </c:pt>
                <c:pt idx="30">
                  <c:v>35.49</c:v>
                </c:pt>
                <c:pt idx="31">
                  <c:v>36.770000000000003</c:v>
                </c:pt>
                <c:pt idx="32">
                  <c:v>38.11</c:v>
                </c:pt>
                <c:pt idx="33">
                  <c:v>39.51</c:v>
                </c:pt>
                <c:pt idx="34">
                  <c:v>40.97</c:v>
                </c:pt>
                <c:pt idx="35">
                  <c:v>42.48</c:v>
                </c:pt>
                <c:pt idx="36">
                  <c:v>43.98</c:v>
                </c:pt>
                <c:pt idx="37">
                  <c:v>45.55</c:v>
                </c:pt>
                <c:pt idx="38">
                  <c:v>31.3</c:v>
                </c:pt>
                <c:pt idx="39">
                  <c:v>33.33</c:v>
                </c:pt>
                <c:pt idx="40">
                  <c:v>34.68</c:v>
                </c:pt>
                <c:pt idx="41">
                  <c:v>35.89</c:v>
                </c:pt>
                <c:pt idx="42">
                  <c:v>37.04</c:v>
                </c:pt>
                <c:pt idx="43">
                  <c:v>38.19</c:v>
                </c:pt>
                <c:pt idx="44">
                  <c:v>39.36</c:v>
                </c:pt>
                <c:pt idx="45">
                  <c:v>40.57</c:v>
                </c:pt>
                <c:pt idx="46">
                  <c:v>41.82</c:v>
                </c:pt>
                <c:pt idx="47">
                  <c:v>43.13</c:v>
                </c:pt>
                <c:pt idx="48">
                  <c:v>44.45</c:v>
                </c:pt>
                <c:pt idx="49">
                  <c:v>45.86</c:v>
                </c:pt>
                <c:pt idx="50">
                  <c:v>47.27</c:v>
                </c:pt>
                <c:pt idx="51">
                  <c:v>48.73</c:v>
                </c:pt>
                <c:pt idx="52">
                  <c:v>50.26</c:v>
                </c:pt>
                <c:pt idx="53">
                  <c:v>51.83</c:v>
                </c:pt>
                <c:pt idx="54">
                  <c:v>53.48</c:v>
                </c:pt>
                <c:pt idx="55">
                  <c:v>55.17</c:v>
                </c:pt>
                <c:pt idx="56">
                  <c:v>56.75</c:v>
                </c:pt>
                <c:pt idx="57">
                  <c:v>42.56</c:v>
                </c:pt>
                <c:pt idx="58">
                  <c:v>43.98</c:v>
                </c:pt>
                <c:pt idx="59">
                  <c:v>44.98</c:v>
                </c:pt>
                <c:pt idx="60">
                  <c:v>45.94</c:v>
                </c:pt>
                <c:pt idx="61">
                  <c:v>47.05</c:v>
                </c:pt>
                <c:pt idx="62">
                  <c:v>48.25</c:v>
                </c:pt>
                <c:pt idx="63">
                  <c:v>49.51</c:v>
                </c:pt>
                <c:pt idx="64">
                  <c:v>50.81</c:v>
                </c:pt>
                <c:pt idx="65">
                  <c:v>52.14</c:v>
                </c:pt>
                <c:pt idx="66">
                  <c:v>53.51</c:v>
                </c:pt>
                <c:pt idx="67">
                  <c:v>54.92</c:v>
                </c:pt>
                <c:pt idx="68">
                  <c:v>56.33</c:v>
                </c:pt>
                <c:pt idx="69">
                  <c:v>57.77</c:v>
                </c:pt>
                <c:pt idx="70">
                  <c:v>59.22</c:v>
                </c:pt>
                <c:pt idx="71">
                  <c:v>60.74</c:v>
                </c:pt>
                <c:pt idx="72">
                  <c:v>62.33</c:v>
                </c:pt>
                <c:pt idx="73">
                  <c:v>63.95</c:v>
                </c:pt>
                <c:pt idx="74">
                  <c:v>65.489999999999995</c:v>
                </c:pt>
                <c:pt idx="75">
                  <c:v>67.11</c:v>
                </c:pt>
                <c:pt idx="77">
                  <c:v>58.65</c:v>
                </c:pt>
                <c:pt idx="78">
                  <c:v>56.76</c:v>
                </c:pt>
                <c:pt idx="79">
                  <c:v>56.17</c:v>
                </c:pt>
                <c:pt idx="80">
                  <c:v>56.56</c:v>
                </c:pt>
                <c:pt idx="81">
                  <c:v>57.43</c:v>
                </c:pt>
                <c:pt idx="82">
                  <c:v>58.59</c:v>
                </c:pt>
                <c:pt idx="83">
                  <c:v>59.88</c:v>
                </c:pt>
                <c:pt idx="84">
                  <c:v>61.16</c:v>
                </c:pt>
                <c:pt idx="85">
                  <c:v>62.47</c:v>
                </c:pt>
                <c:pt idx="86">
                  <c:v>63.79</c:v>
                </c:pt>
                <c:pt idx="87">
                  <c:v>65.150000000000006</c:v>
                </c:pt>
                <c:pt idx="88">
                  <c:v>66.56</c:v>
                </c:pt>
                <c:pt idx="89">
                  <c:v>68.040000000000006</c:v>
                </c:pt>
                <c:pt idx="90">
                  <c:v>69.58</c:v>
                </c:pt>
                <c:pt idx="91">
                  <c:v>71.17</c:v>
                </c:pt>
                <c:pt idx="92">
                  <c:v>72.739999999999995</c:v>
                </c:pt>
                <c:pt idx="93">
                  <c:v>74.33</c:v>
                </c:pt>
                <c:pt idx="94">
                  <c:v>75.95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'RTFOT+PAV'!$K$2:$K$96</c:f>
              <c:numCache>
                <c:formatCode>General</c:formatCode>
                <c:ptCount val="95"/>
                <c:pt idx="0">
                  <c:v>41.350204123207227</c:v>
                </c:pt>
                <c:pt idx="1">
                  <c:v>28.774133591390598</c:v>
                </c:pt>
                <c:pt idx="2">
                  <c:v>18.85345371898001</c:v>
                </c:pt>
                <c:pt idx="3">
                  <c:v>12.023111231738216</c:v>
                </c:pt>
                <c:pt idx="4">
                  <c:v>7.5499397279941221</c:v>
                </c:pt>
                <c:pt idx="5">
                  <c:v>4.7191264088264449</c:v>
                </c:pt>
                <c:pt idx="6">
                  <c:v>2.9422073196383516</c:v>
                </c:pt>
                <c:pt idx="7">
                  <c:v>1.8348276878529506</c:v>
                </c:pt>
                <c:pt idx="8">
                  <c:v>1.1394455498279541</c:v>
                </c:pt>
                <c:pt idx="9">
                  <c:v>0.71296693519840171</c:v>
                </c:pt>
                <c:pt idx="10">
                  <c:v>0.44473597318798042</c:v>
                </c:pt>
                <c:pt idx="11">
                  <c:v>0.2763246241354646</c:v>
                </c:pt>
                <c:pt idx="12">
                  <c:v>0.17245158535052516</c:v>
                </c:pt>
                <c:pt idx="13">
                  <c:v>0.10790850021398456</c:v>
                </c:pt>
                <c:pt idx="14">
                  <c:v>6.6963828256752275E-2</c:v>
                </c:pt>
                <c:pt idx="15">
                  <c:v>4.1751555141613439E-2</c:v>
                </c:pt>
                <c:pt idx="16">
                  <c:v>2.6019087905103939E-2</c:v>
                </c:pt>
                <c:pt idx="17">
                  <c:v>1.6236718327702553E-2</c:v>
                </c:pt>
                <c:pt idx="18">
                  <c:v>1.0084918381778234E-2</c:v>
                </c:pt>
                <c:pt idx="19">
                  <c:v>2.1000837124620526</c:v>
                </c:pt>
                <c:pt idx="20">
                  <c:v>1.3108106620152353</c:v>
                </c:pt>
                <c:pt idx="21">
                  <c:v>0.81514257676542523</c:v>
                </c:pt>
                <c:pt idx="22">
                  <c:v>0.5084346276223316</c:v>
                </c:pt>
                <c:pt idx="23">
                  <c:v>0.31641110091921776</c:v>
                </c:pt>
                <c:pt idx="24">
                  <c:v>0.19707533821321568</c:v>
                </c:pt>
                <c:pt idx="25">
                  <c:v>0.12269965400837402</c:v>
                </c:pt>
                <c:pt idx="26">
                  <c:v>7.647725309999881E-2</c:v>
                </c:pt>
                <c:pt idx="27">
                  <c:v>4.7483147000671529E-2</c:v>
                </c:pt>
                <c:pt idx="28">
                  <c:v>2.97084863773798E-2</c:v>
                </c:pt>
                <c:pt idx="29">
                  <c:v>1.8531037071740336E-2</c:v>
                </c:pt>
                <c:pt idx="30">
                  <c:v>1.1513615116454887E-2</c:v>
                </c:pt>
                <c:pt idx="31">
                  <c:v>7.1855043835515565E-3</c:v>
                </c:pt>
                <c:pt idx="32">
                  <c:v>4.4961928157461256E-3</c:v>
                </c:pt>
                <c:pt idx="33">
                  <c:v>2.7901607789006669E-3</c:v>
                </c:pt>
                <c:pt idx="34">
                  <c:v>1.7396484382876767E-3</c:v>
                </c:pt>
                <c:pt idx="35">
                  <c:v>1.0841287371076802E-3</c:v>
                </c:pt>
                <c:pt idx="36">
                  <c:v>6.7652994839943921E-4</c:v>
                </c:pt>
                <c:pt idx="37">
                  <c:v>4.2020493690605635E-4</c:v>
                </c:pt>
                <c:pt idx="38">
                  <c:v>8.4040927112000979E-2</c:v>
                </c:pt>
                <c:pt idx="39">
                  <c:v>5.2441561482790777E-2</c:v>
                </c:pt>
                <c:pt idx="40">
                  <c:v>3.2607899584013542E-2</c:v>
                </c:pt>
                <c:pt idx="41">
                  <c:v>2.0337918092430709E-2</c:v>
                </c:pt>
                <c:pt idx="42">
                  <c:v>1.2656572493972666E-2</c:v>
                </c:pt>
                <c:pt idx="43">
                  <c:v>7.8830445667578478E-3</c:v>
                </c:pt>
                <c:pt idx="44">
                  <c:v>4.9079936511461954E-3</c:v>
                </c:pt>
                <c:pt idx="45">
                  <c:v>3.0590919378241641E-3</c:v>
                </c:pt>
                <c:pt idx="46">
                  <c:v>1.8993263141537109E-3</c:v>
                </c:pt>
                <c:pt idx="47">
                  <c:v>1.1883395614212386E-3</c:v>
                </c:pt>
                <c:pt idx="48">
                  <c:v>7.4124150867421951E-4</c:v>
                </c:pt>
                <c:pt idx="49">
                  <c:v>4.6054461084737638E-4</c:v>
                </c:pt>
                <c:pt idx="50">
                  <c:v>2.8742017684648476E-4</c:v>
                </c:pt>
                <c:pt idx="51">
                  <c:v>1.7984771299842591E-4</c:v>
                </c:pt>
                <c:pt idx="52">
                  <c:v>1.116064312441084E-4</c:v>
                </c:pt>
                <c:pt idx="53">
                  <c:v>6.9585937552856319E-5</c:v>
                </c:pt>
                <c:pt idx="54">
                  <c:v>4.3365149489474228E-5</c:v>
                </c:pt>
                <c:pt idx="55">
                  <c:v>2.7061197937233197E-5</c:v>
                </c:pt>
                <c:pt idx="56">
                  <c:v>1.6808197476543126E-5</c:v>
                </c:pt>
                <c:pt idx="57">
                  <c:v>4.2020493616020524E-3</c:v>
                </c:pt>
                <c:pt idx="58">
                  <c:v>2.622078804510299E-3</c:v>
                </c:pt>
                <c:pt idx="59">
                  <c:v>1.6303951547846697E-3</c:v>
                </c:pt>
                <c:pt idx="60">
                  <c:v>1.016895947224115E-3</c:v>
                </c:pt>
                <c:pt idx="61">
                  <c:v>6.3282863496613381E-4</c:v>
                </c:pt>
                <c:pt idx="62">
                  <c:v>3.9415223081873006E-4</c:v>
                </c:pt>
                <c:pt idx="63">
                  <c:v>2.4539968315603607E-4</c:v>
                </c:pt>
                <c:pt idx="64">
                  <c:v>1.529545970361835E-4</c:v>
                </c:pt>
                <c:pt idx="65">
                  <c:v>9.4966315742384398E-5</c:v>
                </c:pt>
                <c:pt idx="66">
                  <c:v>5.9416978079560345E-5</c:v>
                </c:pt>
                <c:pt idx="67">
                  <c:v>3.7062075435773485E-5</c:v>
                </c:pt>
                <c:pt idx="68">
                  <c:v>2.3027230542863505E-5</c:v>
                </c:pt>
                <c:pt idx="69">
                  <c:v>1.4371008842444485E-5</c:v>
                </c:pt>
                <c:pt idx="70">
                  <c:v>8.9923856499507568E-6</c:v>
                </c:pt>
                <c:pt idx="71">
                  <c:v>5.5803215622124603E-6</c:v>
                </c:pt>
                <c:pt idx="72">
                  <c:v>3.4792968776445225E-6</c:v>
                </c:pt>
                <c:pt idx="73">
                  <c:v>2.1682574744741247E-6</c:v>
                </c:pt>
                <c:pt idx="74">
                  <c:v>1.3530598968617603E-6</c:v>
                </c:pt>
                <c:pt idx="75">
                  <c:v>8.4040987382718025E-7</c:v>
                </c:pt>
                <c:pt idx="76">
                  <c:v>3.3616394952701485E-4</c:v>
                </c:pt>
                <c:pt idx="77">
                  <c:v>2.0976630450632701E-4</c:v>
                </c:pt>
                <c:pt idx="78">
                  <c:v>1.3043161241775309E-4</c:v>
                </c:pt>
                <c:pt idx="79">
                  <c:v>8.1351675786416384E-5</c:v>
                </c:pt>
                <c:pt idx="80">
                  <c:v>5.0626290799336169E-5</c:v>
                </c:pt>
                <c:pt idx="81">
                  <c:v>3.1532178465992631E-5</c:v>
                </c:pt>
                <c:pt idx="82">
                  <c:v>1.9631974652602165E-5</c:v>
                </c:pt>
                <c:pt idx="83">
                  <c:v>1.223636776292356E-5</c:v>
                </c:pt>
                <c:pt idx="84">
                  <c:v>7.5973052593976657E-6</c:v>
                </c:pt>
                <c:pt idx="85">
                  <c:v>4.7533582463665209E-6</c:v>
                </c:pt>
                <c:pt idx="86">
                  <c:v>2.9649660348622899E-6</c:v>
                </c:pt>
                <c:pt idx="87">
                  <c:v>1.8421784434291788E-6</c:v>
                </c:pt>
                <c:pt idx="88">
                  <c:v>1.1496807073955828E-6</c:v>
                </c:pt>
                <c:pt idx="89">
                  <c:v>7.1939085199606638E-7</c:v>
                </c:pt>
                <c:pt idx="90">
                  <c:v>4.464257249769982E-7</c:v>
                </c:pt>
                <c:pt idx="91">
                  <c:v>2.7834375021156214E-7</c:v>
                </c:pt>
                <c:pt idx="92">
                  <c:v>1.7346059795793004E-7</c:v>
                </c:pt>
                <c:pt idx="93">
                  <c:v>1.0824479174894085E-7</c:v>
                </c:pt>
                <c:pt idx="94">
                  <c:v>6.7232789906174435E-8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90368"/>
        <c:axId val="202091904"/>
      </c:scatterChart>
      <c:valAx>
        <c:axId val="202090368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02091904"/>
        <c:crosses val="autoZero"/>
        <c:crossBetween val="midCat"/>
      </c:valAx>
      <c:valAx>
        <c:axId val="202091904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2090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'150C'!$C$2:$C$96</c:f>
              <c:numCache>
                <c:formatCode>General</c:formatCode>
                <c:ptCount val="95"/>
                <c:pt idx="0">
                  <c:v>16.190000000000001</c:v>
                </c:pt>
                <c:pt idx="1">
                  <c:v>16.91</c:v>
                </c:pt>
                <c:pt idx="2">
                  <c:v>17.399999999999999</c:v>
                </c:pt>
                <c:pt idx="3">
                  <c:v>18.09</c:v>
                </c:pt>
                <c:pt idx="4">
                  <c:v>18.55</c:v>
                </c:pt>
                <c:pt idx="5">
                  <c:v>19.149999999999999</c:v>
                </c:pt>
                <c:pt idx="6">
                  <c:v>19.77</c:v>
                </c:pt>
                <c:pt idx="7">
                  <c:v>20.27</c:v>
                </c:pt>
                <c:pt idx="8">
                  <c:v>20.83</c:v>
                </c:pt>
                <c:pt idx="9">
                  <c:v>21.22</c:v>
                </c:pt>
                <c:pt idx="10">
                  <c:v>22.06</c:v>
                </c:pt>
                <c:pt idx="11">
                  <c:v>22.68</c:v>
                </c:pt>
                <c:pt idx="12">
                  <c:v>23.28</c:v>
                </c:pt>
                <c:pt idx="13">
                  <c:v>23.97</c:v>
                </c:pt>
                <c:pt idx="14">
                  <c:v>24.67</c:v>
                </c:pt>
                <c:pt idx="15">
                  <c:v>25.49</c:v>
                </c:pt>
                <c:pt idx="16">
                  <c:v>26.05</c:v>
                </c:pt>
                <c:pt idx="17">
                  <c:v>26.93</c:v>
                </c:pt>
                <c:pt idx="18">
                  <c:v>27.75</c:v>
                </c:pt>
                <c:pt idx="19">
                  <c:v>20.8</c:v>
                </c:pt>
                <c:pt idx="20">
                  <c:v>21.44</c:v>
                </c:pt>
                <c:pt idx="21">
                  <c:v>22.02</c:v>
                </c:pt>
                <c:pt idx="22">
                  <c:v>22.49</c:v>
                </c:pt>
                <c:pt idx="23">
                  <c:v>23.01</c:v>
                </c:pt>
                <c:pt idx="24">
                  <c:v>23.51</c:v>
                </c:pt>
                <c:pt idx="25">
                  <c:v>23.89</c:v>
                </c:pt>
                <c:pt idx="26">
                  <c:v>24.51</c:v>
                </c:pt>
                <c:pt idx="27">
                  <c:v>25.05</c:v>
                </c:pt>
                <c:pt idx="28">
                  <c:v>25.57</c:v>
                </c:pt>
                <c:pt idx="29">
                  <c:v>26.17</c:v>
                </c:pt>
                <c:pt idx="30">
                  <c:v>26.82</c:v>
                </c:pt>
                <c:pt idx="31">
                  <c:v>27.51</c:v>
                </c:pt>
                <c:pt idx="32">
                  <c:v>28.2</c:v>
                </c:pt>
                <c:pt idx="33">
                  <c:v>28.98</c:v>
                </c:pt>
                <c:pt idx="34">
                  <c:v>29.82</c:v>
                </c:pt>
                <c:pt idx="35">
                  <c:v>30.7</c:v>
                </c:pt>
                <c:pt idx="36">
                  <c:v>31.65</c:v>
                </c:pt>
                <c:pt idx="37">
                  <c:v>32.6</c:v>
                </c:pt>
                <c:pt idx="38">
                  <c:v>25.43</c:v>
                </c:pt>
                <c:pt idx="39">
                  <c:v>26.35</c:v>
                </c:pt>
                <c:pt idx="40">
                  <c:v>26.95</c:v>
                </c:pt>
                <c:pt idx="41">
                  <c:v>27.48</c:v>
                </c:pt>
                <c:pt idx="42">
                  <c:v>27.98</c:v>
                </c:pt>
                <c:pt idx="43">
                  <c:v>28.48</c:v>
                </c:pt>
                <c:pt idx="44">
                  <c:v>28.97</c:v>
                </c:pt>
                <c:pt idx="45">
                  <c:v>29.6</c:v>
                </c:pt>
                <c:pt idx="46">
                  <c:v>30.11</c:v>
                </c:pt>
                <c:pt idx="47">
                  <c:v>30.85</c:v>
                </c:pt>
                <c:pt idx="48">
                  <c:v>31.5</c:v>
                </c:pt>
                <c:pt idx="49">
                  <c:v>32.270000000000003</c:v>
                </c:pt>
                <c:pt idx="50">
                  <c:v>33</c:v>
                </c:pt>
                <c:pt idx="51">
                  <c:v>33.880000000000003</c:v>
                </c:pt>
                <c:pt idx="52">
                  <c:v>34.729999999999997</c:v>
                </c:pt>
                <c:pt idx="53">
                  <c:v>35.74</c:v>
                </c:pt>
                <c:pt idx="54">
                  <c:v>36.799999999999997</c:v>
                </c:pt>
                <c:pt idx="55">
                  <c:v>37.909999999999997</c:v>
                </c:pt>
                <c:pt idx="56">
                  <c:v>39.020000000000003</c:v>
                </c:pt>
                <c:pt idx="57">
                  <c:v>29.35</c:v>
                </c:pt>
                <c:pt idx="58">
                  <c:v>31.03</c:v>
                </c:pt>
                <c:pt idx="59">
                  <c:v>32.06</c:v>
                </c:pt>
                <c:pt idx="60">
                  <c:v>32.78</c:v>
                </c:pt>
                <c:pt idx="61">
                  <c:v>33.43</c:v>
                </c:pt>
                <c:pt idx="62">
                  <c:v>34.03</c:v>
                </c:pt>
                <c:pt idx="63">
                  <c:v>34.659999999999997</c:v>
                </c:pt>
                <c:pt idx="64">
                  <c:v>35.369999999999997</c:v>
                </c:pt>
                <c:pt idx="65">
                  <c:v>36.049999999999997</c:v>
                </c:pt>
                <c:pt idx="66">
                  <c:v>36.81</c:v>
                </c:pt>
                <c:pt idx="67">
                  <c:v>37.619999999999997</c:v>
                </c:pt>
                <c:pt idx="68">
                  <c:v>38.5</c:v>
                </c:pt>
                <c:pt idx="69">
                  <c:v>39.409999999999997</c:v>
                </c:pt>
                <c:pt idx="70">
                  <c:v>40.4</c:v>
                </c:pt>
                <c:pt idx="71">
                  <c:v>41.46</c:v>
                </c:pt>
                <c:pt idx="72">
                  <c:v>42.59</c:v>
                </c:pt>
                <c:pt idx="73">
                  <c:v>43.8</c:v>
                </c:pt>
                <c:pt idx="74">
                  <c:v>45.04</c:v>
                </c:pt>
                <c:pt idx="75">
                  <c:v>46.3</c:v>
                </c:pt>
                <c:pt idx="76">
                  <c:v>30.88</c:v>
                </c:pt>
                <c:pt idx="77">
                  <c:v>34.68</c:v>
                </c:pt>
                <c:pt idx="78">
                  <c:v>36.700000000000003</c:v>
                </c:pt>
                <c:pt idx="79">
                  <c:v>37.869999999999997</c:v>
                </c:pt>
                <c:pt idx="80">
                  <c:v>38.840000000000003</c:v>
                </c:pt>
                <c:pt idx="81">
                  <c:v>39.630000000000003</c:v>
                </c:pt>
                <c:pt idx="82">
                  <c:v>40.409999999999997</c:v>
                </c:pt>
                <c:pt idx="83">
                  <c:v>41.18</c:v>
                </c:pt>
                <c:pt idx="84">
                  <c:v>42.01</c:v>
                </c:pt>
                <c:pt idx="85">
                  <c:v>42.88</c:v>
                </c:pt>
                <c:pt idx="86">
                  <c:v>43.8</c:v>
                </c:pt>
                <c:pt idx="87">
                  <c:v>44.8</c:v>
                </c:pt>
                <c:pt idx="88">
                  <c:v>45.83</c:v>
                </c:pt>
                <c:pt idx="89">
                  <c:v>46.94</c:v>
                </c:pt>
                <c:pt idx="90">
                  <c:v>48.17</c:v>
                </c:pt>
                <c:pt idx="91">
                  <c:v>49.4</c:v>
                </c:pt>
                <c:pt idx="92">
                  <c:v>50.79</c:v>
                </c:pt>
                <c:pt idx="93">
                  <c:v>52.23</c:v>
                </c:pt>
                <c:pt idx="94">
                  <c:v>53.64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'150C'!$K$2:$K$96</c:f>
              <c:numCache>
                <c:formatCode>General</c:formatCode>
                <c:ptCount val="95"/>
                <c:pt idx="0">
                  <c:v>3.7567844465689841</c:v>
                </c:pt>
                <c:pt idx="1">
                  <c:v>2.3462863168602892</c:v>
                </c:pt>
                <c:pt idx="2">
                  <c:v>1.4594091443202499</c:v>
                </c:pt>
                <c:pt idx="3">
                  <c:v>0.91037032211596081</c:v>
                </c:pt>
                <c:pt idx="4">
                  <c:v>0.56656545513882306</c:v>
                </c:pt>
                <c:pt idx="5">
                  <c:v>0.35288778157647938</c:v>
                </c:pt>
                <c:pt idx="6">
                  <c:v>0.21971008551592883</c:v>
                </c:pt>
                <c:pt idx="7">
                  <c:v>0.13694299801473081</c:v>
                </c:pt>
                <c:pt idx="8">
                  <c:v>8.5025147710078908E-2</c:v>
                </c:pt>
                <c:pt idx="9">
                  <c:v>5.3197173702407501E-2</c:v>
                </c:pt>
                <c:pt idx="10">
                  <c:v>3.3182401302835431E-2</c:v>
                </c:pt>
                <c:pt idx="11">
                  <c:v>2.0616731476360478E-2</c:v>
                </c:pt>
                <c:pt idx="12">
                  <c:v>1.2866646625368995E-2</c:v>
                </c:pt>
                <c:pt idx="13">
                  <c:v>8.0510596666426067E-3</c:v>
                </c:pt>
                <c:pt idx="14">
                  <c:v>4.9961716264357537E-3</c:v>
                </c:pt>
                <c:pt idx="15">
                  <c:v>3.1150829164894017E-3</c:v>
                </c:pt>
                <c:pt idx="16">
                  <c:v>1.9412835578227323E-3</c:v>
                </c:pt>
                <c:pt idx="17">
                  <c:v>1.2114211352034306E-3</c:v>
                </c:pt>
                <c:pt idx="18">
                  <c:v>7.5243548777286103E-4</c:v>
                </c:pt>
                <c:pt idx="19">
                  <c:v>0.15675700216997665</c:v>
                </c:pt>
                <c:pt idx="20">
                  <c:v>9.7816518383937665E-2</c:v>
                </c:pt>
                <c:pt idx="21">
                  <c:v>6.0821845752348946E-2</c:v>
                </c:pt>
                <c:pt idx="22">
                  <c:v>3.79352836341574E-2</c:v>
                </c:pt>
                <c:pt idx="23">
                  <c:v>2.3607662094273747E-2</c:v>
                </c:pt>
                <c:pt idx="24">
                  <c:v>1.4703843168278816E-2</c:v>
                </c:pt>
                <c:pt idx="25">
                  <c:v>9.154631690526072E-3</c:v>
                </c:pt>
                <c:pt idx="26">
                  <c:v>5.7059690970754076E-3</c:v>
                </c:pt>
                <c:pt idx="27">
                  <c:v>3.5427170839527032E-3</c:v>
                </c:pt>
                <c:pt idx="28">
                  <c:v>2.2165495400858709E-3</c:v>
                </c:pt>
                <c:pt idx="29">
                  <c:v>1.3826002085937509E-3</c:v>
                </c:pt>
                <c:pt idx="30">
                  <c:v>8.5903051519236663E-4</c:v>
                </c:pt>
                <c:pt idx="31">
                  <c:v>5.3611028505333729E-4</c:v>
                </c:pt>
                <c:pt idx="32">
                  <c:v>3.3546082164751884E-4</c:v>
                </c:pt>
                <c:pt idx="33">
                  <c:v>2.0817381829487622E-4</c:v>
                </c:pt>
                <c:pt idx="34">
                  <c:v>1.2979512164805807E-4</c:v>
                </c:pt>
                <c:pt idx="35">
                  <c:v>8.08868149401788E-5</c:v>
                </c:pt>
                <c:pt idx="36">
                  <c:v>5.0475880640984764E-5</c:v>
                </c:pt>
                <c:pt idx="37">
                  <c:v>3.1351478659001729E-5</c:v>
                </c:pt>
                <c:pt idx="38">
                  <c:v>6.2702957067688565E-3</c:v>
                </c:pt>
                <c:pt idx="39">
                  <c:v>3.9126645305617375E-3</c:v>
                </c:pt>
                <c:pt idx="40">
                  <c:v>2.4328747424766238E-3</c:v>
                </c:pt>
                <c:pt idx="41">
                  <c:v>1.5174115667410677E-3</c:v>
                </c:pt>
                <c:pt idx="42">
                  <c:v>9.4430653712372506E-4</c:v>
                </c:pt>
                <c:pt idx="43">
                  <c:v>5.8815373962227229E-4</c:v>
                </c:pt>
                <c:pt idx="44">
                  <c:v>3.6618527073219089E-4</c:v>
                </c:pt>
                <c:pt idx="45">
                  <c:v>2.282387646363481E-4</c:v>
                </c:pt>
                <c:pt idx="46">
                  <c:v>1.4170868353841301E-4</c:v>
                </c:pt>
                <c:pt idx="47">
                  <c:v>8.8661981647594954E-5</c:v>
                </c:pt>
                <c:pt idx="48">
                  <c:v>5.5304008354467384E-5</c:v>
                </c:pt>
                <c:pt idx="49">
                  <c:v>3.4361220610265202E-5</c:v>
                </c:pt>
                <c:pt idx="50">
                  <c:v>2.1444411402758323E-5</c:v>
                </c:pt>
                <c:pt idx="51">
                  <c:v>1.3418432866053834E-5</c:v>
                </c:pt>
                <c:pt idx="52">
                  <c:v>8.3269527318316303E-6</c:v>
                </c:pt>
                <c:pt idx="53">
                  <c:v>5.1918048659311892E-6</c:v>
                </c:pt>
                <c:pt idx="54">
                  <c:v>3.2354725976092977E-6</c:v>
                </c:pt>
                <c:pt idx="55">
                  <c:v>2.0190352256399121E-6</c:v>
                </c:pt>
                <c:pt idx="56">
                  <c:v>1.254059146360194E-6</c:v>
                </c:pt>
                <c:pt idx="57">
                  <c:v>3.1351478658691955E-4</c:v>
                </c:pt>
                <c:pt idx="58">
                  <c:v>1.9563322683143007E-4</c:v>
                </c:pt>
                <c:pt idx="59">
                  <c:v>1.2164373719675607E-4</c:v>
                </c:pt>
                <c:pt idx="60">
                  <c:v>7.5870578354747412E-5</c:v>
                </c:pt>
                <c:pt idx="61">
                  <c:v>4.7215326860450626E-5</c:v>
                </c:pt>
                <c:pt idx="62">
                  <c:v>2.940768698214397E-5</c:v>
                </c:pt>
                <c:pt idx="63">
                  <c:v>1.8309263536858213E-5</c:v>
                </c:pt>
                <c:pt idx="64">
                  <c:v>1.1411938231877616E-5</c:v>
                </c:pt>
                <c:pt idx="65">
                  <c:v>7.0854341769350611E-6</c:v>
                </c:pt>
                <c:pt idx="66">
                  <c:v>4.433099082383278E-6</c:v>
                </c:pt>
                <c:pt idx="67">
                  <c:v>2.7652004177242262E-6</c:v>
                </c:pt>
                <c:pt idx="68">
                  <c:v>1.7180610305134659E-6</c:v>
                </c:pt>
                <c:pt idx="69">
                  <c:v>1.0722205701379659E-6</c:v>
                </c:pt>
                <c:pt idx="70">
                  <c:v>6.7092164330270391E-7</c:v>
                </c:pt>
                <c:pt idx="71">
                  <c:v>4.1634763659158453E-7</c:v>
                </c:pt>
                <c:pt idx="72">
                  <c:v>2.595902432965602E-7</c:v>
                </c:pt>
                <c:pt idx="73">
                  <c:v>1.6177362988046505E-7</c:v>
                </c:pt>
                <c:pt idx="74">
                  <c:v>1.0095176128199565E-7</c:v>
                </c:pt>
                <c:pt idx="75">
                  <c:v>6.2702957318009711E-8</c:v>
                </c:pt>
                <c:pt idx="76">
                  <c:v>2.5081182927202285E-5</c:v>
                </c:pt>
                <c:pt idx="77">
                  <c:v>1.5650658146574838E-5</c:v>
                </c:pt>
                <c:pt idx="78">
                  <c:v>9.7314989757550139E-6</c:v>
                </c:pt>
                <c:pt idx="79">
                  <c:v>6.069646268383318E-6</c:v>
                </c:pt>
                <c:pt idx="80">
                  <c:v>3.7772261488368999E-6</c:v>
                </c:pt>
                <c:pt idx="81">
                  <c:v>2.3526149585717231E-6</c:v>
                </c:pt>
                <c:pt idx="82">
                  <c:v>1.4647410829487064E-6</c:v>
                </c:pt>
                <c:pt idx="83">
                  <c:v>9.129550585502215E-7</c:v>
                </c:pt>
                <c:pt idx="84">
                  <c:v>5.6683473415480779E-7</c:v>
                </c:pt>
                <c:pt idx="85">
                  <c:v>3.5489873841993502E-7</c:v>
                </c:pt>
                <c:pt idx="86">
                  <c:v>2.2071440975939421E-7</c:v>
                </c:pt>
                <c:pt idx="87">
                  <c:v>1.3794650609962139E-7</c:v>
                </c:pt>
                <c:pt idx="88">
                  <c:v>8.5777645611037298E-8</c:v>
                </c:pt>
                <c:pt idx="89">
                  <c:v>5.3673731464216312E-8</c:v>
                </c:pt>
                <c:pt idx="90">
                  <c:v>3.3307810927326762E-8</c:v>
                </c:pt>
                <c:pt idx="91">
                  <c:v>2.0767219463724817E-8</c:v>
                </c:pt>
                <c:pt idx="92">
                  <c:v>1.2941890390437206E-8</c:v>
                </c:pt>
                <c:pt idx="93">
                  <c:v>8.0761409025596501E-9</c:v>
                </c:pt>
                <c:pt idx="94">
                  <c:v>5.0162365854407777E-9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11680"/>
        <c:axId val="132313472"/>
      </c:scatterChart>
      <c:valAx>
        <c:axId val="1323116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13472"/>
        <c:crosses val="autoZero"/>
        <c:crossBetween val="midCat"/>
      </c:valAx>
      <c:valAx>
        <c:axId val="13231347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11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'200C'!$B$2:$B$96</c:f>
              <c:numCache>
                <c:formatCode>0.00E+00</c:formatCode>
                <c:ptCount val="95"/>
                <c:pt idx="0">
                  <c:v>232970000</c:v>
                </c:pt>
                <c:pt idx="1">
                  <c:v>215380000</c:v>
                </c:pt>
                <c:pt idx="2">
                  <c:v>199450000</c:v>
                </c:pt>
                <c:pt idx="3">
                  <c:v>184520000</c:v>
                </c:pt>
                <c:pt idx="4">
                  <c:v>170730000</c:v>
                </c:pt>
                <c:pt idx="5">
                  <c:v>158010000</c:v>
                </c:pt>
                <c:pt idx="6">
                  <c:v>145950000</c:v>
                </c:pt>
                <c:pt idx="7">
                  <c:v>134850000</c:v>
                </c:pt>
                <c:pt idx="8">
                  <c:v>124140000</c:v>
                </c:pt>
                <c:pt idx="9">
                  <c:v>114120000</c:v>
                </c:pt>
                <c:pt idx="10">
                  <c:v>104780000</c:v>
                </c:pt>
                <c:pt idx="11">
                  <c:v>96597000</c:v>
                </c:pt>
                <c:pt idx="12">
                  <c:v>88336000</c:v>
                </c:pt>
                <c:pt idx="13">
                  <c:v>81102000</c:v>
                </c:pt>
                <c:pt idx="14">
                  <c:v>74670000</c:v>
                </c:pt>
                <c:pt idx="15">
                  <c:v>67749000</c:v>
                </c:pt>
                <c:pt idx="16">
                  <c:v>62125000</c:v>
                </c:pt>
                <c:pt idx="17">
                  <c:v>56851000</c:v>
                </c:pt>
                <c:pt idx="18">
                  <c:v>52116000</c:v>
                </c:pt>
                <c:pt idx="19">
                  <c:v>144720000</c:v>
                </c:pt>
                <c:pt idx="20">
                  <c:v>132040000</c:v>
                </c:pt>
                <c:pt idx="21">
                  <c:v>120470000</c:v>
                </c:pt>
                <c:pt idx="22">
                  <c:v>110330000</c:v>
                </c:pt>
                <c:pt idx="23">
                  <c:v>100850000</c:v>
                </c:pt>
                <c:pt idx="24">
                  <c:v>92248000</c:v>
                </c:pt>
                <c:pt idx="25">
                  <c:v>84364000</c:v>
                </c:pt>
                <c:pt idx="26">
                  <c:v>77001000</c:v>
                </c:pt>
                <c:pt idx="27">
                  <c:v>70228000</c:v>
                </c:pt>
                <c:pt idx="28">
                  <c:v>64046000</c:v>
                </c:pt>
                <c:pt idx="29">
                  <c:v>58279000</c:v>
                </c:pt>
                <c:pt idx="30">
                  <c:v>53008000</c:v>
                </c:pt>
                <c:pt idx="31">
                  <c:v>48107000</c:v>
                </c:pt>
                <c:pt idx="32">
                  <c:v>43677000</c:v>
                </c:pt>
                <c:pt idx="33">
                  <c:v>39546000</c:v>
                </c:pt>
                <c:pt idx="34">
                  <c:v>35614000</c:v>
                </c:pt>
                <c:pt idx="35">
                  <c:v>32101000</c:v>
                </c:pt>
                <c:pt idx="36">
                  <c:v>28859000</c:v>
                </c:pt>
                <c:pt idx="37">
                  <c:v>26023000</c:v>
                </c:pt>
                <c:pt idx="38">
                  <c:v>80083000</c:v>
                </c:pt>
                <c:pt idx="39">
                  <c:v>72259000</c:v>
                </c:pt>
                <c:pt idx="40">
                  <c:v>65259000</c:v>
                </c:pt>
                <c:pt idx="41">
                  <c:v>58938000</c:v>
                </c:pt>
                <c:pt idx="42">
                  <c:v>53311000</c:v>
                </c:pt>
                <c:pt idx="43">
                  <c:v>48163000</c:v>
                </c:pt>
                <c:pt idx="44">
                  <c:v>43462000</c:v>
                </c:pt>
                <c:pt idx="45">
                  <c:v>39204000</c:v>
                </c:pt>
                <c:pt idx="46">
                  <c:v>35403000</c:v>
                </c:pt>
                <c:pt idx="47">
                  <c:v>31805000</c:v>
                </c:pt>
                <c:pt idx="48">
                  <c:v>28578000</c:v>
                </c:pt>
                <c:pt idx="49">
                  <c:v>25668000</c:v>
                </c:pt>
                <c:pt idx="50">
                  <c:v>22981000</c:v>
                </c:pt>
                <c:pt idx="51">
                  <c:v>20560000</c:v>
                </c:pt>
                <c:pt idx="52">
                  <c:v>18351000</c:v>
                </c:pt>
                <c:pt idx="53">
                  <c:v>16315000</c:v>
                </c:pt>
                <c:pt idx="54">
                  <c:v>14441000</c:v>
                </c:pt>
                <c:pt idx="55">
                  <c:v>12775000</c:v>
                </c:pt>
                <c:pt idx="56">
                  <c:v>11364000</c:v>
                </c:pt>
                <c:pt idx="57">
                  <c:v>42406000</c:v>
                </c:pt>
                <c:pt idx="58">
                  <c:v>37998000</c:v>
                </c:pt>
                <c:pt idx="59">
                  <c:v>33982000</c:v>
                </c:pt>
                <c:pt idx="60">
                  <c:v>30345000</c:v>
                </c:pt>
                <c:pt idx="61">
                  <c:v>27108000</c:v>
                </c:pt>
                <c:pt idx="62">
                  <c:v>24200000</c:v>
                </c:pt>
                <c:pt idx="63">
                  <c:v>21556000</c:v>
                </c:pt>
                <c:pt idx="64">
                  <c:v>19252000</c:v>
                </c:pt>
                <c:pt idx="65">
                  <c:v>17099000</c:v>
                </c:pt>
                <c:pt idx="66">
                  <c:v>15183000</c:v>
                </c:pt>
                <c:pt idx="67">
                  <c:v>13472000</c:v>
                </c:pt>
                <c:pt idx="68">
                  <c:v>11928000</c:v>
                </c:pt>
                <c:pt idx="69">
                  <c:v>10535000</c:v>
                </c:pt>
                <c:pt idx="70">
                  <c:v>9278800</c:v>
                </c:pt>
                <c:pt idx="71">
                  <c:v>8173900</c:v>
                </c:pt>
                <c:pt idx="72">
                  <c:v>7156200</c:v>
                </c:pt>
                <c:pt idx="73">
                  <c:v>6260600</c:v>
                </c:pt>
                <c:pt idx="74">
                  <c:v>5445300</c:v>
                </c:pt>
                <c:pt idx="75">
                  <c:v>4751300</c:v>
                </c:pt>
                <c:pt idx="76">
                  <c:v>22373000</c:v>
                </c:pt>
                <c:pt idx="77">
                  <c:v>20044000</c:v>
                </c:pt>
                <c:pt idx="78">
                  <c:v>17686000</c:v>
                </c:pt>
                <c:pt idx="79">
                  <c:v>15615000</c:v>
                </c:pt>
                <c:pt idx="80">
                  <c:v>13778000</c:v>
                </c:pt>
                <c:pt idx="81">
                  <c:v>12161000</c:v>
                </c:pt>
                <c:pt idx="82">
                  <c:v>10695000</c:v>
                </c:pt>
                <c:pt idx="83">
                  <c:v>9415500</c:v>
                </c:pt>
                <c:pt idx="84">
                  <c:v>8288700</c:v>
                </c:pt>
                <c:pt idx="85">
                  <c:v>7238600</c:v>
                </c:pt>
                <c:pt idx="86">
                  <c:v>6339600</c:v>
                </c:pt>
                <c:pt idx="87">
                  <c:v>5535400</c:v>
                </c:pt>
                <c:pt idx="88">
                  <c:v>4811100</c:v>
                </c:pt>
                <c:pt idx="89">
                  <c:v>4190900</c:v>
                </c:pt>
                <c:pt idx="90">
                  <c:v>3629800</c:v>
                </c:pt>
                <c:pt idx="91">
                  <c:v>3122200</c:v>
                </c:pt>
                <c:pt idx="92">
                  <c:v>2686500</c:v>
                </c:pt>
                <c:pt idx="93">
                  <c:v>2303800</c:v>
                </c:pt>
                <c:pt idx="94">
                  <c:v>1978500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'200C'!$G$2:$G$96</c:f>
              <c:numCache>
                <c:formatCode>General</c:formatCode>
                <c:ptCount val="95"/>
                <c:pt idx="0">
                  <c:v>247074835.26873207</c:v>
                </c:pt>
                <c:pt idx="1">
                  <c:v>236941452.94489774</c:v>
                </c:pt>
                <c:pt idx="2">
                  <c:v>219026754.89317432</c:v>
                </c:pt>
                <c:pt idx="3">
                  <c:v>196486941.08585688</c:v>
                </c:pt>
                <c:pt idx="4">
                  <c:v>176609381.55269545</c:v>
                </c:pt>
                <c:pt idx="5">
                  <c:v>162588058.26526213</c:v>
                </c:pt>
                <c:pt idx="6">
                  <c:v>151096098.32583073</c:v>
                </c:pt>
                <c:pt idx="7">
                  <c:v>138445023.13560817</c:v>
                </c:pt>
                <c:pt idx="8">
                  <c:v>125004884.55213958</c:v>
                </c:pt>
                <c:pt idx="9">
                  <c:v>114287617.83716089</c:v>
                </c:pt>
                <c:pt idx="10">
                  <c:v>106468818.86275327</c:v>
                </c:pt>
                <c:pt idx="11">
                  <c:v>99082018.296318471</c:v>
                </c:pt>
                <c:pt idx="12">
                  <c:v>90262205.996333018</c:v>
                </c:pt>
                <c:pt idx="13">
                  <c:v>81017251.109245107</c:v>
                </c:pt>
                <c:pt idx="14">
                  <c:v>73532925.34581849</c:v>
                </c:pt>
                <c:pt idx="15">
                  <c:v>68140604.237886563</c:v>
                </c:pt>
                <c:pt idx="16">
                  <c:v>62935751.696995497</c:v>
                </c:pt>
                <c:pt idx="17">
                  <c:v>56720753.761461452</c:v>
                </c:pt>
                <c:pt idx="18">
                  <c:v>50327342.283482119</c:v>
                </c:pt>
                <c:pt idx="19">
                  <c:v>142249436.74820894</c:v>
                </c:pt>
                <c:pt idx="20">
                  <c:v>128821439.03267702</c:v>
                </c:pt>
                <c:pt idx="21">
                  <c:v>116989821.98787315</c:v>
                </c:pt>
                <c:pt idx="22">
                  <c:v>108506307.2342625</c:v>
                </c:pt>
                <c:pt idx="23">
                  <c:v>101297076.13070676</c:v>
                </c:pt>
                <c:pt idx="24">
                  <c:v>92912048.688294858</c:v>
                </c:pt>
                <c:pt idx="25">
                  <c:v>83442408.970782667</c:v>
                </c:pt>
                <c:pt idx="26">
                  <c:v>75359492.155716956</c:v>
                </c:pt>
                <c:pt idx="27">
                  <c:v>69503938.718009412</c:v>
                </c:pt>
                <c:pt idx="28">
                  <c:v>64481106.025514401</c:v>
                </c:pt>
                <c:pt idx="29">
                  <c:v>58551656.613875873</c:v>
                </c:pt>
                <c:pt idx="30">
                  <c:v>52005874.019072324</c:v>
                </c:pt>
                <c:pt idx="31">
                  <c:v>46633765.42314779</c:v>
                </c:pt>
                <c:pt idx="32">
                  <c:v>42792716.889378183</c:v>
                </c:pt>
                <c:pt idx="33">
                  <c:v>39282684.350646749</c:v>
                </c:pt>
                <c:pt idx="34">
                  <c:v>35182788.350759037</c:v>
                </c:pt>
                <c:pt idx="35">
                  <c:v>30815615.923427168</c:v>
                </c:pt>
                <c:pt idx="36">
                  <c:v>27307205.631856918</c:v>
                </c:pt>
                <c:pt idx="37">
                  <c:v>24783777.080547351</c:v>
                </c:pt>
                <c:pt idx="38">
                  <c:v>76774736.468306169</c:v>
                </c:pt>
                <c:pt idx="39">
                  <c:v>70591496.894580945</c:v>
                </c:pt>
                <c:pt idx="40">
                  <c:v>65515427.64617198</c:v>
                </c:pt>
                <c:pt idx="41">
                  <c:v>59809266.178009868</c:v>
                </c:pt>
                <c:pt idx="42">
                  <c:v>53267646.926631279</c:v>
                </c:pt>
                <c:pt idx="43">
                  <c:v>47552922.295445412</c:v>
                </c:pt>
                <c:pt idx="44">
                  <c:v>43438691.045005076</c:v>
                </c:pt>
                <c:pt idx="45">
                  <c:v>39991918.64954631</c:v>
                </c:pt>
                <c:pt idx="46">
                  <c:v>35996637.189832173</c:v>
                </c:pt>
                <c:pt idx="47">
                  <c:v>31625582.089543149</c:v>
                </c:pt>
                <c:pt idx="48">
                  <c:v>27894216.349955443</c:v>
                </c:pt>
                <c:pt idx="49">
                  <c:v>25222107.224746265</c:v>
                </c:pt>
                <c:pt idx="50">
                  <c:v>22982845.832190868</c:v>
                </c:pt>
                <c:pt idx="51">
                  <c:v>20452696.152612489</c:v>
                </c:pt>
                <c:pt idx="52">
                  <c:v>17684941.430835776</c:v>
                </c:pt>
                <c:pt idx="53">
                  <c:v>15438543.177202247</c:v>
                </c:pt>
                <c:pt idx="54">
                  <c:v>13860561.968807904</c:v>
                </c:pt>
                <c:pt idx="55">
                  <c:v>12522638.80235469</c:v>
                </c:pt>
                <c:pt idx="56">
                  <c:v>11009876.785277709</c:v>
                </c:pt>
                <c:pt idx="57">
                  <c:v>42303664.199709766</c:v>
                </c:pt>
                <c:pt idx="58">
                  <c:v>38787762.118239649</c:v>
                </c:pt>
                <c:pt idx="59">
                  <c:v>34573593.561797917</c:v>
                </c:pt>
                <c:pt idx="60">
                  <c:v>30271615.198906995</c:v>
                </c:pt>
                <c:pt idx="61">
                  <c:v>26904237.387128897</c:v>
                </c:pt>
                <c:pt idx="62">
                  <c:v>24482957.528521195</c:v>
                </c:pt>
                <c:pt idx="63">
                  <c:v>22179142.603730846</c:v>
                </c:pt>
                <c:pt idx="64">
                  <c:v>19500968.484785601</c:v>
                </c:pt>
                <c:pt idx="65">
                  <c:v>16835043.551393591</c:v>
                </c:pt>
                <c:pt idx="66">
                  <c:v>14851309.527199689</c:v>
                </c:pt>
                <c:pt idx="67">
                  <c:v>13415427.486222487</c:v>
                </c:pt>
                <c:pt idx="68">
                  <c:v>12034715.783713654</c:v>
                </c:pt>
                <c:pt idx="69">
                  <c:v>10481419.495168803</c:v>
                </c:pt>
                <c:pt idx="70">
                  <c:v>9012944.6871405281</c:v>
                </c:pt>
                <c:pt idx="71">
                  <c:v>7903075.5486169765</c:v>
                </c:pt>
                <c:pt idx="72">
                  <c:v>7087612.5403583599</c:v>
                </c:pt>
                <c:pt idx="73">
                  <c:v>6260741.1645505941</c:v>
                </c:pt>
                <c:pt idx="74">
                  <c:v>5313048.8223131476</c:v>
                </c:pt>
                <c:pt idx="75">
                  <c:v>4418819.8725610394</c:v>
                </c:pt>
                <c:pt idx="76">
                  <c:v>23737355.23299326</c:v>
                </c:pt>
                <c:pt idx="77">
                  <c:v>21330092.406504955</c:v>
                </c:pt>
                <c:pt idx="78">
                  <c:v>18566398.391775273</c:v>
                </c:pt>
                <c:pt idx="79">
                  <c:v>16098550.24386433</c:v>
                </c:pt>
                <c:pt idx="80">
                  <c:v>14324168.40697599</c:v>
                </c:pt>
                <c:pt idx="81">
                  <c:v>12962643.285733545</c:v>
                </c:pt>
                <c:pt idx="82">
                  <c:v>11525741.818811163</c:v>
                </c:pt>
                <c:pt idx="83">
                  <c:v>9947806.0268901121</c:v>
                </c:pt>
                <c:pt idx="84">
                  <c:v>8572848.4092024602</c:v>
                </c:pt>
                <c:pt idx="85">
                  <c:v>7610507.058934167</c:v>
                </c:pt>
                <c:pt idx="86">
                  <c:v>6817577.7673074184</c:v>
                </c:pt>
                <c:pt idx="87">
                  <c:v>5949822.6560246423</c:v>
                </c:pt>
                <c:pt idx="88">
                  <c:v>4986529.3375565633</c:v>
                </c:pt>
                <c:pt idx="89">
                  <c:v>4178639.55689266</c:v>
                </c:pt>
                <c:pt idx="90">
                  <c:v>3611318.8054644535</c:v>
                </c:pt>
                <c:pt idx="91">
                  <c:v>3191794.9210978127</c:v>
                </c:pt>
                <c:pt idx="92">
                  <c:v>2775882.3362536142</c:v>
                </c:pt>
                <c:pt idx="93">
                  <c:v>2359714.772647439</c:v>
                </c:pt>
                <c:pt idx="94">
                  <c:v>2020574.2246116893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91776"/>
        <c:axId val="41293312"/>
      </c:scatterChart>
      <c:valAx>
        <c:axId val="412917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293312"/>
        <c:crosses val="autoZero"/>
        <c:crossBetween val="midCat"/>
      </c:valAx>
      <c:valAx>
        <c:axId val="4129331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1291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'200C'!$C$2:$C$96</c:f>
              <c:numCache>
                <c:formatCode>General</c:formatCode>
                <c:ptCount val="95"/>
                <c:pt idx="0">
                  <c:v>13.77</c:v>
                </c:pt>
                <c:pt idx="1">
                  <c:v>14.08</c:v>
                </c:pt>
                <c:pt idx="2">
                  <c:v>14.37</c:v>
                </c:pt>
                <c:pt idx="3">
                  <c:v>14.68</c:v>
                </c:pt>
                <c:pt idx="4">
                  <c:v>14.87</c:v>
                </c:pt>
                <c:pt idx="5">
                  <c:v>15.12</c:v>
                </c:pt>
                <c:pt idx="6">
                  <c:v>15.4</c:v>
                </c:pt>
                <c:pt idx="7">
                  <c:v>15.54</c:v>
                </c:pt>
                <c:pt idx="8">
                  <c:v>15.95</c:v>
                </c:pt>
                <c:pt idx="9">
                  <c:v>16.18</c:v>
                </c:pt>
                <c:pt idx="10">
                  <c:v>16.399999999999999</c:v>
                </c:pt>
                <c:pt idx="11">
                  <c:v>16.579999999999998</c:v>
                </c:pt>
                <c:pt idx="12">
                  <c:v>16.920000000000002</c:v>
                </c:pt>
                <c:pt idx="13">
                  <c:v>17.440000000000001</c:v>
                </c:pt>
                <c:pt idx="14">
                  <c:v>17.77</c:v>
                </c:pt>
                <c:pt idx="15">
                  <c:v>18.28</c:v>
                </c:pt>
                <c:pt idx="16">
                  <c:v>18.579999999999998</c:v>
                </c:pt>
                <c:pt idx="17">
                  <c:v>18.989999999999998</c:v>
                </c:pt>
                <c:pt idx="18">
                  <c:v>19.579999999999998</c:v>
                </c:pt>
                <c:pt idx="19">
                  <c:v>16.350000000000001</c:v>
                </c:pt>
                <c:pt idx="20">
                  <c:v>16.59</c:v>
                </c:pt>
                <c:pt idx="21">
                  <c:v>16.77</c:v>
                </c:pt>
                <c:pt idx="22">
                  <c:v>16.940000000000001</c:v>
                </c:pt>
                <c:pt idx="23">
                  <c:v>17.100000000000001</c:v>
                </c:pt>
                <c:pt idx="24">
                  <c:v>17.21</c:v>
                </c:pt>
                <c:pt idx="25">
                  <c:v>17.34</c:v>
                </c:pt>
                <c:pt idx="26">
                  <c:v>17.57</c:v>
                </c:pt>
                <c:pt idx="27">
                  <c:v>17.809999999999999</c:v>
                </c:pt>
                <c:pt idx="28">
                  <c:v>18.02</c:v>
                </c:pt>
                <c:pt idx="29">
                  <c:v>18.27</c:v>
                </c:pt>
                <c:pt idx="30">
                  <c:v>18.579999999999998</c:v>
                </c:pt>
                <c:pt idx="31">
                  <c:v>19.05</c:v>
                </c:pt>
                <c:pt idx="32">
                  <c:v>19.29</c:v>
                </c:pt>
                <c:pt idx="33">
                  <c:v>19.87</c:v>
                </c:pt>
                <c:pt idx="34">
                  <c:v>20.16</c:v>
                </c:pt>
                <c:pt idx="35">
                  <c:v>20.68</c:v>
                </c:pt>
                <c:pt idx="36">
                  <c:v>21.24</c:v>
                </c:pt>
                <c:pt idx="37">
                  <c:v>21.88</c:v>
                </c:pt>
                <c:pt idx="38">
                  <c:v>18.86</c:v>
                </c:pt>
                <c:pt idx="39">
                  <c:v>19.079999999999998</c:v>
                </c:pt>
                <c:pt idx="40">
                  <c:v>19.18</c:v>
                </c:pt>
                <c:pt idx="41">
                  <c:v>19.3</c:v>
                </c:pt>
                <c:pt idx="42">
                  <c:v>19.39</c:v>
                </c:pt>
                <c:pt idx="43">
                  <c:v>19.52</c:v>
                </c:pt>
                <c:pt idx="44">
                  <c:v>19.71</c:v>
                </c:pt>
                <c:pt idx="45">
                  <c:v>19.86</c:v>
                </c:pt>
                <c:pt idx="46">
                  <c:v>20.13</c:v>
                </c:pt>
                <c:pt idx="47">
                  <c:v>20.37</c:v>
                </c:pt>
                <c:pt idx="48">
                  <c:v>20.75</c:v>
                </c:pt>
                <c:pt idx="49">
                  <c:v>21.04</c:v>
                </c:pt>
                <c:pt idx="50">
                  <c:v>21.48</c:v>
                </c:pt>
                <c:pt idx="51">
                  <c:v>21.92</c:v>
                </c:pt>
                <c:pt idx="52">
                  <c:v>22.52</c:v>
                </c:pt>
                <c:pt idx="53">
                  <c:v>22.95</c:v>
                </c:pt>
                <c:pt idx="54">
                  <c:v>23.66</c:v>
                </c:pt>
                <c:pt idx="55">
                  <c:v>24.25</c:v>
                </c:pt>
                <c:pt idx="56">
                  <c:v>24.92</c:v>
                </c:pt>
                <c:pt idx="57">
                  <c:v>21.14</c:v>
                </c:pt>
                <c:pt idx="58">
                  <c:v>21.4</c:v>
                </c:pt>
                <c:pt idx="59">
                  <c:v>21.55</c:v>
                </c:pt>
                <c:pt idx="60">
                  <c:v>21.62</c:v>
                </c:pt>
                <c:pt idx="61">
                  <c:v>21.74</c:v>
                </c:pt>
                <c:pt idx="62">
                  <c:v>21.96</c:v>
                </c:pt>
                <c:pt idx="63">
                  <c:v>22.1</c:v>
                </c:pt>
                <c:pt idx="64">
                  <c:v>22.38</c:v>
                </c:pt>
                <c:pt idx="65">
                  <c:v>22.6</c:v>
                </c:pt>
                <c:pt idx="66">
                  <c:v>22.99</c:v>
                </c:pt>
                <c:pt idx="67">
                  <c:v>23.32</c:v>
                </c:pt>
                <c:pt idx="68">
                  <c:v>23.7</c:v>
                </c:pt>
                <c:pt idx="69">
                  <c:v>24.23</c:v>
                </c:pt>
                <c:pt idx="70">
                  <c:v>24.72</c:v>
                </c:pt>
                <c:pt idx="71">
                  <c:v>25.29</c:v>
                </c:pt>
                <c:pt idx="72">
                  <c:v>25.94</c:v>
                </c:pt>
                <c:pt idx="73">
                  <c:v>26.6</c:v>
                </c:pt>
                <c:pt idx="74">
                  <c:v>27.34</c:v>
                </c:pt>
                <c:pt idx="75">
                  <c:v>28.17</c:v>
                </c:pt>
                <c:pt idx="76">
                  <c:v>23.13</c:v>
                </c:pt>
                <c:pt idx="77">
                  <c:v>23.79</c:v>
                </c:pt>
                <c:pt idx="78">
                  <c:v>23.76</c:v>
                </c:pt>
                <c:pt idx="79">
                  <c:v>24.05</c:v>
                </c:pt>
                <c:pt idx="80">
                  <c:v>24.16</c:v>
                </c:pt>
                <c:pt idx="81">
                  <c:v>24.38</c:v>
                </c:pt>
                <c:pt idx="82">
                  <c:v>24.56</c:v>
                </c:pt>
                <c:pt idx="83">
                  <c:v>24.99</c:v>
                </c:pt>
                <c:pt idx="84">
                  <c:v>25.16</c:v>
                </c:pt>
                <c:pt idx="85">
                  <c:v>25.52</c:v>
                </c:pt>
                <c:pt idx="86">
                  <c:v>26</c:v>
                </c:pt>
                <c:pt idx="87">
                  <c:v>26.47</c:v>
                </c:pt>
                <c:pt idx="88">
                  <c:v>27.12</c:v>
                </c:pt>
                <c:pt idx="89">
                  <c:v>27.58</c:v>
                </c:pt>
                <c:pt idx="90">
                  <c:v>28.61</c:v>
                </c:pt>
                <c:pt idx="91">
                  <c:v>29.02</c:v>
                </c:pt>
                <c:pt idx="92">
                  <c:v>29.99</c:v>
                </c:pt>
                <c:pt idx="93">
                  <c:v>30.6</c:v>
                </c:pt>
                <c:pt idx="94">
                  <c:v>31.34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'200C'!$H$2:$H$96</c:f>
              <c:numCache>
                <c:formatCode>General</c:formatCode>
                <c:ptCount val="95"/>
                <c:pt idx="0">
                  <c:v>7.4042583089338212</c:v>
                </c:pt>
                <c:pt idx="1">
                  <c:v>10.826009440295232</c:v>
                </c:pt>
                <c:pt idx="2">
                  <c:v>14.312239219923342</c:v>
                </c:pt>
                <c:pt idx="3">
                  <c:v>16.262191907716169</c:v>
                </c:pt>
                <c:pt idx="4">
                  <c:v>16.183454915459318</c:v>
                </c:pt>
                <c:pt idx="5">
                  <c:v>15.580865946423197</c:v>
                </c:pt>
                <c:pt idx="6">
                  <c:v>15.880832660786583</c:v>
                </c:pt>
                <c:pt idx="7">
                  <c:v>16.775764043423354</c:v>
                </c:pt>
                <c:pt idx="8">
                  <c:v>16.900445587304283</c:v>
                </c:pt>
                <c:pt idx="9">
                  <c:v>16.063509841309944</c:v>
                </c:pt>
                <c:pt idx="10">
                  <c:v>15.618125029097433</c:v>
                </c:pt>
                <c:pt idx="11">
                  <c:v>16.436739141579579</c:v>
                </c:pt>
                <c:pt idx="12">
                  <c:v>17.727177658720858</c:v>
                </c:pt>
                <c:pt idx="13">
                  <c:v>17.98922353396047</c:v>
                </c:pt>
                <c:pt idx="14">
                  <c:v>17.202907916692361</c:v>
                </c:pt>
                <c:pt idx="15">
                  <c:v>16.937473682425733</c:v>
                </c:pt>
                <c:pt idx="16">
                  <c:v>18.000148880441412</c:v>
                </c:pt>
                <c:pt idx="17">
                  <c:v>19.41899562508253</c:v>
                </c:pt>
                <c:pt idx="18">
                  <c:v>19.625109999363655</c:v>
                </c:pt>
                <c:pt idx="19">
                  <c:v>16.539888030005887</c:v>
                </c:pt>
                <c:pt idx="20">
                  <c:v>16.99949051711425</c:v>
                </c:pt>
                <c:pt idx="21">
                  <c:v>16.33057000592985</c:v>
                </c:pt>
                <c:pt idx="22">
                  <c:v>15.626065796084928</c:v>
                </c:pt>
                <c:pt idx="23">
                  <c:v>16.089760265924976</c:v>
                </c:pt>
                <c:pt idx="24">
                  <c:v>17.410245869861679</c:v>
                </c:pt>
                <c:pt idx="25">
                  <c:v>18.062350197876995</c:v>
                </c:pt>
                <c:pt idx="26">
                  <c:v>17.442849720257637</c:v>
                </c:pt>
                <c:pt idx="27">
                  <c:v>16.880530825097292</c:v>
                </c:pt>
                <c:pt idx="28">
                  <c:v>17.594055019109501</c:v>
                </c:pt>
                <c:pt idx="29">
                  <c:v>19.09062300559826</c:v>
                </c:pt>
                <c:pt idx="30">
                  <c:v>19.726592788490713</c:v>
                </c:pt>
                <c:pt idx="31">
                  <c:v>19.055511389308915</c:v>
                </c:pt>
                <c:pt idx="32">
                  <c:v>18.622619516091977</c:v>
                </c:pt>
                <c:pt idx="33">
                  <c:v>19.634296772343866</c:v>
                </c:pt>
                <c:pt idx="34">
                  <c:v>21.36500418578213</c:v>
                </c:pt>
                <c:pt idx="35">
                  <c:v>21.987972093980467</c:v>
                </c:pt>
                <c:pt idx="36">
                  <c:v>21.190172720101955</c:v>
                </c:pt>
                <c:pt idx="37">
                  <c:v>20.734916257694628</c:v>
                </c:pt>
                <c:pt idx="38">
                  <c:v>17.619616298149015</c:v>
                </c:pt>
                <c:pt idx="39">
                  <c:v>16.909720468612004</c:v>
                </c:pt>
                <c:pt idx="40">
                  <c:v>17.349396623938027</c:v>
                </c:pt>
                <c:pt idx="41">
                  <c:v>18.811564189529673</c:v>
                </c:pt>
                <c:pt idx="42">
                  <c:v>19.727943219941608</c:v>
                </c:pt>
                <c:pt idx="43">
                  <c:v>19.22905355646283</c:v>
                </c:pt>
                <c:pt idx="44">
                  <c:v>18.608981854007265</c:v>
                </c:pt>
                <c:pt idx="45">
                  <c:v>19.330870700692696</c:v>
                </c:pt>
                <c:pt idx="46">
                  <c:v>21.075923139016648</c:v>
                </c:pt>
                <c:pt idx="47">
                  <c:v>22.008319347276249</c:v>
                </c:pt>
                <c:pt idx="48">
                  <c:v>21.383251378061043</c:v>
                </c:pt>
                <c:pt idx="49">
                  <c:v>20.709196235105164</c:v>
                </c:pt>
                <c:pt idx="50">
                  <c:v>21.524120252692864</c:v>
                </c:pt>
                <c:pt idx="51">
                  <c:v>23.306816711156365</c:v>
                </c:pt>
                <c:pt idx="52">
                  <c:v>24.125539863386766</c:v>
                </c:pt>
                <c:pt idx="53">
                  <c:v>23.270507055867775</c:v>
                </c:pt>
                <c:pt idx="54">
                  <c:v>22.496861107211163</c:v>
                </c:pt>
                <c:pt idx="55">
                  <c:v>23.333712890540905</c:v>
                </c:pt>
                <c:pt idx="56">
                  <c:v>25.12352839979906</c:v>
                </c:pt>
                <c:pt idx="57">
                  <c:v>18.67098194059362</c:v>
                </c:pt>
                <c:pt idx="58">
                  <c:v>19.858049154762153</c:v>
                </c:pt>
                <c:pt idx="59">
                  <c:v>21.551270086765037</c:v>
                </c:pt>
                <c:pt idx="60">
                  <c:v>21.936582215744156</c:v>
                </c:pt>
                <c:pt idx="61">
                  <c:v>21.057798446784773</c:v>
                </c:pt>
                <c:pt idx="62">
                  <c:v>20.792156587700266</c:v>
                </c:pt>
                <c:pt idx="63">
                  <c:v>22.10317982531787</c:v>
                </c:pt>
                <c:pt idx="64">
                  <c:v>23.789995943807522</c:v>
                </c:pt>
                <c:pt idx="65">
                  <c:v>23.966184409627541</c:v>
                </c:pt>
                <c:pt idx="66">
                  <c:v>22.891917556500765</c:v>
                </c:pt>
                <c:pt idx="67">
                  <c:v>22.58082627603077</c:v>
                </c:pt>
                <c:pt idx="68">
                  <c:v>23.933296787905817</c:v>
                </c:pt>
                <c:pt idx="69">
                  <c:v>25.55304758519091</c:v>
                </c:pt>
                <c:pt idx="70">
                  <c:v>25.66000062067733</c:v>
                </c:pt>
                <c:pt idx="71">
                  <c:v>24.804622019530786</c:v>
                </c:pt>
                <c:pt idx="72">
                  <c:v>25.147154775431904</c:v>
                </c:pt>
                <c:pt idx="73">
                  <c:v>27.33885355691935</c:v>
                </c:pt>
                <c:pt idx="74">
                  <c:v>29.591348556061792</c:v>
                </c:pt>
                <c:pt idx="75">
                  <c:v>29.751173826574682</c:v>
                </c:pt>
                <c:pt idx="76">
                  <c:v>21.073538339248778</c:v>
                </c:pt>
                <c:pt idx="77">
                  <c:v>22.728348050163707</c:v>
                </c:pt>
                <c:pt idx="78">
                  <c:v>24.070305080590401</c:v>
                </c:pt>
                <c:pt idx="79">
                  <c:v>23.657803358703372</c:v>
                </c:pt>
                <c:pt idx="80">
                  <c:v>22.609273462885206</c:v>
                </c:pt>
                <c:pt idx="81">
                  <c:v>22.879777999216234</c:v>
                </c:pt>
                <c:pt idx="82">
                  <c:v>24.563613219355346</c:v>
                </c:pt>
                <c:pt idx="83">
                  <c:v>25.793552434296714</c:v>
                </c:pt>
                <c:pt idx="84">
                  <c:v>25.356966236323441</c:v>
                </c:pt>
                <c:pt idx="85">
                  <c:v>24.701720130771335</c:v>
                </c:pt>
                <c:pt idx="86">
                  <c:v>25.736475589013022</c:v>
                </c:pt>
                <c:pt idx="87">
                  <c:v>28.227373883844219</c:v>
                </c:pt>
                <c:pt idx="88">
                  <c:v>29.930942062230514</c:v>
                </c:pt>
                <c:pt idx="89">
                  <c:v>29.348884955779837</c:v>
                </c:pt>
                <c:pt idx="90">
                  <c:v>28.001454106350614</c:v>
                </c:pt>
                <c:pt idx="91">
                  <c:v>28.203564485427172</c:v>
                </c:pt>
                <c:pt idx="92">
                  <c:v>29.989125365330526</c:v>
                </c:pt>
                <c:pt idx="93">
                  <c:v>31.564841551631023</c:v>
                </c:pt>
                <c:pt idx="94">
                  <c:v>32.532967668551038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32096"/>
        <c:axId val="41346176"/>
      </c:scatterChart>
      <c:valAx>
        <c:axId val="413320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346176"/>
        <c:crosses val="autoZero"/>
        <c:crossBetween val="midCat"/>
      </c:valAx>
      <c:valAx>
        <c:axId val="4134617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332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'!$B$2:$B$96</c:f>
              <c:numCache>
                <c:formatCode>0.00E+00</c:formatCode>
                <c:ptCount val="95"/>
                <c:pt idx="0">
                  <c:v>215740000</c:v>
                </c:pt>
                <c:pt idx="1">
                  <c:v>194970000</c:v>
                </c:pt>
                <c:pt idx="2">
                  <c:v>175900000</c:v>
                </c:pt>
                <c:pt idx="3">
                  <c:v>158390000</c:v>
                </c:pt>
                <c:pt idx="4">
                  <c:v>141760000</c:v>
                </c:pt>
                <c:pt idx="5">
                  <c:v>126730000</c:v>
                </c:pt>
                <c:pt idx="6">
                  <c:v>112590000</c:v>
                </c:pt>
                <c:pt idx="7">
                  <c:v>99559000</c:v>
                </c:pt>
                <c:pt idx="8">
                  <c:v>87710000</c:v>
                </c:pt>
                <c:pt idx="9">
                  <c:v>76958000</c:v>
                </c:pt>
                <c:pt idx="10">
                  <c:v>67167000</c:v>
                </c:pt>
                <c:pt idx="11">
                  <c:v>58274000</c:v>
                </c:pt>
                <c:pt idx="12">
                  <c:v>50288000</c:v>
                </c:pt>
                <c:pt idx="13">
                  <c:v>43304000</c:v>
                </c:pt>
                <c:pt idx="14">
                  <c:v>37123000</c:v>
                </c:pt>
                <c:pt idx="15">
                  <c:v>31677000</c:v>
                </c:pt>
                <c:pt idx="16">
                  <c:v>27137000</c:v>
                </c:pt>
                <c:pt idx="17">
                  <c:v>23117000</c:v>
                </c:pt>
                <c:pt idx="18">
                  <c:v>19630000</c:v>
                </c:pt>
                <c:pt idx="19">
                  <c:v>109510000</c:v>
                </c:pt>
                <c:pt idx="20">
                  <c:v>95400000</c:v>
                </c:pt>
                <c:pt idx="21">
                  <c:v>83080000</c:v>
                </c:pt>
                <c:pt idx="22">
                  <c:v>72214000</c:v>
                </c:pt>
                <c:pt idx="23">
                  <c:v>62504000</c:v>
                </c:pt>
                <c:pt idx="24">
                  <c:v>53890000</c:v>
                </c:pt>
                <c:pt idx="25">
                  <c:v>46208000</c:v>
                </c:pt>
                <c:pt idx="26">
                  <c:v>39533000</c:v>
                </c:pt>
                <c:pt idx="27">
                  <c:v>33578000</c:v>
                </c:pt>
                <c:pt idx="28">
                  <c:v>28386000</c:v>
                </c:pt>
                <c:pt idx="29">
                  <c:v>23873000</c:v>
                </c:pt>
                <c:pt idx="30">
                  <c:v>19971000</c:v>
                </c:pt>
                <c:pt idx="31">
                  <c:v>16627000</c:v>
                </c:pt>
                <c:pt idx="32">
                  <c:v>13751000</c:v>
                </c:pt>
                <c:pt idx="33">
                  <c:v>11293000</c:v>
                </c:pt>
                <c:pt idx="34">
                  <c:v>9200800</c:v>
                </c:pt>
                <c:pt idx="35">
                  <c:v>7409600</c:v>
                </c:pt>
                <c:pt idx="36">
                  <c:v>5942000</c:v>
                </c:pt>
                <c:pt idx="37">
                  <c:v>4767300</c:v>
                </c:pt>
                <c:pt idx="38">
                  <c:v>42746000</c:v>
                </c:pt>
                <c:pt idx="39">
                  <c:v>35606000</c:v>
                </c:pt>
                <c:pt idx="40">
                  <c:v>29648000</c:v>
                </c:pt>
                <c:pt idx="41">
                  <c:v>24632000</c:v>
                </c:pt>
                <c:pt idx="42">
                  <c:v>20373000</c:v>
                </c:pt>
                <c:pt idx="43">
                  <c:v>16772000</c:v>
                </c:pt>
                <c:pt idx="44">
                  <c:v>13728000</c:v>
                </c:pt>
                <c:pt idx="45">
                  <c:v>11176000</c:v>
                </c:pt>
                <c:pt idx="46">
                  <c:v>9036800</c:v>
                </c:pt>
                <c:pt idx="47">
                  <c:v>7264800</c:v>
                </c:pt>
                <c:pt idx="48">
                  <c:v>5810900</c:v>
                </c:pt>
                <c:pt idx="49">
                  <c:v>4613600</c:v>
                </c:pt>
                <c:pt idx="50">
                  <c:v>3634800</c:v>
                </c:pt>
                <c:pt idx="51">
                  <c:v>2836300</c:v>
                </c:pt>
                <c:pt idx="52">
                  <c:v>2194400</c:v>
                </c:pt>
                <c:pt idx="53">
                  <c:v>1676800</c:v>
                </c:pt>
                <c:pt idx="54">
                  <c:v>1266000</c:v>
                </c:pt>
                <c:pt idx="55" formatCode="General">
                  <c:v>951340</c:v>
                </c:pt>
                <c:pt idx="56" formatCode="General">
                  <c:v>714360</c:v>
                </c:pt>
                <c:pt idx="57">
                  <c:v>12657000</c:v>
                </c:pt>
                <c:pt idx="58">
                  <c:v>10622000</c:v>
                </c:pt>
                <c:pt idx="59">
                  <c:v>8600300</c:v>
                </c:pt>
                <c:pt idx="60">
                  <c:v>6843400</c:v>
                </c:pt>
                <c:pt idx="61">
                  <c:v>5382200</c:v>
                </c:pt>
                <c:pt idx="62">
                  <c:v>4194600</c:v>
                </c:pt>
                <c:pt idx="63">
                  <c:v>3242200</c:v>
                </c:pt>
                <c:pt idx="64">
                  <c:v>2489100</c:v>
                </c:pt>
                <c:pt idx="65">
                  <c:v>1899900</c:v>
                </c:pt>
                <c:pt idx="66">
                  <c:v>1439200</c:v>
                </c:pt>
                <c:pt idx="67">
                  <c:v>1080600</c:v>
                </c:pt>
                <c:pt idx="68" formatCode="General">
                  <c:v>807040</c:v>
                </c:pt>
                <c:pt idx="69" formatCode="General">
                  <c:v>598570</c:v>
                </c:pt>
                <c:pt idx="70" formatCode="General">
                  <c:v>439590</c:v>
                </c:pt>
                <c:pt idx="71" formatCode="General">
                  <c:v>319520</c:v>
                </c:pt>
                <c:pt idx="72" formatCode="General">
                  <c:v>229330</c:v>
                </c:pt>
                <c:pt idx="73" formatCode="General">
                  <c:v>163310</c:v>
                </c:pt>
                <c:pt idx="74" formatCode="General">
                  <c:v>116250</c:v>
                </c:pt>
                <c:pt idx="75" formatCode="General">
                  <c:v>81740</c:v>
                </c:pt>
                <c:pt idx="76">
                  <c:v>3026700</c:v>
                </c:pt>
                <c:pt idx="77">
                  <c:v>2700400</c:v>
                </c:pt>
                <c:pt idx="78">
                  <c:v>2182800</c:v>
                </c:pt>
                <c:pt idx="79">
                  <c:v>1681600</c:v>
                </c:pt>
                <c:pt idx="80">
                  <c:v>1265100</c:v>
                </c:pt>
                <c:pt idx="81" formatCode="General">
                  <c:v>938140</c:v>
                </c:pt>
                <c:pt idx="82" formatCode="General">
                  <c:v>689840</c:v>
                </c:pt>
                <c:pt idx="83" formatCode="General">
                  <c:v>504060</c:v>
                </c:pt>
                <c:pt idx="84" formatCode="General">
                  <c:v>365390</c:v>
                </c:pt>
                <c:pt idx="85" formatCode="General">
                  <c:v>263650</c:v>
                </c:pt>
                <c:pt idx="86" formatCode="General">
                  <c:v>188630</c:v>
                </c:pt>
                <c:pt idx="87" formatCode="General">
                  <c:v>134050</c:v>
                </c:pt>
                <c:pt idx="88" formatCode="General">
                  <c:v>94560</c:v>
                </c:pt>
                <c:pt idx="89" formatCode="General">
                  <c:v>66115</c:v>
                </c:pt>
                <c:pt idx="90" formatCode="General">
                  <c:v>45732</c:v>
                </c:pt>
                <c:pt idx="91" formatCode="General">
                  <c:v>31277</c:v>
                </c:pt>
                <c:pt idx="92" formatCode="General">
                  <c:v>21258</c:v>
                </c:pt>
                <c:pt idx="93" formatCode="General">
                  <c:v>14429</c:v>
                </c:pt>
                <c:pt idx="94" formatCode="General">
                  <c:v>9680.2999999999993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'!$J$2:$J$96</c:f>
              <c:numCache>
                <c:formatCode>General</c:formatCode>
                <c:ptCount val="95"/>
                <c:pt idx="0">
                  <c:v>43337.612293548744</c:v>
                </c:pt>
                <c:pt idx="1">
                  <c:v>36449.787918531802</c:v>
                </c:pt>
                <c:pt idx="2">
                  <c:v>33371.218726710402</c:v>
                </c:pt>
                <c:pt idx="3">
                  <c:v>32106.950015626633</c:v>
                </c:pt>
                <c:pt idx="4">
                  <c:v>31600.01524217903</c:v>
                </c:pt>
                <c:pt idx="5">
                  <c:v>31401.707522138779</c:v>
                </c:pt>
                <c:pt idx="6">
                  <c:v>31324.401723032908</c:v>
                </c:pt>
                <c:pt idx="7">
                  <c:v>31294.426074078227</c:v>
                </c:pt>
                <c:pt idx="8">
                  <c:v>31282.716047458973</c:v>
                </c:pt>
                <c:pt idx="9">
                  <c:v>31278.244595020788</c:v>
                </c:pt>
                <c:pt idx="10">
                  <c:v>31276.487214294815</c:v>
                </c:pt>
                <c:pt idx="11">
                  <c:v>31275.800016401612</c:v>
                </c:pt>
                <c:pt idx="12">
                  <c:v>31275.536223475803</c:v>
                </c:pt>
                <c:pt idx="13">
                  <c:v>31275.433825063836</c:v>
                </c:pt>
                <c:pt idx="14">
                  <c:v>31275.393307383794</c:v>
                </c:pt>
                <c:pt idx="15">
                  <c:v>31275.377796783639</c:v>
                </c:pt>
                <c:pt idx="16">
                  <c:v>31275.371763359537</c:v>
                </c:pt>
                <c:pt idx="17">
                  <c:v>31275.36942422179</c:v>
                </c:pt>
                <c:pt idx="18">
                  <c:v>31275.36850791605</c:v>
                </c:pt>
                <c:pt idx="19">
                  <c:v>31300.3376867718</c:v>
                </c:pt>
                <c:pt idx="20">
                  <c:v>31285.09292468135</c:v>
                </c:pt>
                <c:pt idx="21">
                  <c:v>31279.128253612616</c:v>
                </c:pt>
                <c:pt idx="22">
                  <c:v>31276.830810616779</c:v>
                </c:pt>
                <c:pt idx="23">
                  <c:v>31275.934476342143</c:v>
                </c:pt>
                <c:pt idx="24">
                  <c:v>31275.587714197267</c:v>
                </c:pt>
                <c:pt idx="25">
                  <c:v>31275.453127108278</c:v>
                </c:pt>
                <c:pt idx="26">
                  <c:v>31275.40102949836</c:v>
                </c:pt>
                <c:pt idx="27">
                  <c:v>31275.380691023525</c:v>
                </c:pt>
                <c:pt idx="28">
                  <c:v>31275.372926818509</c:v>
                </c:pt>
                <c:pt idx="29">
                  <c:v>31275.369875615732</c:v>
                </c:pt>
                <c:pt idx="30">
                  <c:v>31275.368682534296</c:v>
                </c:pt>
                <c:pt idx="31">
                  <c:v>31275.368224556078</c:v>
                </c:pt>
                <c:pt idx="32">
                  <c:v>31275.368046780393</c:v>
                </c:pt>
                <c:pt idx="33">
                  <c:v>31275.367976437097</c:v>
                </c:pt>
                <c:pt idx="34">
                  <c:v>31275.367949508956</c:v>
                </c:pt>
                <c:pt idx="35">
                  <c:v>31275.367939034259</c:v>
                </c:pt>
                <c:pt idx="36">
                  <c:v>31275.367934973256</c:v>
                </c:pt>
                <c:pt idx="37">
                  <c:v>31275.367933382448</c:v>
                </c:pt>
                <c:pt idx="38">
                  <c:v>31275.407899913105</c:v>
                </c:pt>
                <c:pt idx="39">
                  <c:v>31275.383494786234</c:v>
                </c:pt>
                <c:pt idx="40">
                  <c:v>31275.373949258337</c:v>
                </c:pt>
                <c:pt idx="41">
                  <c:v>31275.370273043085</c:v>
                </c:pt>
                <c:pt idx="42">
                  <c:v>31275.368838861788</c:v>
                </c:pt>
                <c:pt idx="43">
                  <c:v>31275.368284035394</c:v>
                </c:pt>
                <c:pt idx="44">
                  <c:v>31275.368068695003</c:v>
                </c:pt>
                <c:pt idx="45">
                  <c:v>31275.367985338671</c:v>
                </c:pt>
                <c:pt idx="46">
                  <c:v>31275.367952797089</c:v>
                </c:pt>
                <c:pt idx="47">
                  <c:v>31275.367940374355</c:v>
                </c:pt>
                <c:pt idx="48">
                  <c:v>31275.367935492432</c:v>
                </c:pt>
                <c:pt idx="49">
                  <c:v>31275.3679335835</c:v>
                </c:pt>
                <c:pt idx="50">
                  <c:v>31275.367932850735</c:v>
                </c:pt>
                <c:pt idx="51">
                  <c:v>31275.367932566292</c:v>
                </c:pt>
                <c:pt idx="52">
                  <c:v>31275.367932453744</c:v>
                </c:pt>
                <c:pt idx="53">
                  <c:v>31275.36793241066</c:v>
                </c:pt>
                <c:pt idx="54">
                  <c:v>31275.3679323939</c:v>
                </c:pt>
                <c:pt idx="55">
                  <c:v>31275.367932387402</c:v>
                </c:pt>
                <c:pt idx="56">
                  <c:v>31275.367932384859</c:v>
                </c:pt>
                <c:pt idx="57">
                  <c:v>31275.368032302147</c:v>
                </c:pt>
                <c:pt idx="58">
                  <c:v>31275.367971289274</c:v>
                </c:pt>
                <c:pt idx="59">
                  <c:v>31275.367947425446</c:v>
                </c:pt>
                <c:pt idx="60">
                  <c:v>31275.367938234907</c:v>
                </c:pt>
                <c:pt idx="61">
                  <c:v>31275.367934649454</c:v>
                </c:pt>
                <c:pt idx="62">
                  <c:v>31275.367933262391</c:v>
                </c:pt>
                <c:pt idx="63">
                  <c:v>31275.367932724039</c:v>
                </c:pt>
                <c:pt idx="64">
                  <c:v>31275.367932515648</c:v>
                </c:pt>
                <c:pt idx="65">
                  <c:v>31275.367932434296</c:v>
                </c:pt>
                <c:pt idx="66">
                  <c:v>31275.367932403238</c:v>
                </c:pt>
                <c:pt idx="67">
                  <c:v>31275.367932391033</c:v>
                </c:pt>
                <c:pt idx="68">
                  <c:v>31275.36793238626</c:v>
                </c:pt>
                <c:pt idx="69">
                  <c:v>31275.367932384426</c:v>
                </c:pt>
                <c:pt idx="70">
                  <c:v>31275.367932383717</c:v>
                </c:pt>
                <c:pt idx="71">
                  <c:v>31275.367932383433</c:v>
                </c:pt>
                <c:pt idx="72">
                  <c:v>31275.367932383328</c:v>
                </c:pt>
                <c:pt idx="73">
                  <c:v>31275.367932383284</c:v>
                </c:pt>
                <c:pt idx="74">
                  <c:v>31275.367932383269</c:v>
                </c:pt>
                <c:pt idx="75">
                  <c:v>31275.367932383262</c:v>
                </c:pt>
                <c:pt idx="76">
                  <c:v>31275.367933022739</c:v>
                </c:pt>
                <c:pt idx="77">
                  <c:v>31275.367932632256</c:v>
                </c:pt>
                <c:pt idx="78">
                  <c:v>31275.367932479527</c:v>
                </c:pt>
                <c:pt idx="79">
                  <c:v>31275.367932420708</c:v>
                </c:pt>
                <c:pt idx="80">
                  <c:v>31275.367932397763</c:v>
                </c:pt>
                <c:pt idx="81">
                  <c:v>31275.367932388883</c:v>
                </c:pt>
                <c:pt idx="82">
                  <c:v>31275.367932385438</c:v>
                </c:pt>
                <c:pt idx="83">
                  <c:v>31275.367932384106</c:v>
                </c:pt>
                <c:pt idx="84">
                  <c:v>31275.367932383586</c:v>
                </c:pt>
                <c:pt idx="85">
                  <c:v>31275.367932383386</c:v>
                </c:pt>
                <c:pt idx="86">
                  <c:v>31275.367932383309</c:v>
                </c:pt>
                <c:pt idx="87">
                  <c:v>31275.367932383277</c:v>
                </c:pt>
                <c:pt idx="88">
                  <c:v>31275.367932383266</c:v>
                </c:pt>
                <c:pt idx="89">
                  <c:v>31275.367932383262</c:v>
                </c:pt>
                <c:pt idx="90">
                  <c:v>31275.367932383262</c:v>
                </c:pt>
                <c:pt idx="91">
                  <c:v>31275.367932383258</c:v>
                </c:pt>
                <c:pt idx="92">
                  <c:v>31275.367932383258</c:v>
                </c:pt>
                <c:pt idx="93">
                  <c:v>31275.367932383258</c:v>
                </c:pt>
                <c:pt idx="94">
                  <c:v>31275.367932383258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42016"/>
        <c:axId val="198743552"/>
      </c:scatterChart>
      <c:valAx>
        <c:axId val="1987420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8743552"/>
        <c:crosses val="autoZero"/>
        <c:crossBetween val="midCat"/>
      </c:valAx>
      <c:valAx>
        <c:axId val="19874355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874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'!$C$2:$C$96</c:f>
              <c:numCache>
                <c:formatCode>General</c:formatCode>
                <c:ptCount val="95"/>
                <c:pt idx="0">
                  <c:v>17.600000000000001</c:v>
                </c:pt>
                <c:pt idx="1">
                  <c:v>18.41</c:v>
                </c:pt>
                <c:pt idx="2">
                  <c:v>19.3</c:v>
                </c:pt>
                <c:pt idx="3">
                  <c:v>20.190000000000001</c:v>
                </c:pt>
                <c:pt idx="4">
                  <c:v>21.07</c:v>
                </c:pt>
                <c:pt idx="5">
                  <c:v>21.96</c:v>
                </c:pt>
                <c:pt idx="6">
                  <c:v>22.83</c:v>
                </c:pt>
                <c:pt idx="7">
                  <c:v>23.65</c:v>
                </c:pt>
                <c:pt idx="8">
                  <c:v>24.65</c:v>
                </c:pt>
                <c:pt idx="9">
                  <c:v>25.72</c:v>
                </c:pt>
                <c:pt idx="10">
                  <c:v>26.7</c:v>
                </c:pt>
                <c:pt idx="11">
                  <c:v>27.71</c:v>
                </c:pt>
                <c:pt idx="12">
                  <c:v>28.78</c:v>
                </c:pt>
                <c:pt idx="13">
                  <c:v>29.9</c:v>
                </c:pt>
                <c:pt idx="14">
                  <c:v>31.01</c:v>
                </c:pt>
                <c:pt idx="15">
                  <c:v>32.380000000000003</c:v>
                </c:pt>
                <c:pt idx="16">
                  <c:v>33.69</c:v>
                </c:pt>
                <c:pt idx="17">
                  <c:v>34.92</c:v>
                </c:pt>
                <c:pt idx="18">
                  <c:v>36.229999999999997</c:v>
                </c:pt>
                <c:pt idx="19">
                  <c:v>24.02</c:v>
                </c:pt>
                <c:pt idx="20">
                  <c:v>25.12</c:v>
                </c:pt>
                <c:pt idx="21">
                  <c:v>26.09</c:v>
                </c:pt>
                <c:pt idx="22">
                  <c:v>27.03</c:v>
                </c:pt>
                <c:pt idx="23">
                  <c:v>27.94</c:v>
                </c:pt>
                <c:pt idx="24">
                  <c:v>28.87</c:v>
                </c:pt>
                <c:pt idx="25">
                  <c:v>29.83</c:v>
                </c:pt>
                <c:pt idx="26">
                  <c:v>30.87</c:v>
                </c:pt>
                <c:pt idx="27">
                  <c:v>31.9</c:v>
                </c:pt>
                <c:pt idx="28">
                  <c:v>32.99</c:v>
                </c:pt>
                <c:pt idx="29">
                  <c:v>34.14</c:v>
                </c:pt>
                <c:pt idx="30">
                  <c:v>35.33</c:v>
                </c:pt>
                <c:pt idx="31">
                  <c:v>36.590000000000003</c:v>
                </c:pt>
                <c:pt idx="32">
                  <c:v>37.909999999999997</c:v>
                </c:pt>
                <c:pt idx="33">
                  <c:v>39.29</c:v>
                </c:pt>
                <c:pt idx="34">
                  <c:v>40.81</c:v>
                </c:pt>
                <c:pt idx="35">
                  <c:v>42.39</c:v>
                </c:pt>
                <c:pt idx="36">
                  <c:v>44</c:v>
                </c:pt>
                <c:pt idx="37">
                  <c:v>45.6</c:v>
                </c:pt>
                <c:pt idx="38">
                  <c:v>31.65</c:v>
                </c:pt>
                <c:pt idx="39">
                  <c:v>33.22</c:v>
                </c:pt>
                <c:pt idx="40">
                  <c:v>34.46</c:v>
                </c:pt>
                <c:pt idx="41">
                  <c:v>35.57</c:v>
                </c:pt>
                <c:pt idx="42">
                  <c:v>36.69</c:v>
                </c:pt>
                <c:pt idx="43">
                  <c:v>37.82</c:v>
                </c:pt>
                <c:pt idx="44">
                  <c:v>39</c:v>
                </c:pt>
                <c:pt idx="45">
                  <c:v>40.22</c:v>
                </c:pt>
                <c:pt idx="46">
                  <c:v>41.46</c:v>
                </c:pt>
                <c:pt idx="47">
                  <c:v>42.83</c:v>
                </c:pt>
                <c:pt idx="48">
                  <c:v>44.22</c:v>
                </c:pt>
                <c:pt idx="49">
                  <c:v>45.67</c:v>
                </c:pt>
                <c:pt idx="50">
                  <c:v>47.17</c:v>
                </c:pt>
                <c:pt idx="51">
                  <c:v>48.72</c:v>
                </c:pt>
                <c:pt idx="52">
                  <c:v>50.32</c:v>
                </c:pt>
                <c:pt idx="53">
                  <c:v>51.99</c:v>
                </c:pt>
                <c:pt idx="54">
                  <c:v>53.71</c:v>
                </c:pt>
                <c:pt idx="55">
                  <c:v>55.44</c:v>
                </c:pt>
                <c:pt idx="56">
                  <c:v>57.13</c:v>
                </c:pt>
                <c:pt idx="57">
                  <c:v>44.21</c:v>
                </c:pt>
                <c:pt idx="58">
                  <c:v>44.19</c:v>
                </c:pt>
                <c:pt idx="59">
                  <c:v>44.88</c:v>
                </c:pt>
                <c:pt idx="60">
                  <c:v>45.81</c:v>
                </c:pt>
                <c:pt idx="61">
                  <c:v>46.94</c:v>
                </c:pt>
                <c:pt idx="62">
                  <c:v>48.18</c:v>
                </c:pt>
                <c:pt idx="63">
                  <c:v>49.5</c:v>
                </c:pt>
                <c:pt idx="64">
                  <c:v>50.88</c:v>
                </c:pt>
                <c:pt idx="65">
                  <c:v>52.3</c:v>
                </c:pt>
                <c:pt idx="66">
                  <c:v>53.75</c:v>
                </c:pt>
                <c:pt idx="67">
                  <c:v>55.23</c:v>
                </c:pt>
                <c:pt idx="68">
                  <c:v>56.73</c:v>
                </c:pt>
                <c:pt idx="69">
                  <c:v>58.24</c:v>
                </c:pt>
                <c:pt idx="70">
                  <c:v>59.79</c:v>
                </c:pt>
                <c:pt idx="71">
                  <c:v>61.38</c:v>
                </c:pt>
                <c:pt idx="72">
                  <c:v>63</c:v>
                </c:pt>
                <c:pt idx="73">
                  <c:v>64.650000000000006</c:v>
                </c:pt>
                <c:pt idx="74">
                  <c:v>66.28</c:v>
                </c:pt>
                <c:pt idx="75">
                  <c:v>67.95</c:v>
                </c:pt>
                <c:pt idx="76">
                  <c:v>66.41</c:v>
                </c:pt>
                <c:pt idx="77">
                  <c:v>58.75</c:v>
                </c:pt>
                <c:pt idx="78">
                  <c:v>56.54</c:v>
                </c:pt>
                <c:pt idx="79">
                  <c:v>56.18</c:v>
                </c:pt>
                <c:pt idx="80">
                  <c:v>56.82</c:v>
                </c:pt>
                <c:pt idx="81">
                  <c:v>57.86</c:v>
                </c:pt>
                <c:pt idx="82">
                  <c:v>59.14</c:v>
                </c:pt>
                <c:pt idx="83">
                  <c:v>60.49</c:v>
                </c:pt>
                <c:pt idx="84">
                  <c:v>61.85</c:v>
                </c:pt>
                <c:pt idx="85">
                  <c:v>63.24</c:v>
                </c:pt>
                <c:pt idx="86">
                  <c:v>64.64</c:v>
                </c:pt>
                <c:pt idx="87">
                  <c:v>66.05</c:v>
                </c:pt>
                <c:pt idx="88">
                  <c:v>67.510000000000005</c:v>
                </c:pt>
                <c:pt idx="89">
                  <c:v>68.98</c:v>
                </c:pt>
                <c:pt idx="90">
                  <c:v>70.510000000000005</c:v>
                </c:pt>
                <c:pt idx="91">
                  <c:v>72.09</c:v>
                </c:pt>
                <c:pt idx="92">
                  <c:v>73.7</c:v>
                </c:pt>
                <c:pt idx="93">
                  <c:v>75.290000000000006</c:v>
                </c:pt>
                <c:pt idx="94">
                  <c:v>76.900000000000006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'!$K$2:$K$96</c:f>
              <c:numCache>
                <c:formatCode>General</c:formatCode>
                <c:ptCount val="95"/>
                <c:pt idx="0">
                  <c:v>43.807634241465465</c:v>
                </c:pt>
                <c:pt idx="1">
                  <c:v>30.9028033888819</c:v>
                </c:pt>
                <c:pt idx="2">
                  <c:v>20.41415314917603</c:v>
                </c:pt>
                <c:pt idx="3">
                  <c:v>13.068703805391072</c:v>
                </c:pt>
                <c:pt idx="4">
                  <c:v>8.2200111433515399</c:v>
                </c:pt>
                <c:pt idx="5">
                  <c:v>5.141341434674902</c:v>
                </c:pt>
                <c:pt idx="6">
                  <c:v>3.206274051862827</c:v>
                </c:pt>
                <c:pt idx="7">
                  <c:v>1.9997073972521973</c:v>
                </c:pt>
                <c:pt idx="8">
                  <c:v>1.2418864250796495</c:v>
                </c:pt>
                <c:pt idx="9">
                  <c:v>0.77707733021761716</c:v>
                </c:pt>
                <c:pt idx="10">
                  <c:v>0.4847297589869472</c:v>
                </c:pt>
                <c:pt idx="11">
                  <c:v>0.30117437522287838</c:v>
                </c:pt>
                <c:pt idx="12">
                  <c:v>0.18796024726972707</c:v>
                </c:pt>
                <c:pt idx="13">
                  <c:v>0.11761280910088738</c:v>
                </c:pt>
                <c:pt idx="14">
                  <c:v>7.2985955786585607E-2</c:v>
                </c:pt>
                <c:pt idx="15">
                  <c:v>4.5506318803994826E-2</c:v>
                </c:pt>
                <c:pt idx="16">
                  <c:v>2.8359013916369767E-2</c:v>
                </c:pt>
                <c:pt idx="17">
                  <c:v>1.7696904915471046E-2</c:v>
                </c:pt>
                <c:pt idx="18">
                  <c:v>1.0991866621818008E-2</c:v>
                </c:pt>
                <c:pt idx="19">
                  <c:v>2.2887540702353792</c:v>
                </c:pt>
                <c:pt idx="20">
                  <c:v>1.428646525549454</c:v>
                </c:pt>
                <c:pt idx="21">
                  <c:v>0.88843801692819357</c:v>
                </c:pt>
                <c:pt idx="22">
                  <c:v>0.55415600223103556</c:v>
                </c:pt>
                <c:pt idx="23">
                  <c:v>0.34486565473398145</c:v>
                </c:pt>
                <c:pt idx="24">
                  <c:v>0.21479838989969324</c:v>
                </c:pt>
                <c:pt idx="25">
                  <c:v>0.13373413600983805</c:v>
                </c:pt>
                <c:pt idx="26">
                  <c:v>8.335493076456657E-2</c:v>
                </c:pt>
                <c:pt idx="27">
                  <c:v>5.1753358570946914E-2</c:v>
                </c:pt>
                <c:pt idx="28">
                  <c:v>3.2380204040102306E-2</c:v>
                </c:pt>
                <c:pt idx="29">
                  <c:v>2.0197554328752577E-2</c:v>
                </c:pt>
                <c:pt idx="30">
                  <c:v>1.2549047679865899E-2</c:v>
                </c:pt>
                <c:pt idx="31">
                  <c:v>7.8317050153496846E-3</c:v>
                </c:pt>
                <c:pt idx="32">
                  <c:v>4.9005405837307895E-3</c:v>
                </c:pt>
                <c:pt idx="33">
                  <c:v>3.0410831331554766E-3</c:v>
                </c:pt>
                <c:pt idx="34">
                  <c:v>1.8960970148328906E-3</c:v>
                </c:pt>
                <c:pt idx="35">
                  <c:v>1.1816256761741843E-3</c:v>
                </c:pt>
                <c:pt idx="36">
                  <c:v>7.3737106155237161E-4</c:v>
                </c:pt>
                <c:pt idx="37">
                  <c:v>4.5799444818470526E-4</c:v>
                </c:pt>
                <c:pt idx="38">
                  <c:v>9.1598811601375105E-2</c:v>
                </c:pt>
                <c:pt idx="39">
                  <c:v>5.7157688173826673E-2</c:v>
                </c:pt>
                <c:pt idx="40">
                  <c:v>3.5540364621629142E-2</c:v>
                </c:pt>
                <c:pt idx="41">
                  <c:v>2.2166930186624498E-2</c:v>
                </c:pt>
                <c:pt idx="42">
                  <c:v>1.379479251306694E-2</c:v>
                </c:pt>
                <c:pt idx="43">
                  <c:v>8.5919757837241047E-3</c:v>
                </c:pt>
                <c:pt idx="44">
                  <c:v>5.3493751393680136E-3</c:v>
                </c:pt>
                <c:pt idx="45">
                  <c:v>3.3341995790920273E-3</c:v>
                </c:pt>
                <c:pt idx="46">
                  <c:v>2.0701349049381573E-3</c:v>
                </c:pt>
                <c:pt idx="47">
                  <c:v>1.295208299273309E-3</c:v>
                </c:pt>
                <c:pt idx="48">
                  <c:v>8.0790220656148351E-4</c:v>
                </c:pt>
                <c:pt idx="49">
                  <c:v>5.0196191520828588E-4</c:v>
                </c:pt>
                <c:pt idx="50">
                  <c:v>3.1326820256188904E-4</c:v>
                </c:pt>
                <c:pt idx="51">
                  <c:v>1.9602162382646409E-4</c:v>
                </c:pt>
                <c:pt idx="52">
                  <c:v>1.2164332544026581E-4</c:v>
                </c:pt>
                <c:pt idx="53">
                  <c:v>7.5843880620958274E-5</c:v>
                </c:pt>
                <c:pt idx="54">
                  <c:v>4.7265027053657555E-5</c:v>
                </c:pt>
                <c:pt idx="55">
                  <c:v>2.9494842463720621E-5</c:v>
                </c:pt>
                <c:pt idx="56">
                  <c:v>1.8319777927777777E-5</c:v>
                </c:pt>
                <c:pt idx="57">
                  <c:v>4.5799444721898964E-3</c:v>
                </c:pt>
                <c:pt idx="58">
                  <c:v>2.857885354363324E-3</c:v>
                </c:pt>
                <c:pt idx="59">
                  <c:v>1.777018458424722E-3</c:v>
                </c:pt>
                <c:pt idx="60">
                  <c:v>1.1083465644923446E-3</c:v>
                </c:pt>
                <c:pt idx="61">
                  <c:v>6.8973963894753808E-4</c:v>
                </c:pt>
                <c:pt idx="62">
                  <c:v>4.2959879239835299E-4</c:v>
                </c:pt>
                <c:pt idx="63">
                  <c:v>2.6746875774362174E-4</c:v>
                </c:pt>
                <c:pt idx="64">
                  <c:v>1.6670997914231298E-4</c:v>
                </c:pt>
                <c:pt idx="65">
                  <c:v>1.0350674529183536E-4</c:v>
                </c:pt>
                <c:pt idx="66">
                  <c:v>6.4760414974669072E-5</c:v>
                </c:pt>
                <c:pt idx="67">
                  <c:v>4.0395110330744685E-5</c:v>
                </c:pt>
                <c:pt idx="68">
                  <c:v>2.5098095761054806E-5</c:v>
                </c:pt>
                <c:pt idx="69">
                  <c:v>1.5663410128250143E-5</c:v>
                </c:pt>
                <c:pt idx="70">
                  <c:v>9.8010811913613495E-6</c:v>
                </c:pt>
                <c:pt idx="71">
                  <c:v>6.0821662720224062E-6</c:v>
                </c:pt>
                <c:pt idx="72">
                  <c:v>3.7921940310501231E-6</c:v>
                </c:pt>
                <c:pt idx="73">
                  <c:v>2.363251352683412E-6</c:v>
                </c:pt>
                <c:pt idx="74">
                  <c:v>1.474742123186161E-6</c:v>
                </c:pt>
                <c:pt idx="75">
                  <c:v>9.1598889638892E-7</c:v>
                </c:pt>
                <c:pt idx="76">
                  <c:v>3.6639555855057362E-4</c:v>
                </c:pt>
                <c:pt idx="77">
                  <c:v>2.2863082853746093E-4</c:v>
                </c:pt>
                <c:pt idx="78">
                  <c:v>1.4216147671926866E-4</c:v>
                </c:pt>
                <c:pt idx="79">
                  <c:v>8.8667725170376679E-5</c:v>
                </c:pt>
                <c:pt idx="80">
                  <c:v>5.5179171118451489E-5</c:v>
                </c:pt>
                <c:pt idx="81">
                  <c:v>3.4367903392508164E-5</c:v>
                </c:pt>
                <c:pt idx="82">
                  <c:v>2.1397500619644177E-5</c:v>
                </c:pt>
                <c:pt idx="83">
                  <c:v>1.3336798331422436E-5</c:v>
                </c:pt>
                <c:pt idx="84">
                  <c:v>8.2805396233557793E-6</c:v>
                </c:pt>
                <c:pt idx="85">
                  <c:v>5.1844971535612731E-6</c:v>
                </c:pt>
                <c:pt idx="86">
                  <c:v>3.2242809152889955E-6</c:v>
                </c:pt>
                <c:pt idx="87">
                  <c:v>2.0151755720556235E-6</c:v>
                </c:pt>
                <c:pt idx="88">
                  <c:v>1.2530728102600425E-6</c:v>
                </c:pt>
                <c:pt idx="89">
                  <c:v>7.8408649530891553E-7</c:v>
                </c:pt>
                <c:pt idx="90">
                  <c:v>4.8657330176179439E-7</c:v>
                </c:pt>
                <c:pt idx="91">
                  <c:v>3.0337552248401031E-7</c:v>
                </c:pt>
                <c:pt idx="92">
                  <c:v>1.8906010821467308E-7</c:v>
                </c:pt>
                <c:pt idx="93">
                  <c:v>1.1797936985489289E-7</c:v>
                </c:pt>
                <c:pt idx="94">
                  <c:v>7.3279111711113603E-8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61856"/>
        <c:axId val="199099520"/>
      </c:scatterChart>
      <c:valAx>
        <c:axId val="1987618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099520"/>
        <c:crosses val="autoZero"/>
        <c:crossBetween val="midCat"/>
      </c:valAx>
      <c:valAx>
        <c:axId val="19909952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761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'10atm'!$B$2:$B$96</c:f>
              <c:numCache>
                <c:formatCode>0.00E+00</c:formatCode>
                <c:ptCount val="95"/>
                <c:pt idx="0">
                  <c:v>216770000</c:v>
                </c:pt>
                <c:pt idx="1">
                  <c:v>196370000</c:v>
                </c:pt>
                <c:pt idx="2">
                  <c:v>178170000</c:v>
                </c:pt>
                <c:pt idx="3">
                  <c:v>160950000</c:v>
                </c:pt>
                <c:pt idx="4">
                  <c:v>145000000</c:v>
                </c:pt>
                <c:pt idx="5">
                  <c:v>130100000</c:v>
                </c:pt>
                <c:pt idx="6">
                  <c:v>116330000</c:v>
                </c:pt>
                <c:pt idx="7">
                  <c:v>103970000</c:v>
                </c:pt>
                <c:pt idx="8">
                  <c:v>92144000</c:v>
                </c:pt>
                <c:pt idx="9">
                  <c:v>81158000</c:v>
                </c:pt>
                <c:pt idx="10">
                  <c:v>71607000</c:v>
                </c:pt>
                <c:pt idx="11">
                  <c:v>62602000</c:v>
                </c:pt>
                <c:pt idx="12">
                  <c:v>54863000</c:v>
                </c:pt>
                <c:pt idx="13">
                  <c:v>47757000</c:v>
                </c:pt>
                <c:pt idx="14">
                  <c:v>41293000</c:v>
                </c:pt>
                <c:pt idx="15">
                  <c:v>35753000</c:v>
                </c:pt>
                <c:pt idx="16">
                  <c:v>31055000</c:v>
                </c:pt>
                <c:pt idx="17">
                  <c:v>26864000</c:v>
                </c:pt>
                <c:pt idx="18">
                  <c:v>23122000</c:v>
                </c:pt>
                <c:pt idx="19">
                  <c:v>114480000</c:v>
                </c:pt>
                <c:pt idx="20">
                  <c:v>100430000</c:v>
                </c:pt>
                <c:pt idx="21">
                  <c:v>88209000</c:v>
                </c:pt>
                <c:pt idx="22">
                  <c:v>77330000</c:v>
                </c:pt>
                <c:pt idx="23">
                  <c:v>67655000</c:v>
                </c:pt>
                <c:pt idx="24">
                  <c:v>58898000</c:v>
                </c:pt>
                <c:pt idx="25">
                  <c:v>51146000</c:v>
                </c:pt>
                <c:pt idx="26">
                  <c:v>44211000</c:v>
                </c:pt>
                <c:pt idx="27">
                  <c:v>38063000</c:v>
                </c:pt>
                <c:pt idx="28">
                  <c:v>32625000</c:v>
                </c:pt>
                <c:pt idx="29">
                  <c:v>27846000</c:v>
                </c:pt>
                <c:pt idx="30">
                  <c:v>23665000</c:v>
                </c:pt>
                <c:pt idx="31">
                  <c:v>20014000</c:v>
                </c:pt>
                <c:pt idx="32">
                  <c:v>16837000</c:v>
                </c:pt>
                <c:pt idx="33">
                  <c:v>14080000</c:v>
                </c:pt>
                <c:pt idx="34">
                  <c:v>11697000</c:v>
                </c:pt>
                <c:pt idx="35">
                  <c:v>9641200</c:v>
                </c:pt>
                <c:pt idx="36">
                  <c:v>7917800</c:v>
                </c:pt>
                <c:pt idx="37">
                  <c:v>6499500</c:v>
                </c:pt>
                <c:pt idx="38">
                  <c:v>47570000</c:v>
                </c:pt>
                <c:pt idx="39">
                  <c:v>40041000</c:v>
                </c:pt>
                <c:pt idx="40">
                  <c:v>33771000</c:v>
                </c:pt>
                <c:pt idx="41">
                  <c:v>28445000</c:v>
                </c:pt>
                <c:pt idx="42">
                  <c:v>23915000</c:v>
                </c:pt>
                <c:pt idx="43">
                  <c:v>20032000</c:v>
                </c:pt>
                <c:pt idx="44">
                  <c:v>16706000</c:v>
                </c:pt>
                <c:pt idx="45">
                  <c:v>13859000</c:v>
                </c:pt>
                <c:pt idx="46">
                  <c:v>11448000</c:v>
                </c:pt>
                <c:pt idx="47">
                  <c:v>9400600</c:v>
                </c:pt>
                <c:pt idx="48">
                  <c:v>7682800</c:v>
                </c:pt>
                <c:pt idx="49">
                  <c:v>6246700</c:v>
                </c:pt>
                <c:pt idx="50">
                  <c:v>5052200</c:v>
                </c:pt>
                <c:pt idx="51">
                  <c:v>4056300</c:v>
                </c:pt>
                <c:pt idx="52">
                  <c:v>3224200</c:v>
                </c:pt>
                <c:pt idx="53">
                  <c:v>2536600</c:v>
                </c:pt>
                <c:pt idx="54">
                  <c:v>1975000</c:v>
                </c:pt>
                <c:pt idx="55">
                  <c:v>1529400</c:v>
                </c:pt>
                <c:pt idx="56">
                  <c:v>1182000</c:v>
                </c:pt>
                <c:pt idx="57">
                  <c:v>15445000</c:v>
                </c:pt>
                <c:pt idx="58">
                  <c:v>13159000</c:v>
                </c:pt>
                <c:pt idx="59">
                  <c:v>10864000</c:v>
                </c:pt>
                <c:pt idx="60">
                  <c:v>8837700</c:v>
                </c:pt>
                <c:pt idx="61">
                  <c:v>7118600</c:v>
                </c:pt>
                <c:pt idx="62">
                  <c:v>5686700</c:v>
                </c:pt>
                <c:pt idx="63">
                  <c:v>4512300</c:v>
                </c:pt>
                <c:pt idx="64">
                  <c:v>3556400</c:v>
                </c:pt>
                <c:pt idx="65">
                  <c:v>2784700</c:v>
                </c:pt>
                <c:pt idx="66">
                  <c:v>2166700</c:v>
                </c:pt>
                <c:pt idx="67">
                  <c:v>1679600</c:v>
                </c:pt>
                <c:pt idx="68">
                  <c:v>1291900</c:v>
                </c:pt>
                <c:pt idx="69" formatCode="General">
                  <c:v>985570</c:v>
                </c:pt>
                <c:pt idx="70" formatCode="General">
                  <c:v>747120</c:v>
                </c:pt>
                <c:pt idx="71" formatCode="General">
                  <c:v>560740</c:v>
                </c:pt>
                <c:pt idx="72" formatCode="General">
                  <c:v>416510</c:v>
                </c:pt>
                <c:pt idx="73" formatCode="General">
                  <c:v>305620</c:v>
                </c:pt>
                <c:pt idx="74" formatCode="General">
                  <c:v>224570</c:v>
                </c:pt>
                <c:pt idx="75" formatCode="General">
                  <c:v>163650</c:v>
                </c:pt>
                <c:pt idx="76">
                  <c:v>4705200</c:v>
                </c:pt>
                <c:pt idx="77">
                  <c:v>3949600</c:v>
                </c:pt>
                <c:pt idx="78">
                  <c:v>3136800</c:v>
                </c:pt>
                <c:pt idx="79">
                  <c:v>2443000</c:v>
                </c:pt>
                <c:pt idx="80">
                  <c:v>1882000</c:v>
                </c:pt>
                <c:pt idx="81">
                  <c:v>1438100</c:v>
                </c:pt>
                <c:pt idx="82">
                  <c:v>1090300</c:v>
                </c:pt>
                <c:pt idx="83" formatCode="General">
                  <c:v>820400</c:v>
                </c:pt>
                <c:pt idx="84" formatCode="General">
                  <c:v>614040</c:v>
                </c:pt>
                <c:pt idx="85" formatCode="General">
                  <c:v>456810</c:v>
                </c:pt>
                <c:pt idx="86" formatCode="General">
                  <c:v>336960</c:v>
                </c:pt>
                <c:pt idx="87" formatCode="General">
                  <c:v>247010</c:v>
                </c:pt>
                <c:pt idx="88" formatCode="General">
                  <c:v>179690</c:v>
                </c:pt>
                <c:pt idx="89" formatCode="General">
                  <c:v>129650</c:v>
                </c:pt>
                <c:pt idx="90" formatCode="General">
                  <c:v>92549</c:v>
                </c:pt>
                <c:pt idx="91" formatCode="General">
                  <c:v>65288</c:v>
                </c:pt>
                <c:pt idx="92" formatCode="General">
                  <c:v>45827</c:v>
                </c:pt>
                <c:pt idx="93" formatCode="General">
                  <c:v>32166</c:v>
                </c:pt>
                <c:pt idx="94" formatCode="General">
                  <c:v>22372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'10atm'!$J$2:$J$96</c:f>
              <c:numCache>
                <c:formatCode>General</c:formatCode>
                <c:ptCount val="95"/>
                <c:pt idx="0">
                  <c:v>54788.706530001</c:v>
                </c:pt>
                <c:pt idx="1">
                  <c:v>49520.10463670866</c:v>
                </c:pt>
                <c:pt idx="2">
                  <c:v>47300.020752961354</c:v>
                </c:pt>
                <c:pt idx="3">
                  <c:v>46416.699184997793</c:v>
                </c:pt>
                <c:pt idx="4">
                  <c:v>46067.501421615809</c:v>
                </c:pt>
                <c:pt idx="5">
                  <c:v>45931.698849820204</c:v>
                </c:pt>
                <c:pt idx="6">
                  <c:v>45878.882584807732</c:v>
                </c:pt>
                <c:pt idx="7">
                  <c:v>45858.421551887004</c:v>
                </c:pt>
                <c:pt idx="8">
                  <c:v>45850.431265480744</c:v>
                </c:pt>
                <c:pt idx="9">
                  <c:v>45847.380610789252</c:v>
                </c:pt>
                <c:pt idx="10">
                  <c:v>45846.181699140165</c:v>
                </c:pt>
                <c:pt idx="11">
                  <c:v>45845.712892162279</c:v>
                </c:pt>
                <c:pt idx="12">
                  <c:v>45845.53293387017</c:v>
                </c:pt>
                <c:pt idx="13">
                  <c:v>45845.463078374225</c:v>
                </c:pt>
                <c:pt idx="14">
                  <c:v>45845.43543752392</c:v>
                </c:pt>
                <c:pt idx="15">
                  <c:v>45845.424856316626</c:v>
                </c:pt>
                <c:pt idx="16">
                  <c:v>45845.420740363748</c:v>
                </c:pt>
                <c:pt idx="17">
                  <c:v>45845.419144623098</c:v>
                </c:pt>
                <c:pt idx="18">
                  <c:v>45845.418519526836</c:v>
                </c:pt>
                <c:pt idx="19">
                  <c:v>45862.455922361747</c:v>
                </c:pt>
                <c:pt idx="20">
                  <c:v>45852.052988176816</c:v>
                </c:pt>
                <c:pt idx="21">
                  <c:v>45847.983469620282</c:v>
                </c:pt>
                <c:pt idx="22">
                  <c:v>45846.416102903553</c:v>
                </c:pt>
                <c:pt idx="23">
                  <c:v>45845.80462041292</c:v>
                </c:pt>
                <c:pt idx="24">
                  <c:v>45845.568060534206</c:v>
                </c:pt>
                <c:pt idx="25">
                  <c:v>45845.476246087514</c:v>
                </c:pt>
                <c:pt idx="26">
                  <c:v>45845.440705489724</c:v>
                </c:pt>
                <c:pt idx="27">
                  <c:v>45845.426830743701</c:v>
                </c:pt>
                <c:pt idx="28">
                  <c:v>45845.421534065965</c:v>
                </c:pt>
                <c:pt idx="29">
                  <c:v>45845.419452560353</c:v>
                </c:pt>
                <c:pt idx="30">
                  <c:v>45845.418638649971</c:v>
                </c:pt>
                <c:pt idx="31">
                  <c:v>45845.418326220992</c:v>
                </c:pt>
                <c:pt idx="32">
                  <c:v>45845.418204943875</c:v>
                </c:pt>
                <c:pt idx="33">
                  <c:v>45845.418156956257</c:v>
                </c:pt>
                <c:pt idx="34">
                  <c:v>45845.418138586101</c:v>
                </c:pt>
                <c:pt idx="35">
                  <c:v>45845.418131440347</c:v>
                </c:pt>
                <c:pt idx="36">
                  <c:v>45845.41812866996</c:v>
                </c:pt>
                <c:pt idx="37">
                  <c:v>45845.41812758473</c:v>
                </c:pt>
                <c:pt idx="38">
                  <c:v>45845.445392433197</c:v>
                </c:pt>
                <c:pt idx="39">
                  <c:v>45845.428743448072</c:v>
                </c:pt>
                <c:pt idx="40">
                  <c:v>45845.422231566088</c:v>
                </c:pt>
                <c:pt idx="41">
                  <c:v>45845.41972368204</c:v>
                </c:pt>
                <c:pt idx="42">
                  <c:v>45845.418745295312</c:v>
                </c:pt>
                <c:pt idx="43">
                  <c:v>45845.41836679729</c:v>
                </c:pt>
                <c:pt idx="44">
                  <c:v>45845.418219893843</c:v>
                </c:pt>
                <c:pt idx="45">
                  <c:v>45845.418163028837</c:v>
                </c:pt>
                <c:pt idx="46">
                  <c:v>45845.418140829235</c:v>
                </c:pt>
                <c:pt idx="47">
                  <c:v>45845.418132354549</c:v>
                </c:pt>
                <c:pt idx="48">
                  <c:v>45845.418129024139</c:v>
                </c:pt>
                <c:pt idx="49">
                  <c:v>45845.418127721889</c:v>
                </c:pt>
                <c:pt idx="50">
                  <c:v>45845.418127222001</c:v>
                </c:pt>
                <c:pt idx="51">
                  <c:v>45845.418127027959</c:v>
                </c:pt>
                <c:pt idx="52">
                  <c:v>45845.418126951176</c:v>
                </c:pt>
                <c:pt idx="53">
                  <c:v>45845.418126921781</c:v>
                </c:pt>
                <c:pt idx="54">
                  <c:v>45845.41812691035</c:v>
                </c:pt>
                <c:pt idx="55">
                  <c:v>45845.418126905919</c:v>
                </c:pt>
                <c:pt idx="56">
                  <c:v>45845.41812690418</c:v>
                </c:pt>
                <c:pt idx="57">
                  <c:v>45845.418195066937</c:v>
                </c:pt>
                <c:pt idx="58">
                  <c:v>45845.418153444458</c:v>
                </c:pt>
                <c:pt idx="59">
                  <c:v>45845.41813716475</c:v>
                </c:pt>
                <c:pt idx="60">
                  <c:v>45845.418130895036</c:v>
                </c:pt>
                <c:pt idx="61">
                  <c:v>45845.41812844907</c:v>
                </c:pt>
                <c:pt idx="62">
                  <c:v>45845.418127502824</c:v>
                </c:pt>
                <c:pt idx="63">
                  <c:v>45845.41812713557</c:v>
                </c:pt>
                <c:pt idx="64">
                  <c:v>45845.418126993405</c:v>
                </c:pt>
                <c:pt idx="65">
                  <c:v>45845.418126937904</c:v>
                </c:pt>
                <c:pt idx="66">
                  <c:v>45845.418126916717</c:v>
                </c:pt>
                <c:pt idx="67">
                  <c:v>45845.418126908393</c:v>
                </c:pt>
                <c:pt idx="68">
                  <c:v>45845.418126905133</c:v>
                </c:pt>
                <c:pt idx="69">
                  <c:v>45845.418126903889</c:v>
                </c:pt>
                <c:pt idx="70">
                  <c:v>45845.418126903402</c:v>
                </c:pt>
                <c:pt idx="71">
                  <c:v>45845.418126903212</c:v>
                </c:pt>
                <c:pt idx="72">
                  <c:v>45845.41812690314</c:v>
                </c:pt>
                <c:pt idx="73">
                  <c:v>45845.418126903111</c:v>
                </c:pt>
                <c:pt idx="74">
                  <c:v>45845.418126903096</c:v>
                </c:pt>
                <c:pt idx="75">
                  <c:v>45845.418126903089</c:v>
                </c:pt>
                <c:pt idx="76">
                  <c:v>45845.418127339341</c:v>
                </c:pt>
                <c:pt idx="77">
                  <c:v>45845.418127072953</c:v>
                </c:pt>
                <c:pt idx="78">
                  <c:v>45845.418126968761</c:v>
                </c:pt>
                <c:pt idx="79">
                  <c:v>45845.418126928635</c:v>
                </c:pt>
                <c:pt idx="80">
                  <c:v>45845.418126912984</c:v>
                </c:pt>
                <c:pt idx="81">
                  <c:v>45845.41812690693</c:v>
                </c:pt>
                <c:pt idx="82">
                  <c:v>45845.41812690458</c:v>
                </c:pt>
                <c:pt idx="83">
                  <c:v>45845.418126903664</c:v>
                </c:pt>
                <c:pt idx="84">
                  <c:v>45845.418126903314</c:v>
                </c:pt>
                <c:pt idx="85">
                  <c:v>45845.418126903176</c:v>
                </c:pt>
                <c:pt idx="86">
                  <c:v>45845.418126903125</c:v>
                </c:pt>
                <c:pt idx="87">
                  <c:v>45845.418126903103</c:v>
                </c:pt>
                <c:pt idx="88">
                  <c:v>45845.418126903096</c:v>
                </c:pt>
                <c:pt idx="89">
                  <c:v>45845.418126903089</c:v>
                </c:pt>
                <c:pt idx="90">
                  <c:v>45845.418126903089</c:v>
                </c:pt>
                <c:pt idx="91">
                  <c:v>45845.418126903089</c:v>
                </c:pt>
                <c:pt idx="92">
                  <c:v>45845.418126903089</c:v>
                </c:pt>
                <c:pt idx="93">
                  <c:v>45845.418126903089</c:v>
                </c:pt>
                <c:pt idx="94">
                  <c:v>45845.418126903089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73504"/>
        <c:axId val="131975040"/>
      </c:scatterChart>
      <c:valAx>
        <c:axId val="13197350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75040"/>
        <c:crosses val="autoZero"/>
        <c:crossBetween val="midCat"/>
      </c:valAx>
      <c:valAx>
        <c:axId val="13197504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1973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'10atm'!$C$2:$C$96</c:f>
              <c:numCache>
                <c:formatCode>General</c:formatCode>
                <c:ptCount val="95"/>
                <c:pt idx="0">
                  <c:v>16.96</c:v>
                </c:pt>
                <c:pt idx="1">
                  <c:v>17.75</c:v>
                </c:pt>
                <c:pt idx="2">
                  <c:v>18.55</c:v>
                </c:pt>
                <c:pt idx="3">
                  <c:v>19.260000000000002</c:v>
                </c:pt>
                <c:pt idx="4">
                  <c:v>20.11</c:v>
                </c:pt>
                <c:pt idx="5">
                  <c:v>20.87</c:v>
                </c:pt>
                <c:pt idx="6">
                  <c:v>21.54</c:v>
                </c:pt>
                <c:pt idx="7">
                  <c:v>22.48</c:v>
                </c:pt>
                <c:pt idx="8">
                  <c:v>23.25</c:v>
                </c:pt>
                <c:pt idx="9">
                  <c:v>24.05</c:v>
                </c:pt>
                <c:pt idx="10">
                  <c:v>24.84</c:v>
                </c:pt>
                <c:pt idx="11">
                  <c:v>25.75</c:v>
                </c:pt>
                <c:pt idx="12">
                  <c:v>26.81</c:v>
                </c:pt>
                <c:pt idx="13">
                  <c:v>27.75</c:v>
                </c:pt>
                <c:pt idx="14">
                  <c:v>28.76</c:v>
                </c:pt>
                <c:pt idx="15">
                  <c:v>29.72</c:v>
                </c:pt>
                <c:pt idx="16">
                  <c:v>30.95</c:v>
                </c:pt>
                <c:pt idx="17">
                  <c:v>32</c:v>
                </c:pt>
                <c:pt idx="18">
                  <c:v>33.19</c:v>
                </c:pt>
                <c:pt idx="19">
                  <c:v>22.67</c:v>
                </c:pt>
                <c:pt idx="20">
                  <c:v>23.61</c:v>
                </c:pt>
                <c:pt idx="21">
                  <c:v>24.44</c:v>
                </c:pt>
                <c:pt idx="22">
                  <c:v>25.23</c:v>
                </c:pt>
                <c:pt idx="23">
                  <c:v>25.97</c:v>
                </c:pt>
                <c:pt idx="24">
                  <c:v>26.77</c:v>
                </c:pt>
                <c:pt idx="25">
                  <c:v>27.53</c:v>
                </c:pt>
                <c:pt idx="26">
                  <c:v>28.38</c:v>
                </c:pt>
                <c:pt idx="27">
                  <c:v>29.32</c:v>
                </c:pt>
                <c:pt idx="28">
                  <c:v>30.26</c:v>
                </c:pt>
                <c:pt idx="29">
                  <c:v>31.18</c:v>
                </c:pt>
                <c:pt idx="30">
                  <c:v>32.22</c:v>
                </c:pt>
                <c:pt idx="31">
                  <c:v>33.32</c:v>
                </c:pt>
                <c:pt idx="32">
                  <c:v>34.49</c:v>
                </c:pt>
                <c:pt idx="33">
                  <c:v>35.67</c:v>
                </c:pt>
                <c:pt idx="34">
                  <c:v>36.950000000000003</c:v>
                </c:pt>
                <c:pt idx="35">
                  <c:v>38.340000000000003</c:v>
                </c:pt>
                <c:pt idx="36">
                  <c:v>39.75</c:v>
                </c:pt>
                <c:pt idx="37">
                  <c:v>41.18</c:v>
                </c:pt>
                <c:pt idx="38">
                  <c:v>29.19</c:v>
                </c:pt>
                <c:pt idx="39">
                  <c:v>30.57</c:v>
                </c:pt>
                <c:pt idx="40">
                  <c:v>31.63</c:v>
                </c:pt>
                <c:pt idx="41">
                  <c:v>32.56</c:v>
                </c:pt>
                <c:pt idx="42">
                  <c:v>33.5</c:v>
                </c:pt>
                <c:pt idx="43">
                  <c:v>34.43</c:v>
                </c:pt>
                <c:pt idx="44">
                  <c:v>35.39</c:v>
                </c:pt>
                <c:pt idx="45">
                  <c:v>36.4</c:v>
                </c:pt>
                <c:pt idx="46">
                  <c:v>37.47</c:v>
                </c:pt>
                <c:pt idx="47">
                  <c:v>38.630000000000003</c:v>
                </c:pt>
                <c:pt idx="48">
                  <c:v>39.82</c:v>
                </c:pt>
                <c:pt idx="49">
                  <c:v>41.07</c:v>
                </c:pt>
                <c:pt idx="50">
                  <c:v>42.39</c:v>
                </c:pt>
                <c:pt idx="51">
                  <c:v>43.75</c:v>
                </c:pt>
                <c:pt idx="52">
                  <c:v>45.22</c:v>
                </c:pt>
                <c:pt idx="53">
                  <c:v>46.74</c:v>
                </c:pt>
                <c:pt idx="54">
                  <c:v>48.34</c:v>
                </c:pt>
                <c:pt idx="55">
                  <c:v>49.98</c:v>
                </c:pt>
                <c:pt idx="56">
                  <c:v>51.61</c:v>
                </c:pt>
                <c:pt idx="57">
                  <c:v>40</c:v>
                </c:pt>
                <c:pt idx="58">
                  <c:v>40.1</c:v>
                </c:pt>
                <c:pt idx="59">
                  <c:v>40.64</c:v>
                </c:pt>
                <c:pt idx="60">
                  <c:v>41.43</c:v>
                </c:pt>
                <c:pt idx="61">
                  <c:v>42.37</c:v>
                </c:pt>
                <c:pt idx="62">
                  <c:v>43.44</c:v>
                </c:pt>
                <c:pt idx="63">
                  <c:v>44.57</c:v>
                </c:pt>
                <c:pt idx="64">
                  <c:v>45.77</c:v>
                </c:pt>
                <c:pt idx="65">
                  <c:v>47.03</c:v>
                </c:pt>
                <c:pt idx="66">
                  <c:v>48.36</c:v>
                </c:pt>
                <c:pt idx="67">
                  <c:v>49.73</c:v>
                </c:pt>
                <c:pt idx="68">
                  <c:v>51.14</c:v>
                </c:pt>
                <c:pt idx="69">
                  <c:v>52.59</c:v>
                </c:pt>
                <c:pt idx="70">
                  <c:v>54.09</c:v>
                </c:pt>
                <c:pt idx="71">
                  <c:v>55.64</c:v>
                </c:pt>
                <c:pt idx="72">
                  <c:v>57.25</c:v>
                </c:pt>
                <c:pt idx="73">
                  <c:v>58.94</c:v>
                </c:pt>
                <c:pt idx="74">
                  <c:v>60.6</c:v>
                </c:pt>
                <c:pt idx="75">
                  <c:v>62.26</c:v>
                </c:pt>
                <c:pt idx="76">
                  <c:v>47.04</c:v>
                </c:pt>
                <c:pt idx="77">
                  <c:v>47.85</c:v>
                </c:pt>
                <c:pt idx="78">
                  <c:v>48.88</c:v>
                </c:pt>
                <c:pt idx="79">
                  <c:v>49.95</c:v>
                </c:pt>
                <c:pt idx="80">
                  <c:v>51.08</c:v>
                </c:pt>
                <c:pt idx="81">
                  <c:v>52.26</c:v>
                </c:pt>
                <c:pt idx="82">
                  <c:v>53.49</c:v>
                </c:pt>
                <c:pt idx="83">
                  <c:v>54.77</c:v>
                </c:pt>
                <c:pt idx="84">
                  <c:v>56.09</c:v>
                </c:pt>
                <c:pt idx="85">
                  <c:v>57.44</c:v>
                </c:pt>
                <c:pt idx="86">
                  <c:v>58.86</c:v>
                </c:pt>
                <c:pt idx="87">
                  <c:v>60.28</c:v>
                </c:pt>
                <c:pt idx="88">
                  <c:v>61.77</c:v>
                </c:pt>
                <c:pt idx="89">
                  <c:v>63.28</c:v>
                </c:pt>
                <c:pt idx="90">
                  <c:v>64.88</c:v>
                </c:pt>
                <c:pt idx="91">
                  <c:v>66.52</c:v>
                </c:pt>
                <c:pt idx="92">
                  <c:v>68.19</c:v>
                </c:pt>
                <c:pt idx="93">
                  <c:v>69.849999999999994</c:v>
                </c:pt>
                <c:pt idx="94">
                  <c:v>71.510000000000005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'10atm'!$K$2:$K$96</c:f>
              <c:numCache>
                <c:formatCode>General</c:formatCode>
                <c:ptCount val="95"/>
                <c:pt idx="0">
                  <c:v>33.199649118425896</c:v>
                </c:pt>
                <c:pt idx="1">
                  <c:v>22.211603169898034</c:v>
                </c:pt>
                <c:pt idx="2">
                  <c:v>14.246180864586746</c:v>
                </c:pt>
                <c:pt idx="3">
                  <c:v>8.998535895526615</c:v>
                </c:pt>
                <c:pt idx="4">
                  <c:v>5.6282434293038168</c:v>
                </c:pt>
                <c:pt idx="5">
                  <c:v>3.5124186183350337</c:v>
                </c:pt>
                <c:pt idx="6">
                  <c:v>2.1885149272584816</c:v>
                </c:pt>
                <c:pt idx="7">
                  <c:v>1.364480144052977</c:v>
                </c:pt>
                <c:pt idx="8">
                  <c:v>0.84727565880500888</c:v>
                </c:pt>
                <c:pt idx="9">
                  <c:v>0.53013315350255452</c:v>
                </c:pt>
                <c:pt idx="10">
                  <c:v>0.33068288053953665</c:v>
                </c:pt>
                <c:pt idx="11">
                  <c:v>0.2054596983054032</c:v>
                </c:pt>
                <c:pt idx="12">
                  <c:v>0.12822518376153955</c:v>
                </c:pt>
                <c:pt idx="13">
                  <c:v>8.0234553213521784E-2</c:v>
                </c:pt>
                <c:pt idx="14">
                  <c:v>4.9790434343524301E-2</c:v>
                </c:pt>
                <c:pt idx="15">
                  <c:v>3.1044040647491881E-2</c:v>
                </c:pt>
                <c:pt idx="16">
                  <c:v>1.9346287358536829E-2</c:v>
                </c:pt>
                <c:pt idx="17">
                  <c:v>1.2072683476748758E-2</c:v>
                </c:pt>
                <c:pt idx="18">
                  <c:v>7.498561233843723E-3</c:v>
                </c:pt>
                <c:pt idx="19">
                  <c:v>1.561813320339235</c:v>
                </c:pt>
                <c:pt idx="20">
                  <c:v>0.97471892394447934</c:v>
                </c:pt>
                <c:pt idx="21">
                  <c:v>0.60611109272488795</c:v>
                </c:pt>
                <c:pt idx="22">
                  <c:v>0.37804697807984061</c:v>
                </c:pt>
                <c:pt idx="23">
                  <c:v>0.23526603780340705</c:v>
                </c:pt>
                <c:pt idx="24">
                  <c:v>0.14653406546302758</c:v>
                </c:pt>
                <c:pt idx="25">
                  <c:v>9.1232418427834638E-2</c:v>
                </c:pt>
                <c:pt idx="26">
                  <c:v>5.6864071011170567E-2</c:v>
                </c:pt>
                <c:pt idx="27">
                  <c:v>3.5305721542348893E-2</c:v>
                </c:pt>
                <c:pt idx="28">
                  <c:v>2.2089510666375919E-2</c:v>
                </c:pt>
                <c:pt idx="29">
                  <c:v>1.3778606080242206E-2</c:v>
                </c:pt>
                <c:pt idx="30">
                  <c:v>8.5608573938087615E-3</c:v>
                </c:pt>
                <c:pt idx="31">
                  <c:v>5.3427248941319465E-3</c:v>
                </c:pt>
                <c:pt idx="32">
                  <c:v>3.3431085653818633E-3</c:v>
                </c:pt>
                <c:pt idx="33">
                  <c:v>2.0746019523014861E-3</c:v>
                </c:pt>
                <c:pt idx="34">
                  <c:v>1.2935018200033897E-3</c:v>
                </c:pt>
                <c:pt idx="35">
                  <c:v>8.0609533718732369E-4</c:v>
                </c:pt>
                <c:pt idx="36">
                  <c:v>5.0302848562940885E-4</c:v>
                </c:pt>
                <c:pt idx="37">
                  <c:v>3.1244005319089883E-4</c:v>
                </c:pt>
                <c:pt idx="38">
                  <c:v>6.2487985863251307E-2</c:v>
                </c:pt>
                <c:pt idx="39">
                  <c:v>3.8992512618877734E-2</c:v>
                </c:pt>
                <c:pt idx="40">
                  <c:v>2.4245346680686886E-2</c:v>
                </c:pt>
                <c:pt idx="41">
                  <c:v>1.5122098223458006E-2</c:v>
                </c:pt>
                <c:pt idx="42">
                  <c:v>9.4106943175781936E-3</c:v>
                </c:pt>
                <c:pt idx="43">
                  <c:v>5.8613753774722447E-3</c:v>
                </c:pt>
                <c:pt idx="44">
                  <c:v>3.6492998163711555E-3</c:v>
                </c:pt>
                <c:pt idx="45">
                  <c:v>2.2745635860573999E-3</c:v>
                </c:pt>
                <c:pt idx="46">
                  <c:v>1.4122290401508723E-3</c:v>
                </c:pt>
                <c:pt idx="47">
                  <c:v>8.8358047036257595E-4</c:v>
                </c:pt>
                <c:pt idx="48">
                  <c:v>5.5114425381720938E-4</c:v>
                </c:pt>
                <c:pt idx="49">
                  <c:v>3.4243429829654222E-4</c:v>
                </c:pt>
                <c:pt idx="50">
                  <c:v>2.1370899638370209E-4</c:v>
                </c:pt>
                <c:pt idx="51">
                  <c:v>1.3372434276678739E-4</c:v>
                </c:pt>
                <c:pt idx="52">
                  <c:v>8.298407812826726E-5</c:v>
                </c:pt>
                <c:pt idx="53">
                  <c:v>5.1740072808911646E-5</c:v>
                </c:pt>
                <c:pt idx="54">
                  <c:v>3.2243813489616967E-5</c:v>
                </c:pt>
                <c:pt idx="55">
                  <c:v>2.0121139425692504E-5</c:v>
                </c:pt>
                <c:pt idx="56">
                  <c:v>1.2497602127759634E-5</c:v>
                </c:pt>
                <c:pt idx="57">
                  <c:v>3.1244005288430126E-3</c:v>
                </c:pt>
                <c:pt idx="58">
                  <c:v>1.9496259311780671E-3</c:v>
                </c:pt>
                <c:pt idx="59">
                  <c:v>1.2122674062118078E-3</c:v>
                </c:pt>
                <c:pt idx="60">
                  <c:v>7.5610492868557848E-4</c:v>
                </c:pt>
                <c:pt idx="61">
                  <c:v>4.7053472009957957E-4</c:v>
                </c:pt>
                <c:pt idx="62">
                  <c:v>2.9306876989341216E-4</c:v>
                </c:pt>
                <c:pt idx="63">
                  <c:v>1.8246499106467672E-4</c:v>
                </c:pt>
                <c:pt idx="64">
                  <c:v>1.137281793624651E-4</c:v>
                </c:pt>
                <c:pt idx="65">
                  <c:v>7.0611452021807319E-5</c:v>
                </c:pt>
                <c:pt idx="66">
                  <c:v>4.4179023521622257E-5</c:v>
                </c:pt>
                <c:pt idx="67">
                  <c:v>2.7557212691708305E-5</c:v>
                </c:pt>
                <c:pt idx="68">
                  <c:v>1.7121714915030459E-5</c:v>
                </c:pt>
                <c:pt idx="69">
                  <c:v>1.0685449819234532E-5</c:v>
                </c:pt>
                <c:pt idx="70">
                  <c:v>6.6862171383514794E-6</c:v>
                </c:pt>
                <c:pt idx="71">
                  <c:v>4.149203906416257E-6</c:v>
                </c:pt>
                <c:pt idx="72">
                  <c:v>2.5870036404462831E-6</c:v>
                </c:pt>
                <c:pt idx="73">
                  <c:v>1.6121906744810178E-6</c:v>
                </c:pt>
                <c:pt idx="74">
                  <c:v>1.0060569712846662E-6</c:v>
                </c:pt>
                <c:pt idx="75">
                  <c:v>6.2488010638799158E-7</c:v>
                </c:pt>
                <c:pt idx="76">
                  <c:v>2.4995204255361103E-4</c:v>
                </c:pt>
                <c:pt idx="77">
                  <c:v>1.5597007455405744E-4</c:v>
                </c:pt>
                <c:pt idx="78">
                  <c:v>9.6981392511323681E-5</c:v>
                </c:pt>
                <c:pt idx="79">
                  <c:v>6.0488394298335113E-5</c:v>
                </c:pt>
                <c:pt idx="80">
                  <c:v>3.7642777608807196E-5</c:v>
                </c:pt>
                <c:pt idx="81">
                  <c:v>2.3445501591676136E-5</c:v>
                </c:pt>
                <c:pt idx="82">
                  <c:v>1.459719928522317E-5</c:v>
                </c:pt>
                <c:pt idx="83">
                  <c:v>9.098254349009082E-6</c:v>
                </c:pt>
                <c:pt idx="84">
                  <c:v>5.648916161747426E-6</c:v>
                </c:pt>
                <c:pt idx="85">
                  <c:v>3.5368214021560278E-6</c:v>
                </c:pt>
                <c:pt idx="86">
                  <c:v>2.1995779744857294E-6</c:v>
                </c:pt>
                <c:pt idx="87">
                  <c:v>1.3747362340535815E-6</c:v>
                </c:pt>
                <c:pt idx="88">
                  <c:v>8.548359855387725E-7</c:v>
                </c:pt>
                <c:pt idx="89">
                  <c:v>5.3489737106812088E-7</c:v>
                </c:pt>
                <c:pt idx="90">
                  <c:v>3.3193631251330113E-7</c:v>
                </c:pt>
                <c:pt idx="91">
                  <c:v>2.0696029123570279E-7</c:v>
                </c:pt>
                <c:pt idx="92">
                  <c:v>1.2897525395848149E-7</c:v>
                </c:pt>
                <c:pt idx="93">
                  <c:v>8.0484557702773314E-8</c:v>
                </c:pt>
                <c:pt idx="94">
                  <c:v>4.9990408511039333E-8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20576"/>
        <c:axId val="132122112"/>
      </c:scatterChart>
      <c:valAx>
        <c:axId val="1321205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122112"/>
        <c:crosses val="autoZero"/>
        <c:crossBetween val="midCat"/>
      </c:valAx>
      <c:valAx>
        <c:axId val="1321221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20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'15atm'!$B$2:$B$96</c:f>
              <c:numCache>
                <c:formatCode>0.00E+00</c:formatCode>
                <c:ptCount val="95"/>
                <c:pt idx="0">
                  <c:v>228390000</c:v>
                </c:pt>
                <c:pt idx="1">
                  <c:v>207470000</c:v>
                </c:pt>
                <c:pt idx="2">
                  <c:v>188310000</c:v>
                </c:pt>
                <c:pt idx="3">
                  <c:v>171090000</c:v>
                </c:pt>
                <c:pt idx="4">
                  <c:v>154620000</c:v>
                </c:pt>
                <c:pt idx="5">
                  <c:v>139200000</c:v>
                </c:pt>
                <c:pt idx="6">
                  <c:v>124950000</c:v>
                </c:pt>
                <c:pt idx="7">
                  <c:v>111940000</c:v>
                </c:pt>
                <c:pt idx="8">
                  <c:v>99853000</c:v>
                </c:pt>
                <c:pt idx="9">
                  <c:v>88795000</c:v>
                </c:pt>
                <c:pt idx="10">
                  <c:v>78619000</c:v>
                </c:pt>
                <c:pt idx="11">
                  <c:v>69141000</c:v>
                </c:pt>
                <c:pt idx="12">
                  <c:v>60714000</c:v>
                </c:pt>
                <c:pt idx="13">
                  <c:v>52979000</c:v>
                </c:pt>
                <c:pt idx="14">
                  <c:v>46203000</c:v>
                </c:pt>
                <c:pt idx="15">
                  <c:v>40338000</c:v>
                </c:pt>
                <c:pt idx="16">
                  <c:v>35106000</c:v>
                </c:pt>
                <c:pt idx="17">
                  <c:v>30434000</c:v>
                </c:pt>
                <c:pt idx="18">
                  <c:v>26334000</c:v>
                </c:pt>
                <c:pt idx="19">
                  <c:v>121450000</c:v>
                </c:pt>
                <c:pt idx="20">
                  <c:v>107030000</c:v>
                </c:pt>
                <c:pt idx="21">
                  <c:v>94456000</c:v>
                </c:pt>
                <c:pt idx="22">
                  <c:v>83292000</c:v>
                </c:pt>
                <c:pt idx="23">
                  <c:v>73197000</c:v>
                </c:pt>
                <c:pt idx="24">
                  <c:v>64150000</c:v>
                </c:pt>
                <c:pt idx="25">
                  <c:v>56004000</c:v>
                </c:pt>
                <c:pt idx="26">
                  <c:v>48697000</c:v>
                </c:pt>
                <c:pt idx="27">
                  <c:v>42236000</c:v>
                </c:pt>
                <c:pt idx="28">
                  <c:v>36409000</c:v>
                </c:pt>
                <c:pt idx="29">
                  <c:v>31266000</c:v>
                </c:pt>
                <c:pt idx="30">
                  <c:v>26745000</c:v>
                </c:pt>
                <c:pt idx="31">
                  <c:v>22783000</c:v>
                </c:pt>
                <c:pt idx="32">
                  <c:v>19311000</c:v>
                </c:pt>
                <c:pt idx="33">
                  <c:v>16273000</c:v>
                </c:pt>
                <c:pt idx="34">
                  <c:v>13619000</c:v>
                </c:pt>
                <c:pt idx="35">
                  <c:v>11316000</c:v>
                </c:pt>
                <c:pt idx="36">
                  <c:v>9381500</c:v>
                </c:pt>
                <c:pt idx="37">
                  <c:v>7780600</c:v>
                </c:pt>
                <c:pt idx="38">
                  <c:v>51901000</c:v>
                </c:pt>
                <c:pt idx="39">
                  <c:v>44106000</c:v>
                </c:pt>
                <c:pt idx="40">
                  <c:v>37514000</c:v>
                </c:pt>
                <c:pt idx="41">
                  <c:v>31880000</c:v>
                </c:pt>
                <c:pt idx="42">
                  <c:v>27022000</c:v>
                </c:pt>
                <c:pt idx="43">
                  <c:v>22806000</c:v>
                </c:pt>
                <c:pt idx="44">
                  <c:v>19151000</c:v>
                </c:pt>
                <c:pt idx="45">
                  <c:v>16035000</c:v>
                </c:pt>
                <c:pt idx="46">
                  <c:v>13351000</c:v>
                </c:pt>
                <c:pt idx="47">
                  <c:v>11060000</c:v>
                </c:pt>
                <c:pt idx="48">
                  <c:v>9125100</c:v>
                </c:pt>
                <c:pt idx="49">
                  <c:v>7486000</c:v>
                </c:pt>
                <c:pt idx="50">
                  <c:v>6107600</c:v>
                </c:pt>
                <c:pt idx="51">
                  <c:v>4942900</c:v>
                </c:pt>
                <c:pt idx="52">
                  <c:v>3972700</c:v>
                </c:pt>
                <c:pt idx="53">
                  <c:v>3165400</c:v>
                </c:pt>
                <c:pt idx="54">
                  <c:v>2498100</c:v>
                </c:pt>
                <c:pt idx="55">
                  <c:v>1958200</c:v>
                </c:pt>
                <c:pt idx="56">
                  <c:v>1532700</c:v>
                </c:pt>
                <c:pt idx="57">
                  <c:v>18628000</c:v>
                </c:pt>
                <c:pt idx="58">
                  <c:v>15279000</c:v>
                </c:pt>
                <c:pt idx="59">
                  <c:v>12463000</c:v>
                </c:pt>
                <c:pt idx="60">
                  <c:v>10138000</c:v>
                </c:pt>
                <c:pt idx="61">
                  <c:v>8216900</c:v>
                </c:pt>
                <c:pt idx="62">
                  <c:v>6633500</c:v>
                </c:pt>
                <c:pt idx="63">
                  <c:v>5330400</c:v>
                </c:pt>
                <c:pt idx="64">
                  <c:v>4259000</c:v>
                </c:pt>
                <c:pt idx="65">
                  <c:v>3382400</c:v>
                </c:pt>
                <c:pt idx="66">
                  <c:v>2672100</c:v>
                </c:pt>
                <c:pt idx="67">
                  <c:v>2096200</c:v>
                </c:pt>
                <c:pt idx="68">
                  <c:v>1633300</c:v>
                </c:pt>
                <c:pt idx="69">
                  <c:v>1263700</c:v>
                </c:pt>
                <c:pt idx="70" formatCode="General">
                  <c:v>969820</c:v>
                </c:pt>
                <c:pt idx="71" formatCode="General">
                  <c:v>736530</c:v>
                </c:pt>
                <c:pt idx="72" formatCode="General">
                  <c:v>554810</c:v>
                </c:pt>
                <c:pt idx="73" formatCode="General">
                  <c:v>413140</c:v>
                </c:pt>
                <c:pt idx="74" formatCode="General">
                  <c:v>306030</c:v>
                </c:pt>
                <c:pt idx="75" formatCode="General">
                  <c:v>226720</c:v>
                </c:pt>
                <c:pt idx="76">
                  <c:v>5229200</c:v>
                </c:pt>
                <c:pt idx="77">
                  <c:v>4556500</c:v>
                </c:pt>
                <c:pt idx="78">
                  <c:v>3708800</c:v>
                </c:pt>
                <c:pt idx="79">
                  <c:v>2939500</c:v>
                </c:pt>
                <c:pt idx="80">
                  <c:v>2295600</c:v>
                </c:pt>
                <c:pt idx="81">
                  <c:v>1774400</c:v>
                </c:pt>
                <c:pt idx="82">
                  <c:v>1359600</c:v>
                </c:pt>
                <c:pt idx="83">
                  <c:v>1035400</c:v>
                </c:pt>
                <c:pt idx="84" formatCode="General">
                  <c:v>782660</c:v>
                </c:pt>
                <c:pt idx="85" formatCode="General">
                  <c:v>588190</c:v>
                </c:pt>
                <c:pt idx="86" formatCode="General">
                  <c:v>438910</c:v>
                </c:pt>
                <c:pt idx="87" formatCode="General">
                  <c:v>325270</c:v>
                </c:pt>
                <c:pt idx="88" formatCode="General">
                  <c:v>240010</c:v>
                </c:pt>
                <c:pt idx="89" formatCode="General">
                  <c:v>175270</c:v>
                </c:pt>
                <c:pt idx="90" formatCode="General">
                  <c:v>127040</c:v>
                </c:pt>
                <c:pt idx="91" formatCode="General">
                  <c:v>90736</c:v>
                </c:pt>
                <c:pt idx="92" formatCode="General">
                  <c:v>64510</c:v>
                </c:pt>
                <c:pt idx="93" formatCode="General">
                  <c:v>45825</c:v>
                </c:pt>
                <c:pt idx="94" formatCode="General">
                  <c:v>32189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'15atm'!$J$2:$J$96</c:f>
              <c:numCache>
                <c:formatCode>General</c:formatCode>
                <c:ptCount val="95"/>
                <c:pt idx="0">
                  <c:v>72126.978681218461</c:v>
                </c:pt>
                <c:pt idx="1">
                  <c:v>67624.501964127558</c:v>
                </c:pt>
                <c:pt idx="2">
                  <c:v>65779.668652030959</c:v>
                </c:pt>
                <c:pt idx="3">
                  <c:v>65055.226288237063</c:v>
                </c:pt>
                <c:pt idx="4">
                  <c:v>64770.406560833602</c:v>
                </c:pt>
                <c:pt idx="5">
                  <c:v>64659.884841588362</c:v>
                </c:pt>
                <c:pt idx="6">
                  <c:v>64616.93799626844</c:v>
                </c:pt>
                <c:pt idx="7">
                  <c:v>64600.305992759611</c:v>
                </c:pt>
                <c:pt idx="8">
                  <c:v>64593.811841782561</c:v>
                </c:pt>
                <c:pt idx="9">
                  <c:v>64591.332531030341</c:v>
                </c:pt>
                <c:pt idx="10">
                  <c:v>64590.358177472001</c:v>
                </c:pt>
                <c:pt idx="11">
                  <c:v>64589.977181731483</c:v>
                </c:pt>
                <c:pt idx="12">
                  <c:v>64589.830931481985</c:v>
                </c:pt>
                <c:pt idx="13">
                  <c:v>64589.774160705747</c:v>
                </c:pt>
                <c:pt idx="14">
                  <c:v>64589.751697307554</c:v>
                </c:pt>
                <c:pt idx="15">
                  <c:v>64589.743098084728</c:v>
                </c:pt>
                <c:pt idx="16">
                  <c:v>64589.739753098416</c:v>
                </c:pt>
                <c:pt idx="17">
                  <c:v>64589.73845625887</c:v>
                </c:pt>
                <c:pt idx="18">
                  <c:v>64589.737948250535</c:v>
                </c:pt>
                <c:pt idx="19">
                  <c:v>64603.585132306296</c:v>
                </c:pt>
                <c:pt idx="20">
                  <c:v>64595.129867454823</c:v>
                </c:pt>
                <c:pt idx="21">
                  <c:v>64591.82247750106</c:v>
                </c:pt>
                <c:pt idx="22">
                  <c:v>64590.54867618352</c:v>
                </c:pt>
                <c:pt idx="23">
                  <c:v>64590.051728428974</c:v>
                </c:pt>
                <c:pt idx="24">
                  <c:v>64589.859478540784</c:v>
                </c:pt>
                <c:pt idx="25">
                  <c:v>64589.784861955508</c:v>
                </c:pt>
                <c:pt idx="26">
                  <c:v>64589.755978521775</c:v>
                </c:pt>
                <c:pt idx="27">
                  <c:v>64589.744702678348</c:v>
                </c:pt>
                <c:pt idx="28">
                  <c:v>64589.740398130831</c:v>
                </c:pt>
                <c:pt idx="29">
                  <c:v>64589.738706515833</c:v>
                </c:pt>
                <c:pt idx="30">
                  <c:v>64589.738045060498</c:v>
                </c:pt>
                <c:pt idx="31">
                  <c:v>64589.737791153158</c:v>
                </c:pt>
                <c:pt idx="32">
                  <c:v>64589.73769259268</c:v>
                </c:pt>
                <c:pt idx="33">
                  <c:v>64589.737653593715</c:v>
                </c:pt>
                <c:pt idx="34">
                  <c:v>64589.737638664505</c:v>
                </c:pt>
                <c:pt idx="35">
                  <c:v>64589.737632857235</c:v>
                </c:pt>
                <c:pt idx="36">
                  <c:v>64589.737630605778</c:v>
                </c:pt>
                <c:pt idx="37">
                  <c:v>64589.737629723822</c:v>
                </c:pt>
                <c:pt idx="38">
                  <c:v>64589.759787546107</c:v>
                </c:pt>
                <c:pt idx="39">
                  <c:v>64589.746257110673</c:v>
                </c:pt>
                <c:pt idx="40">
                  <c:v>64589.740964980941</c:v>
                </c:pt>
                <c:pt idx="41">
                  <c:v>64589.738926853213</c:v>
                </c:pt>
                <c:pt idx="42">
                  <c:v>64589.738131729893</c:v>
                </c:pt>
                <c:pt idx="43">
                  <c:v>64589.737824129035</c:v>
                </c:pt>
                <c:pt idx="44">
                  <c:v>64589.737704742343</c:v>
                </c:pt>
                <c:pt idx="45">
                  <c:v>64589.737658528829</c:v>
                </c:pt>
                <c:pt idx="46">
                  <c:v>64589.737640487474</c:v>
                </c:pt>
                <c:pt idx="47">
                  <c:v>64589.737633600198</c:v>
                </c:pt>
                <c:pt idx="48">
                  <c:v>64589.737630893615</c:v>
                </c:pt>
                <c:pt idx="49">
                  <c:v>64589.73762983529</c:v>
                </c:pt>
                <c:pt idx="50">
                  <c:v>64589.73762942903</c:v>
                </c:pt>
                <c:pt idx="51">
                  <c:v>64589.737629271338</c:v>
                </c:pt>
                <c:pt idx="52">
                  <c:v>64589.737629208939</c:v>
                </c:pt>
                <c:pt idx="53">
                  <c:v>64589.737629185052</c:v>
                </c:pt>
                <c:pt idx="54">
                  <c:v>64589.737629175761</c:v>
                </c:pt>
                <c:pt idx="55">
                  <c:v>64589.737629172159</c:v>
                </c:pt>
                <c:pt idx="56">
                  <c:v>64589.737629170748</c:v>
                </c:pt>
                <c:pt idx="57">
                  <c:v>64589.737684565807</c:v>
                </c:pt>
                <c:pt idx="58">
                  <c:v>64589.737650739713</c:v>
                </c:pt>
                <c:pt idx="59">
                  <c:v>64589.737637509388</c:v>
                </c:pt>
                <c:pt idx="60">
                  <c:v>64589.737632414071</c:v>
                </c:pt>
                <c:pt idx="61">
                  <c:v>64589.737630426258</c:v>
                </c:pt>
                <c:pt idx="62">
                  <c:v>64589.737629657255</c:v>
                </c:pt>
                <c:pt idx="63">
                  <c:v>64589.737629358795</c:v>
                </c:pt>
                <c:pt idx="64">
                  <c:v>64589.73762924326</c:v>
                </c:pt>
                <c:pt idx="65">
                  <c:v>64589.737629198156</c:v>
                </c:pt>
                <c:pt idx="66">
                  <c:v>64589.737629180941</c:v>
                </c:pt>
                <c:pt idx="67">
                  <c:v>64589.737629174168</c:v>
                </c:pt>
                <c:pt idx="68">
                  <c:v>64589.737629171526</c:v>
                </c:pt>
                <c:pt idx="69">
                  <c:v>64589.737629170508</c:v>
                </c:pt>
                <c:pt idx="70">
                  <c:v>64589.737629170115</c:v>
                </c:pt>
                <c:pt idx="71">
                  <c:v>64589.737629169955</c:v>
                </c:pt>
                <c:pt idx="72">
                  <c:v>64589.737629169897</c:v>
                </c:pt>
                <c:pt idx="73">
                  <c:v>64589.737629169875</c:v>
                </c:pt>
                <c:pt idx="74">
                  <c:v>64589.737629169867</c:v>
                </c:pt>
                <c:pt idx="75">
                  <c:v>64589.737629169867</c:v>
                </c:pt>
                <c:pt idx="76">
                  <c:v>64589.737629524396</c:v>
                </c:pt>
                <c:pt idx="77">
                  <c:v>64589.737629307907</c:v>
                </c:pt>
                <c:pt idx="78">
                  <c:v>64589.737629223237</c:v>
                </c:pt>
                <c:pt idx="79">
                  <c:v>64589.737629190626</c:v>
                </c:pt>
                <c:pt idx="80">
                  <c:v>64589.7376291779</c:v>
                </c:pt>
                <c:pt idx="81">
                  <c:v>64589.737629172982</c:v>
                </c:pt>
                <c:pt idx="82">
                  <c:v>64589.737629171068</c:v>
                </c:pt>
                <c:pt idx="83">
                  <c:v>64589.737629170333</c:v>
                </c:pt>
                <c:pt idx="84">
                  <c:v>64589.737629170042</c:v>
                </c:pt>
                <c:pt idx="85">
                  <c:v>64589.737629169933</c:v>
                </c:pt>
                <c:pt idx="86">
                  <c:v>64589.737629169889</c:v>
                </c:pt>
                <c:pt idx="87">
                  <c:v>64589.737629169875</c:v>
                </c:pt>
                <c:pt idx="88">
                  <c:v>64589.737629169867</c:v>
                </c:pt>
                <c:pt idx="89">
                  <c:v>64589.73762916986</c:v>
                </c:pt>
                <c:pt idx="90">
                  <c:v>64589.73762916986</c:v>
                </c:pt>
                <c:pt idx="91">
                  <c:v>64589.73762916986</c:v>
                </c:pt>
                <c:pt idx="92">
                  <c:v>64589.73762916986</c:v>
                </c:pt>
                <c:pt idx="93">
                  <c:v>64589.73762916986</c:v>
                </c:pt>
                <c:pt idx="94">
                  <c:v>64589.73762916986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64512"/>
        <c:axId val="199266304"/>
      </c:scatterChart>
      <c:valAx>
        <c:axId val="1992645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266304"/>
        <c:crosses val="autoZero"/>
        <c:crossBetween val="midCat"/>
      </c:valAx>
      <c:valAx>
        <c:axId val="1992663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9264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'15atm'!$C$2:$C$96</c:f>
              <c:numCache>
                <c:formatCode>General</c:formatCode>
                <c:ptCount val="95"/>
                <c:pt idx="0">
                  <c:v>16.5</c:v>
                </c:pt>
                <c:pt idx="1">
                  <c:v>17.23</c:v>
                </c:pt>
                <c:pt idx="2">
                  <c:v>17.97</c:v>
                </c:pt>
                <c:pt idx="3">
                  <c:v>18.68</c:v>
                </c:pt>
                <c:pt idx="4">
                  <c:v>19.329999999999998</c:v>
                </c:pt>
                <c:pt idx="5">
                  <c:v>20.09</c:v>
                </c:pt>
                <c:pt idx="6">
                  <c:v>20.68</c:v>
                </c:pt>
                <c:pt idx="7">
                  <c:v>21.54</c:v>
                </c:pt>
                <c:pt idx="8">
                  <c:v>22.21</c:v>
                </c:pt>
                <c:pt idx="9">
                  <c:v>23.08</c:v>
                </c:pt>
                <c:pt idx="10">
                  <c:v>23.9</c:v>
                </c:pt>
                <c:pt idx="11">
                  <c:v>24.64</c:v>
                </c:pt>
                <c:pt idx="12">
                  <c:v>25.55</c:v>
                </c:pt>
                <c:pt idx="13">
                  <c:v>26.39</c:v>
                </c:pt>
                <c:pt idx="14">
                  <c:v>27.44</c:v>
                </c:pt>
                <c:pt idx="15">
                  <c:v>28.42</c:v>
                </c:pt>
                <c:pt idx="16">
                  <c:v>29.43</c:v>
                </c:pt>
                <c:pt idx="17">
                  <c:v>30.59</c:v>
                </c:pt>
                <c:pt idx="18">
                  <c:v>31.66</c:v>
                </c:pt>
                <c:pt idx="19">
                  <c:v>22.05</c:v>
                </c:pt>
                <c:pt idx="20">
                  <c:v>22.86</c:v>
                </c:pt>
                <c:pt idx="21">
                  <c:v>23.61</c:v>
                </c:pt>
                <c:pt idx="22">
                  <c:v>24.31</c:v>
                </c:pt>
                <c:pt idx="23">
                  <c:v>25.06</c:v>
                </c:pt>
                <c:pt idx="24">
                  <c:v>25.75</c:v>
                </c:pt>
                <c:pt idx="25">
                  <c:v>26.44</c:v>
                </c:pt>
                <c:pt idx="26">
                  <c:v>27.25</c:v>
                </c:pt>
                <c:pt idx="27">
                  <c:v>28.01</c:v>
                </c:pt>
                <c:pt idx="28">
                  <c:v>28.96</c:v>
                </c:pt>
                <c:pt idx="29">
                  <c:v>29.81</c:v>
                </c:pt>
                <c:pt idx="30">
                  <c:v>30.76</c:v>
                </c:pt>
                <c:pt idx="31">
                  <c:v>31.79</c:v>
                </c:pt>
                <c:pt idx="32">
                  <c:v>32.85</c:v>
                </c:pt>
                <c:pt idx="33">
                  <c:v>34.01</c:v>
                </c:pt>
                <c:pt idx="34">
                  <c:v>35.19</c:v>
                </c:pt>
                <c:pt idx="35">
                  <c:v>36.53</c:v>
                </c:pt>
                <c:pt idx="36">
                  <c:v>37.86</c:v>
                </c:pt>
                <c:pt idx="37">
                  <c:v>39.22</c:v>
                </c:pt>
                <c:pt idx="38">
                  <c:v>28.33</c:v>
                </c:pt>
                <c:pt idx="39">
                  <c:v>29.51</c:v>
                </c:pt>
                <c:pt idx="40">
                  <c:v>30.44</c:v>
                </c:pt>
                <c:pt idx="41">
                  <c:v>31.27</c:v>
                </c:pt>
                <c:pt idx="42">
                  <c:v>32.07</c:v>
                </c:pt>
                <c:pt idx="43">
                  <c:v>32.94</c:v>
                </c:pt>
                <c:pt idx="44">
                  <c:v>33.840000000000003</c:v>
                </c:pt>
                <c:pt idx="45">
                  <c:v>34.75</c:v>
                </c:pt>
                <c:pt idx="46">
                  <c:v>35.770000000000003</c:v>
                </c:pt>
                <c:pt idx="47">
                  <c:v>36.799999999999997</c:v>
                </c:pt>
                <c:pt idx="48">
                  <c:v>37.909999999999997</c:v>
                </c:pt>
                <c:pt idx="49">
                  <c:v>39.119999999999997</c:v>
                </c:pt>
                <c:pt idx="50">
                  <c:v>40.36</c:v>
                </c:pt>
                <c:pt idx="51">
                  <c:v>41.68</c:v>
                </c:pt>
                <c:pt idx="52">
                  <c:v>43.06</c:v>
                </c:pt>
                <c:pt idx="53">
                  <c:v>44.53</c:v>
                </c:pt>
                <c:pt idx="54">
                  <c:v>46.06</c:v>
                </c:pt>
                <c:pt idx="55">
                  <c:v>47.63</c:v>
                </c:pt>
                <c:pt idx="56">
                  <c:v>49.22</c:v>
                </c:pt>
                <c:pt idx="57">
                  <c:v>35.17</c:v>
                </c:pt>
                <c:pt idx="58">
                  <c:v>36.9</c:v>
                </c:pt>
                <c:pt idx="59">
                  <c:v>38.18</c:v>
                </c:pt>
                <c:pt idx="60">
                  <c:v>39.340000000000003</c:v>
                </c:pt>
                <c:pt idx="61">
                  <c:v>40.39</c:v>
                </c:pt>
                <c:pt idx="62">
                  <c:v>41.5</c:v>
                </c:pt>
                <c:pt idx="63">
                  <c:v>42.6</c:v>
                </c:pt>
                <c:pt idx="64">
                  <c:v>43.73</c:v>
                </c:pt>
                <c:pt idx="65">
                  <c:v>44.95</c:v>
                </c:pt>
                <c:pt idx="66">
                  <c:v>46.21</c:v>
                </c:pt>
                <c:pt idx="67">
                  <c:v>47.51</c:v>
                </c:pt>
                <c:pt idx="68">
                  <c:v>48.87</c:v>
                </c:pt>
                <c:pt idx="69">
                  <c:v>50.29</c:v>
                </c:pt>
                <c:pt idx="70">
                  <c:v>51.77</c:v>
                </c:pt>
                <c:pt idx="71">
                  <c:v>53.3</c:v>
                </c:pt>
                <c:pt idx="72">
                  <c:v>54.88</c:v>
                </c:pt>
                <c:pt idx="73">
                  <c:v>56.53</c:v>
                </c:pt>
                <c:pt idx="74">
                  <c:v>58.19</c:v>
                </c:pt>
                <c:pt idx="75">
                  <c:v>59.88</c:v>
                </c:pt>
                <c:pt idx="76">
                  <c:v>49.54</c:v>
                </c:pt>
                <c:pt idx="77">
                  <c:v>47.98</c:v>
                </c:pt>
                <c:pt idx="78">
                  <c:v>47.97</c:v>
                </c:pt>
                <c:pt idx="79">
                  <c:v>48.44</c:v>
                </c:pt>
                <c:pt idx="80">
                  <c:v>49.25</c:v>
                </c:pt>
                <c:pt idx="81">
                  <c:v>50.26</c:v>
                </c:pt>
                <c:pt idx="82">
                  <c:v>51.39</c:v>
                </c:pt>
                <c:pt idx="83">
                  <c:v>52.61</c:v>
                </c:pt>
                <c:pt idx="84">
                  <c:v>53.88</c:v>
                </c:pt>
                <c:pt idx="85">
                  <c:v>55.2</c:v>
                </c:pt>
                <c:pt idx="86">
                  <c:v>56.57</c:v>
                </c:pt>
                <c:pt idx="87">
                  <c:v>57.99</c:v>
                </c:pt>
                <c:pt idx="88">
                  <c:v>59.46</c:v>
                </c:pt>
                <c:pt idx="89">
                  <c:v>60.97</c:v>
                </c:pt>
                <c:pt idx="90">
                  <c:v>62.52</c:v>
                </c:pt>
                <c:pt idx="91">
                  <c:v>64.16</c:v>
                </c:pt>
                <c:pt idx="92">
                  <c:v>65.84</c:v>
                </c:pt>
                <c:pt idx="93">
                  <c:v>67.53</c:v>
                </c:pt>
                <c:pt idx="94">
                  <c:v>69.27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'15atm'!$K$2:$K$96</c:f>
              <c:numCache>
                <c:formatCode>General</c:formatCode>
                <c:ptCount val="95"/>
                <c:pt idx="0">
                  <c:v>26.427224021959614</c:v>
                </c:pt>
                <c:pt idx="1">
                  <c:v>17.230018676953343</c:v>
                </c:pt>
                <c:pt idx="2">
                  <c:v>10.914643406402778</c:v>
                </c:pt>
                <c:pt idx="3">
                  <c:v>6.8582037804093794</c:v>
                </c:pt>
                <c:pt idx="4">
                  <c:v>4.2804759316089891</c:v>
                </c:pt>
                <c:pt idx="5">
                  <c:v>2.6690987742311392</c:v>
                </c:pt>
                <c:pt idx="6">
                  <c:v>1.6625207007027363</c:v>
                </c:pt>
                <c:pt idx="7">
                  <c:v>1.0364065205312121</c:v>
                </c:pt>
                <c:pt idx="8">
                  <c:v>0.64352629971734643</c:v>
                </c:pt>
                <c:pt idx="9">
                  <c:v>0.40264135981773941</c:v>
                </c:pt>
                <c:pt idx="10">
                  <c:v>0.25115505715470438</c:v>
                </c:pt>
                <c:pt idx="11">
                  <c:v>0.15604706639074142</c:v>
                </c:pt>
                <c:pt idx="12">
                  <c:v>9.738718479252087E-2</c:v>
                </c:pt>
                <c:pt idx="13">
                  <c:v>6.0938215665384488E-2</c:v>
                </c:pt>
                <c:pt idx="14">
                  <c:v>3.7815873442474536E-2</c:v>
                </c:pt>
                <c:pt idx="15">
                  <c:v>2.357797137763475E-2</c:v>
                </c:pt>
                <c:pt idx="16">
                  <c:v>1.4693518902058465E-2</c:v>
                </c:pt>
                <c:pt idx="17">
                  <c:v>9.1692115306072856E-3</c:v>
                </c:pt>
                <c:pt idx="18">
                  <c:v>5.6951624712332097E-3</c:v>
                </c:pt>
                <c:pt idx="19">
                  <c:v>1.1863226281490482</c:v>
                </c:pt>
                <c:pt idx="20">
                  <c:v>0.74032991979254004</c:v>
                </c:pt>
                <c:pt idx="21">
                  <c:v>0.46034906175474638</c:v>
                </c:pt>
                <c:pt idx="22">
                  <c:v>0.28712870523995482</c:v>
                </c:pt>
                <c:pt idx="23">
                  <c:v>0.1786851438274559</c:v>
                </c:pt>
                <c:pt idx="24">
                  <c:v>0.11129282702165783</c:v>
                </c:pt>
                <c:pt idx="25">
                  <c:v>6.9291109847691518E-2</c:v>
                </c:pt>
                <c:pt idx="26">
                  <c:v>4.318830736948745E-2</c:v>
                </c:pt>
                <c:pt idx="27">
                  <c:v>2.6814721432635559E-2</c:v>
                </c:pt>
                <c:pt idx="28">
                  <c:v>1.6776999022274915E-2</c:v>
                </c:pt>
                <c:pt idx="29">
                  <c:v>1.0464860958988013E-2</c:v>
                </c:pt>
                <c:pt idx="30">
                  <c:v>6.501977148160947E-3</c:v>
                </c:pt>
                <c:pt idx="31">
                  <c:v>4.0578032673333478E-3</c:v>
                </c:pt>
                <c:pt idx="32">
                  <c:v>2.5390932751249325E-3</c:v>
                </c:pt>
                <c:pt idx="33">
                  <c:v>1.5756616218332747E-3</c:v>
                </c:pt>
                <c:pt idx="34">
                  <c:v>9.8241552942694883E-4</c:v>
                </c:pt>
                <c:pt idx="35">
                  <c:v>6.1222996765059295E-4</c:v>
                </c:pt>
                <c:pt idx="36">
                  <c:v>3.820504836978141E-4</c:v>
                </c:pt>
                <c:pt idx="37">
                  <c:v>2.3729843708154784E-4</c:v>
                </c:pt>
                <c:pt idx="38">
                  <c:v>4.7459676562128433E-2</c:v>
                </c:pt>
                <c:pt idx="39">
                  <c:v>2.9614842310632744E-2</c:v>
                </c:pt>
                <c:pt idx="40">
                  <c:v>1.8414358083612973E-2</c:v>
                </c:pt>
                <c:pt idx="41">
                  <c:v>1.1485244200977927E-2</c:v>
                </c:pt>
                <c:pt idx="42">
                  <c:v>7.1474288878619298E-3</c:v>
                </c:pt>
                <c:pt idx="43">
                  <c:v>4.4517186707171775E-3</c:v>
                </c:pt>
                <c:pt idx="44">
                  <c:v>2.7716457429663712E-3</c:v>
                </c:pt>
                <c:pt idx="45">
                  <c:v>1.7275326214400513E-3</c:v>
                </c:pt>
                <c:pt idx="46">
                  <c:v>1.0725889354894339E-3</c:v>
                </c:pt>
                <c:pt idx="47">
                  <c:v>6.710799800397671E-4</c:v>
                </c:pt>
                <c:pt idx="48">
                  <c:v>4.1859444300679623E-4</c:v>
                </c:pt>
                <c:pt idx="49">
                  <c:v>2.6007908704107723E-4</c:v>
                </c:pt>
                <c:pt idx="50">
                  <c:v>1.6231213096427259E-4</c:v>
                </c:pt>
                <c:pt idx="51">
                  <c:v>1.0156373107137679E-4</c:v>
                </c:pt>
                <c:pt idx="52">
                  <c:v>6.3026464889194051E-5</c:v>
                </c:pt>
                <c:pt idx="53">
                  <c:v>3.9296621180922846E-5</c:v>
                </c:pt>
                <c:pt idx="54">
                  <c:v>2.4489198706954264E-5</c:v>
                </c:pt>
                <c:pt idx="55">
                  <c:v>1.5282019348138696E-5</c:v>
                </c:pt>
                <c:pt idx="56">
                  <c:v>9.4919374833160994E-6</c:v>
                </c:pt>
                <c:pt idx="57">
                  <c:v>2.3729843694722391E-3</c:v>
                </c:pt>
                <c:pt idx="58">
                  <c:v>1.480742247067661E-3</c:v>
                </c:pt>
                <c:pt idx="59">
                  <c:v>9.2071793580241748E-4</c:v>
                </c:pt>
                <c:pt idx="60">
                  <c:v>5.7426221772139991E-4</c:v>
                </c:pt>
                <c:pt idx="61">
                  <c:v>3.5737144624221998E-4</c:v>
                </c:pt>
                <c:pt idx="62">
                  <c:v>2.225859339826448E-4</c:v>
                </c:pt>
                <c:pt idx="63">
                  <c:v>1.3858228725614606E-4</c:v>
                </c:pt>
                <c:pt idx="64">
                  <c:v>8.6376631098111854E-5</c:v>
                </c:pt>
                <c:pt idx="65">
                  <c:v>5.3629446780720789E-5</c:v>
                </c:pt>
                <c:pt idx="66">
                  <c:v>3.3553999003518875E-5</c:v>
                </c:pt>
                <c:pt idx="67">
                  <c:v>2.0929722150711258E-5</c:v>
                </c:pt>
                <c:pt idx="68">
                  <c:v>1.3003954352142952E-5</c:v>
                </c:pt>
                <c:pt idx="69">
                  <c:v>8.115606548235284E-6</c:v>
                </c:pt>
                <c:pt idx="70">
                  <c:v>5.0781865535741449E-6</c:v>
                </c:pt>
                <c:pt idx="71">
                  <c:v>3.1513232444609704E-6</c:v>
                </c:pt>
                <c:pt idx="72">
                  <c:v>1.9648310590464495E-6</c:v>
                </c:pt>
                <c:pt idx="73">
                  <c:v>1.2244599353477876E-6</c:v>
                </c:pt>
                <c:pt idx="74">
                  <c:v>7.6410096740695299E-7</c:v>
                </c:pt>
                <c:pt idx="75">
                  <c:v>4.7459687416580926E-7</c:v>
                </c:pt>
                <c:pt idx="76">
                  <c:v>1.8983874966562906E-4</c:v>
                </c:pt>
                <c:pt idx="77">
                  <c:v>1.1845937979161721E-4</c:v>
                </c:pt>
                <c:pt idx="78">
                  <c:v>7.3657434870493026E-5</c:v>
                </c:pt>
                <c:pt idx="79">
                  <c:v>4.5940977419240485E-5</c:v>
                </c:pt>
                <c:pt idx="80">
                  <c:v>2.8589715699745982E-5</c:v>
                </c:pt>
                <c:pt idx="81">
                  <c:v>1.7806874718700591E-5</c:v>
                </c:pt>
                <c:pt idx="82">
                  <c:v>1.1086582980513165E-5</c:v>
                </c:pt>
                <c:pt idx="83">
                  <c:v>6.91013048785415E-6</c:v>
                </c:pt>
                <c:pt idx="84">
                  <c:v>4.2903557424589074E-6</c:v>
                </c:pt>
                <c:pt idx="85">
                  <c:v>2.686218307778479E-6</c:v>
                </c:pt>
                <c:pt idx="86">
                  <c:v>1.6705809970636483E-6</c:v>
                </c:pt>
                <c:pt idx="87">
                  <c:v>1.0441131231647803E-6</c:v>
                </c:pt>
                <c:pt idx="88">
                  <c:v>6.4924852385882715E-7</c:v>
                </c:pt>
                <c:pt idx="89">
                  <c:v>4.0625492428593275E-7</c:v>
                </c:pt>
                <c:pt idx="90">
                  <c:v>2.5210585955687791E-7</c:v>
                </c:pt>
                <c:pt idx="91">
                  <c:v>1.5718648472371601E-7</c:v>
                </c:pt>
                <c:pt idx="92">
                  <c:v>9.7956794827823036E-8</c:v>
                </c:pt>
                <c:pt idx="93">
                  <c:v>6.1128077392556233E-8</c:v>
                </c:pt>
                <c:pt idx="94">
                  <c:v>3.7967749933264748E-8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09888"/>
        <c:axId val="199511424"/>
      </c:scatterChart>
      <c:valAx>
        <c:axId val="1995098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511424"/>
        <c:crosses val="autoZero"/>
        <c:crossBetween val="midCat"/>
      </c:valAx>
      <c:valAx>
        <c:axId val="1995114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509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'20atm'!$B$2:$B$96</c:f>
              <c:numCache>
                <c:formatCode>0.00E+00</c:formatCode>
                <c:ptCount val="95"/>
                <c:pt idx="0">
                  <c:v>219440000</c:v>
                </c:pt>
                <c:pt idx="1">
                  <c:v>199220000</c:v>
                </c:pt>
                <c:pt idx="2">
                  <c:v>181210000</c:v>
                </c:pt>
                <c:pt idx="3">
                  <c:v>164110000</c:v>
                </c:pt>
                <c:pt idx="4">
                  <c:v>148660000</c:v>
                </c:pt>
                <c:pt idx="5">
                  <c:v>134160000</c:v>
                </c:pt>
                <c:pt idx="6">
                  <c:v>120610000</c:v>
                </c:pt>
                <c:pt idx="7">
                  <c:v>108150000</c:v>
                </c:pt>
                <c:pt idx="8">
                  <c:v>96461000</c:v>
                </c:pt>
                <c:pt idx="9">
                  <c:v>85908000</c:v>
                </c:pt>
                <c:pt idx="10">
                  <c:v>76295000</c:v>
                </c:pt>
                <c:pt idx="11">
                  <c:v>67360000</c:v>
                </c:pt>
                <c:pt idx="12">
                  <c:v>59342000</c:v>
                </c:pt>
                <c:pt idx="13">
                  <c:v>52053000</c:v>
                </c:pt>
                <c:pt idx="14">
                  <c:v>45437000</c:v>
                </c:pt>
                <c:pt idx="15">
                  <c:v>39663000</c:v>
                </c:pt>
                <c:pt idx="16">
                  <c:v>34712000</c:v>
                </c:pt>
                <c:pt idx="17">
                  <c:v>30292000</c:v>
                </c:pt>
                <c:pt idx="18">
                  <c:v>26394000</c:v>
                </c:pt>
                <c:pt idx="19">
                  <c:v>119160000</c:v>
                </c:pt>
                <c:pt idx="20">
                  <c:v>105790000</c:v>
                </c:pt>
                <c:pt idx="21">
                  <c:v>93746000</c:v>
                </c:pt>
                <c:pt idx="22">
                  <c:v>82819000</c:v>
                </c:pt>
                <c:pt idx="23">
                  <c:v>72960000</c:v>
                </c:pt>
                <c:pt idx="24">
                  <c:v>64045000</c:v>
                </c:pt>
                <c:pt idx="25">
                  <c:v>56045000</c:v>
                </c:pt>
                <c:pt idx="26">
                  <c:v>48905000</c:v>
                </c:pt>
                <c:pt idx="27">
                  <c:v>42448000</c:v>
                </c:pt>
                <c:pt idx="28">
                  <c:v>36781000</c:v>
                </c:pt>
                <c:pt idx="29">
                  <c:v>31694000</c:v>
                </c:pt>
                <c:pt idx="30">
                  <c:v>27229000</c:v>
                </c:pt>
                <c:pt idx="31">
                  <c:v>23286000</c:v>
                </c:pt>
                <c:pt idx="32">
                  <c:v>19840000</c:v>
                </c:pt>
                <c:pt idx="33">
                  <c:v>16802000</c:v>
                </c:pt>
                <c:pt idx="34">
                  <c:v>14119000</c:v>
                </c:pt>
                <c:pt idx="35">
                  <c:v>11797000</c:v>
                </c:pt>
                <c:pt idx="36">
                  <c:v>9836500</c:v>
                </c:pt>
                <c:pt idx="37">
                  <c:v>8201900</c:v>
                </c:pt>
                <c:pt idx="38">
                  <c:v>51396000</c:v>
                </c:pt>
                <c:pt idx="39">
                  <c:v>44304000</c:v>
                </c:pt>
                <c:pt idx="40">
                  <c:v>38012000</c:v>
                </c:pt>
                <c:pt idx="41">
                  <c:v>32484000</c:v>
                </c:pt>
                <c:pt idx="42">
                  <c:v>27672000</c:v>
                </c:pt>
                <c:pt idx="43">
                  <c:v>23474000</c:v>
                </c:pt>
                <c:pt idx="44">
                  <c:v>19837000</c:v>
                </c:pt>
                <c:pt idx="45">
                  <c:v>16698000</c:v>
                </c:pt>
                <c:pt idx="46">
                  <c:v>13980000</c:v>
                </c:pt>
                <c:pt idx="47">
                  <c:v>11656000</c:v>
                </c:pt>
                <c:pt idx="48">
                  <c:v>9674100</c:v>
                </c:pt>
                <c:pt idx="49">
                  <c:v>7978600</c:v>
                </c:pt>
                <c:pt idx="50">
                  <c:v>6549500</c:v>
                </c:pt>
                <c:pt idx="51">
                  <c:v>5338600</c:v>
                </c:pt>
                <c:pt idx="52">
                  <c:v>4322500</c:v>
                </c:pt>
                <c:pt idx="53">
                  <c:v>3472800</c:v>
                </c:pt>
                <c:pt idx="54">
                  <c:v>2768900</c:v>
                </c:pt>
                <c:pt idx="55">
                  <c:v>2194700</c:v>
                </c:pt>
                <c:pt idx="56">
                  <c:v>1735500</c:v>
                </c:pt>
                <c:pt idx="57">
                  <c:v>19613000</c:v>
                </c:pt>
                <c:pt idx="58">
                  <c:v>15864000</c:v>
                </c:pt>
                <c:pt idx="59">
                  <c:v>12913000</c:v>
                </c:pt>
                <c:pt idx="60">
                  <c:v>10544000</c:v>
                </c:pt>
                <c:pt idx="61">
                  <c:v>8603100</c:v>
                </c:pt>
                <c:pt idx="62">
                  <c:v>7005300</c:v>
                </c:pt>
                <c:pt idx="63">
                  <c:v>5683100</c:v>
                </c:pt>
                <c:pt idx="64">
                  <c:v>4588000</c:v>
                </c:pt>
                <c:pt idx="65">
                  <c:v>3687500</c:v>
                </c:pt>
                <c:pt idx="66">
                  <c:v>2948300</c:v>
                </c:pt>
                <c:pt idx="67">
                  <c:v>2341900</c:v>
                </c:pt>
                <c:pt idx="68">
                  <c:v>1845200</c:v>
                </c:pt>
                <c:pt idx="69">
                  <c:v>1442600</c:v>
                </c:pt>
                <c:pt idx="70">
                  <c:v>1120700</c:v>
                </c:pt>
                <c:pt idx="71" formatCode="General">
                  <c:v>862130</c:v>
                </c:pt>
                <c:pt idx="72" formatCode="General">
                  <c:v>656890</c:v>
                </c:pt>
                <c:pt idx="73" formatCode="General">
                  <c:v>495300</c:v>
                </c:pt>
                <c:pt idx="74" formatCode="General">
                  <c:v>371580</c:v>
                </c:pt>
                <c:pt idx="75" formatCode="General">
                  <c:v>278100</c:v>
                </c:pt>
                <c:pt idx="76">
                  <c:v>5352400</c:v>
                </c:pt>
                <c:pt idx="77">
                  <c:v>4851800</c:v>
                </c:pt>
                <c:pt idx="78">
                  <c:v>4030000</c:v>
                </c:pt>
                <c:pt idx="79">
                  <c:v>3241200</c:v>
                </c:pt>
                <c:pt idx="80">
                  <c:v>2562100</c:v>
                </c:pt>
                <c:pt idx="81">
                  <c:v>2003800</c:v>
                </c:pt>
                <c:pt idx="82">
                  <c:v>1553100</c:v>
                </c:pt>
                <c:pt idx="83">
                  <c:v>1193300</c:v>
                </c:pt>
                <c:pt idx="84" formatCode="General">
                  <c:v>911490</c:v>
                </c:pt>
                <c:pt idx="85" formatCode="General">
                  <c:v>692770</c:v>
                </c:pt>
                <c:pt idx="86" formatCode="General">
                  <c:v>523880</c:v>
                </c:pt>
                <c:pt idx="87" formatCode="General">
                  <c:v>393380</c:v>
                </c:pt>
                <c:pt idx="88" formatCode="General">
                  <c:v>293250</c:v>
                </c:pt>
                <c:pt idx="89" formatCode="General">
                  <c:v>217340</c:v>
                </c:pt>
                <c:pt idx="90" formatCode="General">
                  <c:v>159020</c:v>
                </c:pt>
                <c:pt idx="91" formatCode="General">
                  <c:v>115270</c:v>
                </c:pt>
                <c:pt idx="92" formatCode="General">
                  <c:v>82972</c:v>
                </c:pt>
                <c:pt idx="93" formatCode="General">
                  <c:v>59710</c:v>
                </c:pt>
                <c:pt idx="94" formatCode="General">
                  <c:v>42684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'20atm'!$J$2:$J$96</c:f>
              <c:numCache>
                <c:formatCode>General</c:formatCode>
                <c:ptCount val="95"/>
                <c:pt idx="0">
                  <c:v>101072.391327912</c:v>
                </c:pt>
                <c:pt idx="1">
                  <c:v>94756.575831886061</c:v>
                </c:pt>
                <c:pt idx="2">
                  <c:v>92168.618132038915</c:v>
                </c:pt>
                <c:pt idx="3">
                  <c:v>91152.337166495141</c:v>
                </c:pt>
                <c:pt idx="4">
                  <c:v>90752.775253286425</c:v>
                </c:pt>
                <c:pt idx="5">
                  <c:v>90597.728288274593</c:v>
                </c:pt>
                <c:pt idx="6">
                  <c:v>90537.479607959394</c:v>
                </c:pt>
                <c:pt idx="7">
                  <c:v>90514.147118144858</c:v>
                </c:pt>
                <c:pt idx="8">
                  <c:v>90505.036685667321</c:v>
                </c:pt>
                <c:pt idx="9">
                  <c:v>90501.558541224425</c:v>
                </c:pt>
                <c:pt idx="10">
                  <c:v>90500.191652252179</c:v>
                </c:pt>
                <c:pt idx="11">
                  <c:v>90499.657165690835</c:v>
                </c:pt>
                <c:pt idx="12">
                  <c:v>90499.451995960495</c:v>
                </c:pt>
                <c:pt idx="13">
                  <c:v>90499.372354080129</c:v>
                </c:pt>
                <c:pt idx="14">
                  <c:v>90499.340840907491</c:v>
                </c:pt>
                <c:pt idx="15">
                  <c:v>90499.328777336719</c:v>
                </c:pt>
                <c:pt idx="16">
                  <c:v>90499.324084763924</c:v>
                </c:pt>
                <c:pt idx="17">
                  <c:v>90499.322265469789</c:v>
                </c:pt>
                <c:pt idx="18">
                  <c:v>90499.321552801382</c:v>
                </c:pt>
                <c:pt idx="19">
                  <c:v>90518.747315575747</c:v>
                </c:pt>
                <c:pt idx="20">
                  <c:v>90506.885700962157</c:v>
                </c:pt>
                <c:pt idx="21">
                  <c:v>90502.2458712113</c:v>
                </c:pt>
                <c:pt idx="22">
                  <c:v>90500.458896711556</c:v>
                </c:pt>
                <c:pt idx="23">
                  <c:v>90499.761744834061</c:v>
                </c:pt>
                <c:pt idx="24">
                  <c:v>90499.492043703198</c:v>
                </c:pt>
                <c:pt idx="25">
                  <c:v>90499.387366516283</c:v>
                </c:pt>
                <c:pt idx="26">
                  <c:v>90499.346846884044</c:v>
                </c:pt>
                <c:pt idx="27">
                  <c:v>90499.331028369052</c:v>
                </c:pt>
                <c:pt idx="28">
                  <c:v>90499.324989658984</c:v>
                </c:pt>
                <c:pt idx="29">
                  <c:v>90499.322616547171</c:v>
                </c:pt>
                <c:pt idx="30">
                  <c:v>90499.321688612938</c:v>
                </c:pt>
                <c:pt idx="31">
                  <c:v>90499.321332414562</c:v>
                </c:pt>
                <c:pt idx="32">
                  <c:v>90499.321194147284</c:v>
                </c:pt>
                <c:pt idx="33">
                  <c:v>90499.321139436885</c:v>
                </c:pt>
                <c:pt idx="34">
                  <c:v>90499.321118493186</c:v>
                </c:pt>
                <c:pt idx="35">
                  <c:v>90499.321110346355</c:v>
                </c:pt>
                <c:pt idx="36">
                  <c:v>90499.321107187861</c:v>
                </c:pt>
                <c:pt idx="37">
                  <c:v>90499.321105950585</c:v>
                </c:pt>
                <c:pt idx="38">
                  <c:v>90499.352190440724</c:v>
                </c:pt>
                <c:pt idx="39">
                  <c:v>90499.333209031756</c:v>
                </c:pt>
                <c:pt idx="40">
                  <c:v>90499.325784874614</c:v>
                </c:pt>
                <c:pt idx="41">
                  <c:v>90499.322925651344</c:v>
                </c:pt>
                <c:pt idx="42">
                  <c:v>90499.321810198628</c:v>
                </c:pt>
                <c:pt idx="43">
                  <c:v>90499.321378675362</c:v>
                </c:pt>
                <c:pt idx="44">
                  <c:v>90499.321211191636</c:v>
                </c:pt>
                <c:pt idx="45">
                  <c:v>90499.321146360191</c:v>
                </c:pt>
                <c:pt idx="46">
                  <c:v>90499.321121050569</c:v>
                </c:pt>
                <c:pt idx="47">
                  <c:v>90499.321111388635</c:v>
                </c:pt>
                <c:pt idx="48">
                  <c:v>90499.321107591648</c:v>
                </c:pt>
                <c:pt idx="49">
                  <c:v>90499.32110610696</c:v>
                </c:pt>
                <c:pt idx="50">
                  <c:v>90499.321105537034</c:v>
                </c:pt>
                <c:pt idx="51">
                  <c:v>90499.321105315816</c:v>
                </c:pt>
                <c:pt idx="52">
                  <c:v>90499.321105228271</c:v>
                </c:pt>
                <c:pt idx="53">
                  <c:v>90499.321105194773</c:v>
                </c:pt>
                <c:pt idx="54">
                  <c:v>90499.321105181734</c:v>
                </c:pt>
                <c:pt idx="55">
                  <c:v>90499.321105176685</c:v>
                </c:pt>
                <c:pt idx="56">
                  <c:v>90499.321105174691</c:v>
                </c:pt>
                <c:pt idx="57">
                  <c:v>90499.321182886633</c:v>
                </c:pt>
                <c:pt idx="58">
                  <c:v>90499.3211354331</c:v>
                </c:pt>
                <c:pt idx="59">
                  <c:v>90499.321116872714</c:v>
                </c:pt>
                <c:pt idx="60">
                  <c:v>90499.321109724653</c:v>
                </c:pt>
                <c:pt idx="61">
                  <c:v>90499.321106936011</c:v>
                </c:pt>
                <c:pt idx="62">
                  <c:v>90499.321105857205</c:v>
                </c:pt>
                <c:pt idx="63">
                  <c:v>90499.321105438503</c:v>
                </c:pt>
                <c:pt idx="64">
                  <c:v>90499.321105276424</c:v>
                </c:pt>
                <c:pt idx="65">
                  <c:v>90499.321105213152</c:v>
                </c:pt>
                <c:pt idx="66">
                  <c:v>90499.321105188996</c:v>
                </c:pt>
                <c:pt idx="67">
                  <c:v>90499.321105179493</c:v>
                </c:pt>
                <c:pt idx="68">
                  <c:v>90499.321105175783</c:v>
                </c:pt>
                <c:pt idx="69">
                  <c:v>90499.321105174371</c:v>
                </c:pt>
                <c:pt idx="70">
                  <c:v>90499.321105173818</c:v>
                </c:pt>
                <c:pt idx="71">
                  <c:v>90499.321105173585</c:v>
                </c:pt>
                <c:pt idx="72">
                  <c:v>90499.321105173512</c:v>
                </c:pt>
                <c:pt idx="73">
                  <c:v>90499.321105173469</c:v>
                </c:pt>
                <c:pt idx="74">
                  <c:v>90499.321105173469</c:v>
                </c:pt>
                <c:pt idx="75">
                  <c:v>90499.321105173454</c:v>
                </c:pt>
                <c:pt idx="76">
                  <c:v>90499.321105670824</c:v>
                </c:pt>
                <c:pt idx="77">
                  <c:v>90499.321105367111</c:v>
                </c:pt>
                <c:pt idx="78">
                  <c:v>90499.321105248338</c:v>
                </c:pt>
                <c:pt idx="79">
                  <c:v>90499.321105202587</c:v>
                </c:pt>
                <c:pt idx="80">
                  <c:v>90499.321105184732</c:v>
                </c:pt>
                <c:pt idx="81">
                  <c:v>90499.321105177834</c:v>
                </c:pt>
                <c:pt idx="82">
                  <c:v>90499.321105175157</c:v>
                </c:pt>
                <c:pt idx="83">
                  <c:v>90499.321105174109</c:v>
                </c:pt>
                <c:pt idx="84">
                  <c:v>90499.321105173702</c:v>
                </c:pt>
                <c:pt idx="85">
                  <c:v>90499.321105173556</c:v>
                </c:pt>
                <c:pt idx="86">
                  <c:v>90499.321105173498</c:v>
                </c:pt>
                <c:pt idx="87">
                  <c:v>90499.321105173469</c:v>
                </c:pt>
                <c:pt idx="88">
                  <c:v>90499.321105173454</c:v>
                </c:pt>
                <c:pt idx="89">
                  <c:v>90499.321105173454</c:v>
                </c:pt>
                <c:pt idx="90">
                  <c:v>90499.321105173454</c:v>
                </c:pt>
                <c:pt idx="91">
                  <c:v>90499.321105173454</c:v>
                </c:pt>
                <c:pt idx="92">
                  <c:v>90499.321105173454</c:v>
                </c:pt>
                <c:pt idx="93">
                  <c:v>90499.321105173454</c:v>
                </c:pt>
                <c:pt idx="94">
                  <c:v>90499.321105173454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22240"/>
        <c:axId val="199340416"/>
      </c:scatterChart>
      <c:valAx>
        <c:axId val="1993222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340416"/>
        <c:crosses val="autoZero"/>
        <c:crossBetween val="midCat"/>
      </c:valAx>
      <c:valAx>
        <c:axId val="19934041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9322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RTFOT!$B$2:$B$96</c:f>
              <c:numCache>
                <c:formatCode>0.00E+00</c:formatCode>
                <c:ptCount val="95"/>
                <c:pt idx="0">
                  <c:v>176710000</c:v>
                </c:pt>
                <c:pt idx="1">
                  <c:v>158050000</c:v>
                </c:pt>
                <c:pt idx="2">
                  <c:v>141230000</c:v>
                </c:pt>
                <c:pt idx="3">
                  <c:v>125430000</c:v>
                </c:pt>
                <c:pt idx="4">
                  <c:v>110750000</c:v>
                </c:pt>
                <c:pt idx="5">
                  <c:v>97114000</c:v>
                </c:pt>
                <c:pt idx="6">
                  <c:v>84591000</c:v>
                </c:pt>
                <c:pt idx="7">
                  <c:v>73318000</c:v>
                </c:pt>
                <c:pt idx="8">
                  <c:v>62997000</c:v>
                </c:pt>
                <c:pt idx="9">
                  <c:v>53786000</c:v>
                </c:pt>
                <c:pt idx="10">
                  <c:v>45690000</c:v>
                </c:pt>
                <c:pt idx="11">
                  <c:v>38456000</c:v>
                </c:pt>
                <c:pt idx="12">
                  <c:v>32225000</c:v>
                </c:pt>
                <c:pt idx="13">
                  <c:v>26850000</c:v>
                </c:pt>
                <c:pt idx="14">
                  <c:v>22222000</c:v>
                </c:pt>
                <c:pt idx="15">
                  <c:v>18282000</c:v>
                </c:pt>
                <c:pt idx="16">
                  <c:v>14919000</c:v>
                </c:pt>
                <c:pt idx="17">
                  <c:v>12025000</c:v>
                </c:pt>
                <c:pt idx="18">
                  <c:v>9779000</c:v>
                </c:pt>
                <c:pt idx="19">
                  <c:v>84595000</c:v>
                </c:pt>
                <c:pt idx="20">
                  <c:v>71502000</c:v>
                </c:pt>
                <c:pt idx="21">
                  <c:v>60476000</c:v>
                </c:pt>
                <c:pt idx="22">
                  <c:v>50906000</c:v>
                </c:pt>
                <c:pt idx="23">
                  <c:v>42619000</c:v>
                </c:pt>
                <c:pt idx="24">
                  <c:v>35471000</c:v>
                </c:pt>
                <c:pt idx="25">
                  <c:v>29323000</c:v>
                </c:pt>
                <c:pt idx="26">
                  <c:v>24046000</c:v>
                </c:pt>
                <c:pt idx="27">
                  <c:v>19606000</c:v>
                </c:pt>
                <c:pt idx="28">
                  <c:v>15836000</c:v>
                </c:pt>
                <c:pt idx="29">
                  <c:v>12727000</c:v>
                </c:pt>
                <c:pt idx="30">
                  <c:v>10145000</c:v>
                </c:pt>
                <c:pt idx="31">
                  <c:v>8023000</c:v>
                </c:pt>
                <c:pt idx="32">
                  <c:v>6251600</c:v>
                </c:pt>
                <c:pt idx="33">
                  <c:v>4806700</c:v>
                </c:pt>
                <c:pt idx="34">
                  <c:v>3664000</c:v>
                </c:pt>
                <c:pt idx="35">
                  <c:v>2770100</c:v>
                </c:pt>
                <c:pt idx="36">
                  <c:v>2096500</c:v>
                </c:pt>
                <c:pt idx="37">
                  <c:v>1565400</c:v>
                </c:pt>
                <c:pt idx="38">
                  <c:v>28063000</c:v>
                </c:pt>
                <c:pt idx="39">
                  <c:v>22206000</c:v>
                </c:pt>
                <c:pt idx="40">
                  <c:v>17629000</c:v>
                </c:pt>
                <c:pt idx="41">
                  <c:v>13962000</c:v>
                </c:pt>
                <c:pt idx="42">
                  <c:v>11003000</c:v>
                </c:pt>
                <c:pt idx="43">
                  <c:v>8616500</c:v>
                </c:pt>
                <c:pt idx="44">
                  <c:v>6695800</c:v>
                </c:pt>
                <c:pt idx="45">
                  <c:v>5156600</c:v>
                </c:pt>
                <c:pt idx="46">
                  <c:v>3918600</c:v>
                </c:pt>
                <c:pt idx="47">
                  <c:v>2938700</c:v>
                </c:pt>
                <c:pt idx="48">
                  <c:v>2179900</c:v>
                </c:pt>
                <c:pt idx="49">
                  <c:v>1613500</c:v>
                </c:pt>
                <c:pt idx="50">
                  <c:v>1180700</c:v>
                </c:pt>
                <c:pt idx="51">
                  <c:v>854480</c:v>
                </c:pt>
                <c:pt idx="52">
                  <c:v>612620</c:v>
                </c:pt>
                <c:pt idx="53">
                  <c:v>436130</c:v>
                </c:pt>
                <c:pt idx="54">
                  <c:v>310870</c:v>
                </c:pt>
                <c:pt idx="55">
                  <c:v>218530</c:v>
                </c:pt>
                <c:pt idx="56">
                  <c:v>151510</c:v>
                </c:pt>
                <c:pt idx="57">
                  <c:v>7105600</c:v>
                </c:pt>
                <c:pt idx="58">
                  <c:v>5317600</c:v>
                </c:pt>
                <c:pt idx="59">
                  <c:v>3992000</c:v>
                </c:pt>
                <c:pt idx="60">
                  <c:v>2997500</c:v>
                </c:pt>
                <c:pt idx="61">
                  <c:v>2221000</c:v>
                </c:pt>
                <c:pt idx="62">
                  <c:v>1623000</c:v>
                </c:pt>
                <c:pt idx="63">
                  <c:v>1174600</c:v>
                </c:pt>
                <c:pt idx="64">
                  <c:v>846580</c:v>
                </c:pt>
                <c:pt idx="65">
                  <c:v>604610</c:v>
                </c:pt>
                <c:pt idx="66">
                  <c:v>427630</c:v>
                </c:pt>
                <c:pt idx="67">
                  <c:v>300250</c:v>
                </c:pt>
                <c:pt idx="68">
                  <c:v>208960</c:v>
                </c:pt>
                <c:pt idx="69">
                  <c:v>143860</c:v>
                </c:pt>
                <c:pt idx="70">
                  <c:v>97895</c:v>
                </c:pt>
                <c:pt idx="71">
                  <c:v>65840</c:v>
                </c:pt>
                <c:pt idx="72">
                  <c:v>43969</c:v>
                </c:pt>
                <c:pt idx="73">
                  <c:v>29540</c:v>
                </c:pt>
                <c:pt idx="74">
                  <c:v>19441</c:v>
                </c:pt>
                <c:pt idx="75">
                  <c:v>12772</c:v>
                </c:pt>
                <c:pt idx="76">
                  <c:v>1493800</c:v>
                </c:pt>
                <c:pt idx="77">
                  <c:v>1098500</c:v>
                </c:pt>
                <c:pt idx="78">
                  <c:v>822350</c:v>
                </c:pt>
                <c:pt idx="79">
                  <c:v>591330</c:v>
                </c:pt>
                <c:pt idx="80">
                  <c:v>417700</c:v>
                </c:pt>
                <c:pt idx="81">
                  <c:v>292130</c:v>
                </c:pt>
                <c:pt idx="82">
                  <c:v>202290</c:v>
                </c:pt>
                <c:pt idx="83">
                  <c:v>139110</c:v>
                </c:pt>
                <c:pt idx="84">
                  <c:v>94955</c:v>
                </c:pt>
                <c:pt idx="85">
                  <c:v>64385</c:v>
                </c:pt>
                <c:pt idx="86">
                  <c:v>43375</c:v>
                </c:pt>
                <c:pt idx="87">
                  <c:v>29010</c:v>
                </c:pt>
                <c:pt idx="88">
                  <c:v>19240</c:v>
                </c:pt>
                <c:pt idx="89">
                  <c:v>12639</c:v>
                </c:pt>
                <c:pt idx="90">
                  <c:v>8215.7999999999993</c:v>
                </c:pt>
                <c:pt idx="91">
                  <c:v>5285</c:v>
                </c:pt>
                <c:pt idx="92">
                  <c:v>3396.6</c:v>
                </c:pt>
                <c:pt idx="93">
                  <c:v>2186.9</c:v>
                </c:pt>
                <c:pt idx="94">
                  <c:v>1380.2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RTFOT!$J$2:$J$96</c:f>
              <c:numCache>
                <c:formatCode>General</c:formatCode>
                <c:ptCount val="95"/>
                <c:pt idx="0">
                  <c:v>363999824.13282663</c:v>
                </c:pt>
                <c:pt idx="1">
                  <c:v>227135890.2588838</c:v>
                </c:pt>
                <c:pt idx="2">
                  <c:v>141231931.76353672</c:v>
                </c:pt>
                <c:pt idx="3">
                  <c:v>88087957.440144047</c:v>
                </c:pt>
                <c:pt idx="4">
                  <c:v>54818373.514403693</c:v>
                </c:pt>
                <c:pt idx="5">
                  <c:v>34143183.503659159</c:v>
                </c:pt>
                <c:pt idx="6">
                  <c:v>21257589.729357097</c:v>
                </c:pt>
                <c:pt idx="7">
                  <c:v>13249593.598434927</c:v>
                </c:pt>
                <c:pt idx="8">
                  <c:v>8226396.0254019406</c:v>
                </c:pt>
                <c:pt idx="9">
                  <c:v>5146957.5132382652</c:v>
                </c:pt>
                <c:pt idx="10">
                  <c:v>3210478.4488516869</c:v>
                </c:pt>
                <c:pt idx="11">
                  <c:v>1994719.0362481407</c:v>
                </c:pt>
                <c:pt idx="12">
                  <c:v>1244879.3985346688</c:v>
                </c:pt>
                <c:pt idx="13">
                  <c:v>778959.62364489096</c:v>
                </c:pt>
                <c:pt idx="14">
                  <c:v>483391.76644942816</c:v>
                </c:pt>
                <c:pt idx="15">
                  <c:v>301391.85438363941</c:v>
                </c:pt>
                <c:pt idx="16">
                  <c:v>187823.90925520062</c:v>
                </c:pt>
                <c:pt idx="17">
                  <c:v>117207.94337503609</c:v>
                </c:pt>
                <c:pt idx="18">
                  <c:v>72799.964833433463</c:v>
                </c:pt>
                <c:pt idx="19">
                  <c:v>15166659.33886781</c:v>
                </c:pt>
                <c:pt idx="20">
                  <c:v>9463995.4274535459</c:v>
                </c:pt>
                <c:pt idx="21">
                  <c:v>5884663.8234807812</c:v>
                </c:pt>
                <c:pt idx="22">
                  <c:v>3670331.5600061375</c:v>
                </c:pt>
                <c:pt idx="23">
                  <c:v>2284098.8964337059</c:v>
                </c:pt>
                <c:pt idx="24">
                  <c:v>1422632.6459861491</c:v>
                </c:pt>
                <c:pt idx="25">
                  <c:v>885732.90539044258</c:v>
                </c:pt>
                <c:pt idx="26">
                  <c:v>552066.39993569278</c:v>
                </c:pt>
                <c:pt idx="27">
                  <c:v>342766.50105987041</c:v>
                </c:pt>
                <c:pt idx="28">
                  <c:v>214456.56305392183</c:v>
                </c:pt>
                <c:pt idx="29">
                  <c:v>133769.93537255152</c:v>
                </c:pt>
                <c:pt idx="30">
                  <c:v>83113.293183011308</c:v>
                </c:pt>
                <c:pt idx="31">
                  <c:v>51869.974948567287</c:v>
                </c:pt>
                <c:pt idx="32">
                  <c:v>32456.651000582202</c:v>
                </c:pt>
                <c:pt idx="33">
                  <c:v>20141.323626840989</c:v>
                </c:pt>
                <c:pt idx="34">
                  <c:v>12557.993972397795</c:v>
                </c:pt>
                <c:pt idx="35">
                  <c:v>7825.9962827454019</c:v>
                </c:pt>
                <c:pt idx="36">
                  <c:v>4883.6644094975618</c:v>
                </c:pt>
                <c:pt idx="37">
                  <c:v>3033.3320326087951</c:v>
                </c:pt>
                <c:pt idx="38">
                  <c:v>606666.37355553522</c:v>
                </c:pt>
                <c:pt idx="39">
                  <c:v>378559.81709946046</c:v>
                </c:pt>
                <c:pt idx="40">
                  <c:v>235386.55294135204</c:v>
                </c:pt>
                <c:pt idx="41">
                  <c:v>146813.26240364576</c:v>
                </c:pt>
                <c:pt idx="42">
                  <c:v>91363.955862812116</c:v>
                </c:pt>
                <c:pt idx="43">
                  <c:v>56905.305848218428</c:v>
                </c:pt>
                <c:pt idx="44">
                  <c:v>35429.316229707729</c:v>
                </c:pt>
                <c:pt idx="45">
                  <c:v>22082.656020033686</c:v>
                </c:pt>
                <c:pt idx="46">
                  <c:v>13710.660078804442</c:v>
                </c:pt>
                <c:pt idx="47">
                  <c:v>8578.2625803504743</c:v>
                </c:pt>
                <c:pt idx="48">
                  <c:v>5350.797508196566</c:v>
                </c:pt>
                <c:pt idx="49">
                  <c:v>3324.5318774769344</c:v>
                </c:pt>
                <c:pt idx="50">
                  <c:v>2074.7992385442976</c:v>
                </c:pt>
                <c:pt idx="51">
                  <c:v>1298.2664245361002</c:v>
                </c:pt>
                <c:pt idx="52">
                  <c:v>805.65356469504241</c:v>
                </c:pt>
                <c:pt idx="53">
                  <c:v>502.32075268422557</c:v>
                </c:pt>
                <c:pt idx="54">
                  <c:v>313.0414459908971</c:v>
                </c:pt>
                <c:pt idx="55">
                  <c:v>195.34913182133437</c:v>
                </c:pt>
                <c:pt idx="56">
                  <c:v>121.33739552207706</c:v>
                </c:pt>
                <c:pt idx="57">
                  <c:v>30333.318694219077</c:v>
                </c:pt>
                <c:pt idx="58">
                  <c:v>18927.99088132289</c:v>
                </c:pt>
                <c:pt idx="59">
                  <c:v>11769.327689444704</c:v>
                </c:pt>
                <c:pt idx="60">
                  <c:v>7340.6631881257399</c:v>
                </c:pt>
                <c:pt idx="61">
                  <c:v>4568.1979023193271</c:v>
                </c:pt>
                <c:pt idx="62">
                  <c:v>2845.2654677021274</c:v>
                </c:pt>
                <c:pt idx="63">
                  <c:v>1771.4660930318646</c:v>
                </c:pt>
                <c:pt idx="64">
                  <c:v>1104.1332527135596</c:v>
                </c:pt>
                <c:pt idx="65">
                  <c:v>685.53373147592413</c:v>
                </c:pt>
                <c:pt idx="66">
                  <c:v>428.91429183882758</c:v>
                </c:pt>
                <c:pt idx="67">
                  <c:v>267.541739611423</c:v>
                </c:pt>
                <c:pt idx="68">
                  <c:v>166.22959426919377</c:v>
                </c:pt>
                <c:pt idx="69">
                  <c:v>103.74476950988898</c:v>
                </c:pt>
                <c:pt idx="70">
                  <c:v>64.921004094933522</c:v>
                </c:pt>
                <c:pt idx="71">
                  <c:v>40.295057584827603</c:v>
                </c:pt>
                <c:pt idx="72">
                  <c:v>25.135887619957195</c:v>
                </c:pt>
                <c:pt idx="73">
                  <c:v>15.68390472013202</c:v>
                </c:pt>
                <c:pt idx="74">
                  <c:v>9.8183862349355913</c:v>
                </c:pt>
                <c:pt idx="75">
                  <c:v>6.1485290013305152</c:v>
                </c:pt>
                <c:pt idx="76">
                  <c:v>2426.6657002628913</c:v>
                </c:pt>
                <c:pt idx="77">
                  <c:v>1514.2395985913297</c:v>
                </c:pt>
                <c:pt idx="78">
                  <c:v>941.54674279814219</c:v>
                </c:pt>
                <c:pt idx="79">
                  <c:v>587.2539010220604</c:v>
                </c:pt>
                <c:pt idx="80">
                  <c:v>365.45719158121653</c:v>
                </c:pt>
                <c:pt idx="81">
                  <c:v>227.6234199788513</c:v>
                </c:pt>
                <c:pt idx="82">
                  <c:v>141.72079297010058</c:v>
                </c:pt>
                <c:pt idx="83">
                  <c:v>88.336284359180965</c:v>
                </c:pt>
                <c:pt idx="84">
                  <c:v>54.851756405281584</c:v>
                </c:pt>
                <c:pt idx="85">
                  <c:v>34.327618710872713</c:v>
                </c:pt>
                <c:pt idx="86">
                  <c:v>21.426537927989237</c:v>
                </c:pt>
                <c:pt idx="87">
                  <c:v>13.335673183974066</c:v>
                </c:pt>
                <c:pt idx="88">
                  <c:v>8.359225686881766</c:v>
                </c:pt>
                <c:pt idx="89">
                  <c:v>5.2884700382288257</c:v>
                </c:pt>
                <c:pt idx="90">
                  <c:v>3.3742001512793021</c:v>
                </c:pt>
                <c:pt idx="91">
                  <c:v>2.2443712298182654</c:v>
                </c:pt>
                <c:pt idx="92">
                  <c:v>1.6024678313554841</c:v>
                </c:pt>
                <c:pt idx="93">
                  <c:v>1.2690801916559826</c:v>
                </c:pt>
                <c:pt idx="94">
                  <c:v>1.1115521655924636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7536"/>
        <c:axId val="211440768"/>
      </c:scatterChart>
      <c:valAx>
        <c:axId val="211377536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11440768"/>
        <c:crosses val="autoZero"/>
        <c:crossBetween val="midCat"/>
      </c:valAx>
      <c:valAx>
        <c:axId val="21144076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1377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'20atm'!$C$2:$C$96</c:f>
              <c:numCache>
                <c:formatCode>General</c:formatCode>
                <c:ptCount val="95"/>
                <c:pt idx="0">
                  <c:v>16.47</c:v>
                </c:pt>
                <c:pt idx="1">
                  <c:v>17.239999999999998</c:v>
                </c:pt>
                <c:pt idx="2">
                  <c:v>17.940000000000001</c:v>
                </c:pt>
                <c:pt idx="3">
                  <c:v>18.579999999999998</c:v>
                </c:pt>
                <c:pt idx="4">
                  <c:v>19.37</c:v>
                </c:pt>
                <c:pt idx="5">
                  <c:v>19.89</c:v>
                </c:pt>
                <c:pt idx="6">
                  <c:v>20.47</c:v>
                </c:pt>
                <c:pt idx="7">
                  <c:v>21.3</c:v>
                </c:pt>
                <c:pt idx="8">
                  <c:v>21.76</c:v>
                </c:pt>
                <c:pt idx="9">
                  <c:v>22.67</c:v>
                </c:pt>
                <c:pt idx="10">
                  <c:v>23.43</c:v>
                </c:pt>
                <c:pt idx="11">
                  <c:v>24.24</c:v>
                </c:pt>
                <c:pt idx="12">
                  <c:v>25.11</c:v>
                </c:pt>
                <c:pt idx="13">
                  <c:v>25.88</c:v>
                </c:pt>
                <c:pt idx="14">
                  <c:v>26.74</c:v>
                </c:pt>
                <c:pt idx="15">
                  <c:v>27.84</c:v>
                </c:pt>
                <c:pt idx="16">
                  <c:v>28.76</c:v>
                </c:pt>
                <c:pt idx="17">
                  <c:v>29.83</c:v>
                </c:pt>
                <c:pt idx="18">
                  <c:v>30.82</c:v>
                </c:pt>
                <c:pt idx="19">
                  <c:v>21.94</c:v>
                </c:pt>
                <c:pt idx="20">
                  <c:v>22.64</c:v>
                </c:pt>
                <c:pt idx="21">
                  <c:v>23.29</c:v>
                </c:pt>
                <c:pt idx="22">
                  <c:v>23.91</c:v>
                </c:pt>
                <c:pt idx="23">
                  <c:v>24.53</c:v>
                </c:pt>
                <c:pt idx="24">
                  <c:v>25.21</c:v>
                </c:pt>
                <c:pt idx="25">
                  <c:v>25.86</c:v>
                </c:pt>
                <c:pt idx="26">
                  <c:v>26.59</c:v>
                </c:pt>
                <c:pt idx="27">
                  <c:v>27.41</c:v>
                </c:pt>
                <c:pt idx="28">
                  <c:v>28.16</c:v>
                </c:pt>
                <c:pt idx="29">
                  <c:v>28.98</c:v>
                </c:pt>
                <c:pt idx="30">
                  <c:v>29.9</c:v>
                </c:pt>
                <c:pt idx="31">
                  <c:v>30.81</c:v>
                </c:pt>
                <c:pt idx="32">
                  <c:v>31.84</c:v>
                </c:pt>
                <c:pt idx="33">
                  <c:v>32.89</c:v>
                </c:pt>
                <c:pt idx="34">
                  <c:v>34.03</c:v>
                </c:pt>
                <c:pt idx="35">
                  <c:v>35.26</c:v>
                </c:pt>
                <c:pt idx="36">
                  <c:v>36.54</c:v>
                </c:pt>
                <c:pt idx="37">
                  <c:v>37.83</c:v>
                </c:pt>
                <c:pt idx="38">
                  <c:v>28.16</c:v>
                </c:pt>
                <c:pt idx="39">
                  <c:v>29.02</c:v>
                </c:pt>
                <c:pt idx="40">
                  <c:v>29.74</c:v>
                </c:pt>
                <c:pt idx="41">
                  <c:v>30.42</c:v>
                </c:pt>
                <c:pt idx="42">
                  <c:v>31.13</c:v>
                </c:pt>
                <c:pt idx="43">
                  <c:v>31.89</c:v>
                </c:pt>
                <c:pt idx="44">
                  <c:v>32.68</c:v>
                </c:pt>
                <c:pt idx="45">
                  <c:v>33.6</c:v>
                </c:pt>
                <c:pt idx="46">
                  <c:v>34.51</c:v>
                </c:pt>
                <c:pt idx="47">
                  <c:v>35.5</c:v>
                </c:pt>
                <c:pt idx="48">
                  <c:v>36.51</c:v>
                </c:pt>
                <c:pt idx="49">
                  <c:v>37.6</c:v>
                </c:pt>
                <c:pt idx="50">
                  <c:v>38.770000000000003</c:v>
                </c:pt>
                <c:pt idx="51">
                  <c:v>40</c:v>
                </c:pt>
                <c:pt idx="52">
                  <c:v>41.3</c:v>
                </c:pt>
                <c:pt idx="53">
                  <c:v>42.7</c:v>
                </c:pt>
                <c:pt idx="54">
                  <c:v>44.18</c:v>
                </c:pt>
                <c:pt idx="55">
                  <c:v>45.72</c:v>
                </c:pt>
                <c:pt idx="56">
                  <c:v>47.26</c:v>
                </c:pt>
                <c:pt idx="57">
                  <c:v>32.53</c:v>
                </c:pt>
                <c:pt idx="58">
                  <c:v>34.9</c:v>
                </c:pt>
                <c:pt idx="59">
                  <c:v>36.5</c:v>
                </c:pt>
                <c:pt idx="60">
                  <c:v>37.71</c:v>
                </c:pt>
                <c:pt idx="61">
                  <c:v>38.76</c:v>
                </c:pt>
                <c:pt idx="62">
                  <c:v>39.799999999999997</c:v>
                </c:pt>
                <c:pt idx="63">
                  <c:v>40.840000000000003</c:v>
                </c:pt>
                <c:pt idx="64">
                  <c:v>41.92</c:v>
                </c:pt>
                <c:pt idx="65">
                  <c:v>43.04</c:v>
                </c:pt>
                <c:pt idx="66">
                  <c:v>44.25</c:v>
                </c:pt>
                <c:pt idx="67">
                  <c:v>45.49</c:v>
                </c:pt>
                <c:pt idx="68">
                  <c:v>46.79</c:v>
                </c:pt>
                <c:pt idx="69">
                  <c:v>48.16</c:v>
                </c:pt>
                <c:pt idx="70">
                  <c:v>49.61</c:v>
                </c:pt>
                <c:pt idx="71">
                  <c:v>51.11</c:v>
                </c:pt>
                <c:pt idx="72">
                  <c:v>52.67</c:v>
                </c:pt>
                <c:pt idx="73">
                  <c:v>54.32</c:v>
                </c:pt>
                <c:pt idx="74">
                  <c:v>56</c:v>
                </c:pt>
                <c:pt idx="75">
                  <c:v>57.7</c:v>
                </c:pt>
                <c:pt idx="76">
                  <c:v>50.56</c:v>
                </c:pt>
                <c:pt idx="77">
                  <c:v>47.2</c:v>
                </c:pt>
                <c:pt idx="78">
                  <c:v>46.36</c:v>
                </c:pt>
                <c:pt idx="79">
                  <c:v>46.62</c:v>
                </c:pt>
                <c:pt idx="80">
                  <c:v>47.27</c:v>
                </c:pt>
                <c:pt idx="81">
                  <c:v>48.19</c:v>
                </c:pt>
                <c:pt idx="82">
                  <c:v>49.22</c:v>
                </c:pt>
                <c:pt idx="83">
                  <c:v>50.41</c:v>
                </c:pt>
                <c:pt idx="84">
                  <c:v>51.62</c:v>
                </c:pt>
                <c:pt idx="85">
                  <c:v>52.94</c:v>
                </c:pt>
                <c:pt idx="86">
                  <c:v>54.33</c:v>
                </c:pt>
                <c:pt idx="87">
                  <c:v>55.73</c:v>
                </c:pt>
                <c:pt idx="88">
                  <c:v>57.2</c:v>
                </c:pt>
                <c:pt idx="89">
                  <c:v>58.7</c:v>
                </c:pt>
                <c:pt idx="90">
                  <c:v>60.33</c:v>
                </c:pt>
                <c:pt idx="91">
                  <c:v>61.99</c:v>
                </c:pt>
                <c:pt idx="92">
                  <c:v>63.69</c:v>
                </c:pt>
                <c:pt idx="93">
                  <c:v>65.42</c:v>
                </c:pt>
                <c:pt idx="94">
                  <c:v>67.14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'20atm'!$K$2:$K$96</c:f>
              <c:numCache>
                <c:formatCode>General</c:formatCode>
                <c:ptCount val="95"/>
                <c:pt idx="0">
                  <c:v>26.441288523968673</c:v>
                </c:pt>
                <c:pt idx="1">
                  <c:v>17.240003164745421</c:v>
                </c:pt>
                <c:pt idx="2">
                  <c:v>10.92120503440546</c:v>
                </c:pt>
                <c:pt idx="3">
                  <c:v>6.8623880533178596</c:v>
                </c:pt>
                <c:pt idx="4">
                  <c:v>4.2831028287670758</c:v>
                </c:pt>
                <c:pt idx="5">
                  <c:v>2.6707405174842491</c:v>
                </c:pt>
                <c:pt idx="6">
                  <c:v>1.6635442121611894</c:v>
                </c:pt>
                <c:pt idx="7">
                  <c:v>1.0370447913385683</c:v>
                </c:pt>
                <c:pt idx="8">
                  <c:v>0.64392266847263224</c:v>
                </c:pt>
                <c:pt idx="9">
                  <c:v>0.40288937241674844</c:v>
                </c:pt>
                <c:pt idx="10">
                  <c:v>0.25130976275307526</c:v>
                </c:pt>
                <c:pt idx="11">
                  <c:v>0.15614318846408751</c:v>
                </c:pt>
                <c:pt idx="12">
                  <c:v>9.7447173657571579E-2</c:v>
                </c:pt>
                <c:pt idx="13">
                  <c:v>6.0975752623577038E-2</c:v>
                </c:pt>
                <c:pt idx="14">
                  <c:v>3.7839167421528125E-2</c:v>
                </c:pt>
                <c:pt idx="15">
                  <c:v>2.3592495037119111E-2</c:v>
                </c:pt>
                <c:pt idx="16">
                  <c:v>1.4702569879196908E-2</c:v>
                </c:pt>
                <c:pt idx="17">
                  <c:v>9.1748596212190749E-3</c:v>
                </c:pt>
                <c:pt idx="18">
                  <c:v>5.6986706021032044E-3</c:v>
                </c:pt>
                <c:pt idx="19">
                  <c:v>1.1870531752811238</c:v>
                </c:pt>
                <c:pt idx="20">
                  <c:v>0.74078590062544869</c:v>
                </c:pt>
                <c:pt idx="21">
                  <c:v>0.46063261735256966</c:v>
                </c:pt>
                <c:pt idx="22">
                  <c:v>0.28730556906191096</c:v>
                </c:pt>
                <c:pt idx="23">
                  <c:v>0.17879521036342302</c:v>
                </c:pt>
                <c:pt idx="24">
                  <c:v>0.11136138148760269</c:v>
                </c:pt>
                <c:pt idx="25">
                  <c:v>6.9333792044568535E-2</c:v>
                </c:pt>
                <c:pt idx="26">
                  <c:v>4.321491068038974E-2</c:v>
                </c:pt>
                <c:pt idx="27">
                  <c:v>2.683123887869172E-2</c:v>
                </c:pt>
                <c:pt idx="28">
                  <c:v>1.6787333390344994E-2</c:v>
                </c:pt>
                <c:pt idx="29">
                  <c:v>1.0471307149310183E-2</c:v>
                </c:pt>
                <c:pt idx="30">
                  <c:v>6.50598226422551E-3</c:v>
                </c:pt>
                <c:pt idx="31">
                  <c:v>4.0603028105903856E-3</c:v>
                </c:pt>
                <c:pt idx="32">
                  <c:v>2.5406573168168605E-3</c:v>
                </c:pt>
                <c:pt idx="33">
                  <c:v>1.5766322047161675E-3</c:v>
                </c:pt>
                <c:pt idx="34">
                  <c:v>9.8302068200782763E-4</c:v>
                </c:pt>
                <c:pt idx="35">
                  <c:v>6.1260709172280257E-4</c:v>
                </c:pt>
                <c:pt idx="36">
                  <c:v>3.8228582081265906E-4</c:v>
                </c:pt>
                <c:pt idx="37">
                  <c:v>2.3744460920257349E-4</c:v>
                </c:pt>
                <c:pt idx="38">
                  <c:v>4.7488910966263197E-2</c:v>
                </c:pt>
                <c:pt idx="39">
                  <c:v>2.9633084586460426E-2</c:v>
                </c:pt>
                <c:pt idx="40">
                  <c:v>1.8425701039032395E-2</c:v>
                </c:pt>
                <c:pt idx="41">
                  <c:v>1.1492318931351235E-2</c:v>
                </c:pt>
                <c:pt idx="42">
                  <c:v>7.1518315920787445E-3</c:v>
                </c:pt>
                <c:pt idx="43">
                  <c:v>4.4544608596911017E-3</c:v>
                </c:pt>
                <c:pt idx="44">
                  <c:v>2.7733530333359825E-3</c:v>
                </c:pt>
                <c:pt idx="45">
                  <c:v>1.7285967544801682E-3</c:v>
                </c:pt>
                <c:pt idx="46">
                  <c:v>1.0732496334762498E-3</c:v>
                </c:pt>
                <c:pt idx="47">
                  <c:v>6.7149335479797811E-4</c:v>
                </c:pt>
                <c:pt idx="48">
                  <c:v>4.1885229062827616E-4</c:v>
                </c:pt>
                <c:pt idx="49">
                  <c:v>2.6023929168572077E-4</c:v>
                </c:pt>
                <c:pt idx="50">
                  <c:v>1.6241211269505507E-4</c:v>
                </c:pt>
                <c:pt idx="51">
                  <c:v>1.0162629273917667E-4</c:v>
                </c:pt>
                <c:pt idx="52">
                  <c:v>6.3065288204539098E-5</c:v>
                </c:pt>
                <c:pt idx="53">
                  <c:v>3.9320827284165105E-5</c:v>
                </c:pt>
                <c:pt idx="54">
                  <c:v>2.450428366984437E-5</c:v>
                </c:pt>
                <c:pt idx="55">
                  <c:v>1.5291432832732912E-5</c:v>
                </c:pt>
                <c:pt idx="56">
                  <c:v>9.4977843681572279E-6</c:v>
                </c:pt>
                <c:pt idx="57">
                  <c:v>2.3744460906800122E-3</c:v>
                </c:pt>
                <c:pt idx="58">
                  <c:v>1.4816543611022672E-3</c:v>
                </c:pt>
                <c:pt idx="59">
                  <c:v>9.2128508363186021E-4</c:v>
                </c:pt>
                <c:pt idx="60">
                  <c:v>5.7461595425425244E-4</c:v>
                </c:pt>
                <c:pt idx="61">
                  <c:v>3.575915814564799E-4</c:v>
                </c:pt>
                <c:pt idx="62">
                  <c:v>2.2272304343216713E-4</c:v>
                </c:pt>
                <c:pt idx="63">
                  <c:v>1.3866765177482601E-4</c:v>
                </c:pt>
                <c:pt idx="64">
                  <c:v>8.6429837750165987E-5</c:v>
                </c:pt>
                <c:pt idx="65">
                  <c:v>5.3662481680073122E-5</c:v>
                </c:pt>
                <c:pt idx="66">
                  <c:v>3.3574667741432264E-5</c:v>
                </c:pt>
                <c:pt idx="67">
                  <c:v>2.0942614531785946E-5</c:v>
                </c:pt>
                <c:pt idx="68">
                  <c:v>1.3011964584375294E-5</c:v>
                </c:pt>
                <c:pt idx="69">
                  <c:v>8.1206056347744479E-6</c:v>
                </c:pt>
                <c:pt idx="70">
                  <c:v>5.0813146369641481E-6</c:v>
                </c:pt>
                <c:pt idx="71">
                  <c:v>3.1532644102282244E-6</c:v>
                </c:pt>
                <c:pt idx="72">
                  <c:v>1.9660413642085628E-6</c:v>
                </c:pt>
                <c:pt idx="73">
                  <c:v>1.2252141834922933E-6</c:v>
                </c:pt>
                <c:pt idx="74">
                  <c:v>7.6457164163666373E-7</c:v>
                </c:pt>
                <c:pt idx="75">
                  <c:v>4.7488921840786564E-7</c:v>
                </c:pt>
                <c:pt idx="76">
                  <c:v>1.8995568736245033E-4</c:v>
                </c:pt>
                <c:pt idx="77">
                  <c:v>1.1853234891443417E-4</c:v>
                </c:pt>
                <c:pt idx="78">
                  <c:v>7.3702806696860089E-5</c:v>
                </c:pt>
                <c:pt idx="79">
                  <c:v>4.5969276341871532E-5</c:v>
                </c:pt>
                <c:pt idx="80">
                  <c:v>2.8607326516887451E-5</c:v>
                </c:pt>
                <c:pt idx="81">
                  <c:v>1.7817843474662544E-5</c:v>
                </c:pt>
                <c:pt idx="82">
                  <c:v>1.1093412142007604E-5</c:v>
                </c:pt>
                <c:pt idx="83">
                  <c:v>6.9143870200184909E-6</c:v>
                </c:pt>
                <c:pt idx="84">
                  <c:v>4.2929985344070969E-6</c:v>
                </c:pt>
                <c:pt idx="85">
                  <c:v>2.6878729761885177E-6</c:v>
                </c:pt>
                <c:pt idx="86">
                  <c:v>1.6716100487956867E-6</c:v>
                </c:pt>
                <c:pt idx="87">
                  <c:v>1.0447562804973044E-6</c:v>
                </c:pt>
                <c:pt idx="88">
                  <c:v>6.4964845078196037E-7</c:v>
                </c:pt>
                <c:pt idx="89">
                  <c:v>4.06505170957133E-7</c:v>
                </c:pt>
                <c:pt idx="90">
                  <c:v>2.5226115281825824E-7</c:v>
                </c:pt>
                <c:pt idx="91">
                  <c:v>1.572833091366851E-7</c:v>
                </c:pt>
                <c:pt idx="92">
                  <c:v>9.8017134679383468E-8</c:v>
                </c:pt>
                <c:pt idx="93">
                  <c:v>6.1165731330933096E-8</c:v>
                </c:pt>
                <c:pt idx="94">
                  <c:v>3.799113747262925E-8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743744"/>
        <c:axId val="199905280"/>
      </c:scatterChart>
      <c:valAx>
        <c:axId val="1997437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905280"/>
        <c:crosses val="autoZero"/>
        <c:crossBetween val="midCat"/>
      </c:valAx>
      <c:valAx>
        <c:axId val="19990528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743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total!$B$1:$G$1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total!$B$4:$G$4</c:f>
              <c:numCache>
                <c:formatCode>0.00E+00</c:formatCode>
                <c:ptCount val="6"/>
                <c:pt idx="0">
                  <c:v>22693533.713743541</c:v>
                </c:pt>
                <c:pt idx="1">
                  <c:v>25711886.227527186</c:v>
                </c:pt>
                <c:pt idx="2">
                  <c:v>29317695.472009871</c:v>
                </c:pt>
                <c:pt idx="3">
                  <c:v>32642488.140450191</c:v>
                </c:pt>
                <c:pt idx="4">
                  <c:v>36463167.101076655</c:v>
                </c:pt>
                <c:pt idx="5">
                  <c:v>39231407.373612419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5168"/>
        <c:axId val="44381312"/>
      </c:scatterChart>
      <c:valAx>
        <c:axId val="44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81312"/>
        <c:crosses val="autoZero"/>
        <c:crossBetween val="midCat"/>
      </c:valAx>
      <c:valAx>
        <c:axId val="443813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4535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(2)'!$G$2:$G$96</c:f>
              <c:numCache>
                <c:formatCode>General</c:formatCode>
                <c:ptCount val="95"/>
                <c:pt idx="0">
                  <c:v>187909972.54781026</c:v>
                </c:pt>
                <c:pt idx="1">
                  <c:v>177699368.71529549</c:v>
                </c:pt>
                <c:pt idx="2">
                  <c:v>159267708.38839912</c:v>
                </c:pt>
                <c:pt idx="3">
                  <c:v>135166130.24653974</c:v>
                </c:pt>
                <c:pt idx="4">
                  <c:v>112816246.23053655</c:v>
                </c:pt>
                <c:pt idx="5">
                  <c:v>96767676.441686973</c:v>
                </c:pt>
                <c:pt idx="6">
                  <c:v>84581759.375726268</c:v>
                </c:pt>
                <c:pt idx="7">
                  <c:v>72228900.394910395</c:v>
                </c:pt>
                <c:pt idx="8">
                  <c:v>58971683.518292099</c:v>
                </c:pt>
                <c:pt idx="9">
                  <c:v>47845777.329554848</c:v>
                </c:pt>
                <c:pt idx="10">
                  <c:v>39991463.227703124</c:v>
                </c:pt>
                <c:pt idx="11">
                  <c:v>34056939.156959459</c:v>
                </c:pt>
                <c:pt idx="12">
                  <c:v>28225890.951786581</c:v>
                </c:pt>
                <c:pt idx="13">
                  <c:v>22226909.253634285</c:v>
                </c:pt>
                <c:pt idx="14">
                  <c:v>17083799.39385546</c:v>
                </c:pt>
                <c:pt idx="15">
                  <c:v>13545158.573569117</c:v>
                </c:pt>
                <c:pt idx="16">
                  <c:v>11019529.977232054</c:v>
                </c:pt>
                <c:pt idx="17">
                  <c:v>8751822.6846191213</c:v>
                </c:pt>
                <c:pt idx="18">
                  <c:v>6542823.648687196</c:v>
                </c:pt>
                <c:pt idx="19">
                  <c:v>75906849.65514715</c:v>
                </c:pt>
                <c:pt idx="20">
                  <c:v>62806711.506653696</c:v>
                </c:pt>
                <c:pt idx="21">
                  <c:v>50685689.474103734</c:v>
                </c:pt>
                <c:pt idx="22">
                  <c:v>41924302.925195724</c:v>
                </c:pt>
                <c:pt idx="23">
                  <c:v>35675800.95185256</c:v>
                </c:pt>
                <c:pt idx="24">
                  <c:v>29926622.152717043</c:v>
                </c:pt>
                <c:pt idx="25">
                  <c:v>23830688.269052207</c:v>
                </c:pt>
                <c:pt idx="26">
                  <c:v>18358294.882291511</c:v>
                </c:pt>
                <c:pt idx="27">
                  <c:v>14372248.953591736</c:v>
                </c:pt>
                <c:pt idx="28">
                  <c:v>11676077.355641076</c:v>
                </c:pt>
                <c:pt idx="29">
                  <c:v>9386055.5266739074</c:v>
                </c:pt>
                <c:pt idx="30">
                  <c:v>7132845.8659152519</c:v>
                </c:pt>
                <c:pt idx="31">
                  <c:v>5195156.1283718301</c:v>
                </c:pt>
                <c:pt idx="32">
                  <c:v>3802138.2734389994</c:v>
                </c:pt>
                <c:pt idx="33">
                  <c:v>2858349.619089297</c:v>
                </c:pt>
                <c:pt idx="34">
                  <c:v>2166891.8392375815</c:v>
                </c:pt>
                <c:pt idx="35">
                  <c:v>1581462.4051512075</c:v>
                </c:pt>
                <c:pt idx="36">
                  <c:v>1113998.1061721751</c:v>
                </c:pt>
                <c:pt idx="37">
                  <c:v>783743.17398200068</c:v>
                </c:pt>
                <c:pt idx="38">
                  <c:v>19341499.537859879</c:v>
                </c:pt>
                <c:pt idx="39">
                  <c:v>15074554.070700023</c:v>
                </c:pt>
                <c:pt idx="40">
                  <c:v>12154232.683629341</c:v>
                </c:pt>
                <c:pt idx="41">
                  <c:v>9832350.5018850211</c:v>
                </c:pt>
                <c:pt idx="42">
                  <c:v>7569372.814610796</c:v>
                </c:pt>
                <c:pt idx="43">
                  <c:v>5536669.9056312293</c:v>
                </c:pt>
                <c:pt idx="44">
                  <c:v>4021587.5949970819</c:v>
                </c:pt>
                <c:pt idx="45">
                  <c:v>3014048.2940160837</c:v>
                </c:pt>
                <c:pt idx="46">
                  <c:v>2285799.1099918154</c:v>
                </c:pt>
                <c:pt idx="47">
                  <c:v>1687334.4342810665</c:v>
                </c:pt>
                <c:pt idx="48">
                  <c:v>1193648.8501829631</c:v>
                </c:pt>
                <c:pt idx="49">
                  <c:v>836956.39245804248</c:v>
                </c:pt>
                <c:pt idx="50">
                  <c:v>604426.39101668808</c:v>
                </c:pt>
                <c:pt idx="51">
                  <c:v>442941.85181092104</c:v>
                </c:pt>
                <c:pt idx="52">
                  <c:v>313272.55760296708</c:v>
                </c:pt>
                <c:pt idx="53">
                  <c:v>212704.14161183708</c:v>
                </c:pt>
                <c:pt idx="54">
                  <c:v>141216.30721133886</c:v>
                </c:pt>
                <c:pt idx="55">
                  <c:v>94270.213971676203</c:v>
                </c:pt>
                <c:pt idx="56">
                  <c:v>63247.56467307749</c:v>
                </c:pt>
                <c:pt idx="57">
                  <c:v>3644153.5770359719</c:v>
                </c:pt>
                <c:pt idx="58">
                  <c:v>2758282.5727623072</c:v>
                </c:pt>
                <c:pt idx="59">
                  <c:v>2081124.2244557827</c:v>
                </c:pt>
                <c:pt idx="60">
                  <c:v>1510203.7961659301</c:v>
                </c:pt>
                <c:pt idx="61">
                  <c:v>1059217.7236645713</c:v>
                </c:pt>
                <c:pt idx="62">
                  <c:v>749150.13497406943</c:v>
                </c:pt>
                <c:pt idx="63">
                  <c:v>544638.63700727245</c:v>
                </c:pt>
                <c:pt idx="64">
                  <c:v>395835.10435667651</c:v>
                </c:pt>
                <c:pt idx="65">
                  <c:v>275631.00109217857</c:v>
                </c:pt>
                <c:pt idx="66">
                  <c:v>185674.66374187675</c:v>
                </c:pt>
                <c:pt idx="67">
                  <c:v>123268.26281784876</c:v>
                </c:pt>
                <c:pt idx="68">
                  <c:v>82313.853659278961</c:v>
                </c:pt>
                <c:pt idx="69">
                  <c:v>55406.626182877255</c:v>
                </c:pt>
                <c:pt idx="70">
                  <c:v>36833.882626421306</c:v>
                </c:pt>
                <c:pt idx="71">
                  <c:v>23903.887184404237</c:v>
                </c:pt>
                <c:pt idx="72">
                  <c:v>15553.166426342035</c:v>
                </c:pt>
                <c:pt idx="73">
                  <c:v>10218.715407531707</c:v>
                </c:pt>
                <c:pt idx="74">
                  <c:v>6746.0213926948218</c:v>
                </c:pt>
                <c:pt idx="75">
                  <c:v>4383.0144722755049</c:v>
                </c:pt>
                <c:pt idx="76">
                  <c:v>671321.32866942312</c:v>
                </c:pt>
                <c:pt idx="77">
                  <c:v>491132.86794238997</c:v>
                </c:pt>
                <c:pt idx="78">
                  <c:v>352638.88869797462</c:v>
                </c:pt>
                <c:pt idx="79">
                  <c:v>242706.95556456255</c:v>
                </c:pt>
                <c:pt idx="80">
                  <c:v>161570.80798957584</c:v>
                </c:pt>
                <c:pt idx="81">
                  <c:v>107321.99361245053</c:v>
                </c:pt>
                <c:pt idx="82">
                  <c:v>72035.063617568696</c:v>
                </c:pt>
                <c:pt idx="83">
                  <c:v>48275.761258648614</c:v>
                </c:pt>
                <c:pt idx="84">
                  <c:v>31657.499387006232</c:v>
                </c:pt>
                <c:pt idx="85">
                  <c:v>20657.817997978793</c:v>
                </c:pt>
                <c:pt idx="86">
                  <c:v>13449.017596951297</c:v>
                </c:pt>
                <c:pt idx="87">
                  <c:v>8884.9718010613906</c:v>
                </c:pt>
                <c:pt idx="88">
                  <c:v>5831.4480951898868</c:v>
                </c:pt>
                <c:pt idx="89">
                  <c:v>3795.1128601437849</c:v>
                </c:pt>
                <c:pt idx="90">
                  <c:v>2427.6624146530212</c:v>
                </c:pt>
                <c:pt idx="91">
                  <c:v>1563.3238788957167</c:v>
                </c:pt>
                <c:pt idx="92">
                  <c:v>1012.5701382722942</c:v>
                </c:pt>
                <c:pt idx="93">
                  <c:v>654.57748472277683</c:v>
                </c:pt>
                <c:pt idx="94">
                  <c:v>416.10977036205077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3248"/>
        <c:axId val="44455040"/>
      </c:scatterChart>
      <c:valAx>
        <c:axId val="44453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55040"/>
        <c:crosses val="autoZero"/>
        <c:crossBetween val="midCat"/>
      </c:valAx>
      <c:valAx>
        <c:axId val="4445504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4453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(2)'!$H$2:$H$96</c:f>
              <c:numCache>
                <c:formatCode>General</c:formatCode>
                <c:ptCount val="95"/>
                <c:pt idx="0">
                  <c:v>10.990855923414767</c:v>
                </c:pt>
                <c:pt idx="1">
                  <c:v>16.344104115948436</c:v>
                </c:pt>
                <c:pt idx="2">
                  <c:v>22.375415259133643</c:v>
                </c:pt>
                <c:pt idx="3">
                  <c:v>26.881668513060013</c:v>
                </c:pt>
                <c:pt idx="4">
                  <c:v>28.447934902126715</c:v>
                </c:pt>
                <c:pt idx="5">
                  <c:v>28.591046838067147</c:v>
                </c:pt>
                <c:pt idx="6">
                  <c:v>29.992957647303861</c:v>
                </c:pt>
                <c:pt idx="7">
                  <c:v>33.080675315286257</c:v>
                </c:pt>
                <c:pt idx="8">
                  <c:v>35.688022871623403</c:v>
                </c:pt>
                <c:pt idx="9">
                  <c:v>36.009636965871323</c:v>
                </c:pt>
                <c:pt idx="10">
                  <c:v>35.508580804507353</c:v>
                </c:pt>
                <c:pt idx="11">
                  <c:v>36.913587091422578</c:v>
                </c:pt>
                <c:pt idx="12">
                  <c:v>40.563819891463702</c:v>
                </c:pt>
                <c:pt idx="13">
                  <c:v>43.972005069693964</c:v>
                </c:pt>
                <c:pt idx="14">
                  <c:v>44.988001755549519</c:v>
                </c:pt>
                <c:pt idx="15">
                  <c:v>44.655366567104132</c:v>
                </c:pt>
                <c:pt idx="16">
                  <c:v>46.018772508794648</c:v>
                </c:pt>
                <c:pt idx="17">
                  <c:v>49.978028655963058</c:v>
                </c:pt>
                <c:pt idx="18">
                  <c:v>54.243719215148765</c:v>
                </c:pt>
                <c:pt idx="19">
                  <c:v>32.124606231002417</c:v>
                </c:pt>
                <c:pt idx="20">
                  <c:v>35.132367225936648</c:v>
                </c:pt>
                <c:pt idx="21">
                  <c:v>36.120980697290314</c:v>
                </c:pt>
                <c:pt idx="22">
                  <c:v>35.557932186562816</c:v>
                </c:pt>
                <c:pt idx="23">
                  <c:v>36.229861789682765</c:v>
                </c:pt>
                <c:pt idx="24">
                  <c:v>39.4154401802517</c:v>
                </c:pt>
                <c:pt idx="25">
                  <c:v>43.230309874124764</c:v>
                </c:pt>
                <c:pt idx="26">
                  <c:v>44.957214792954382</c:v>
                </c:pt>
                <c:pt idx="27">
                  <c:v>44.698114001151957</c:v>
                </c:pt>
                <c:pt idx="28">
                  <c:v>45.342077542339119</c:v>
                </c:pt>
                <c:pt idx="29">
                  <c:v>48.70158858256228</c:v>
                </c:pt>
                <c:pt idx="30">
                  <c:v>53.216976894332738</c:v>
                </c:pt>
                <c:pt idx="31">
                  <c:v>55.911970158233679</c:v>
                </c:pt>
                <c:pt idx="32">
                  <c:v>56.172188583921752</c:v>
                </c:pt>
                <c:pt idx="33">
                  <c:v>56.214018728229107</c:v>
                </c:pt>
                <c:pt idx="34">
                  <c:v>58.297038820219193</c:v>
                </c:pt>
                <c:pt idx="35">
                  <c:v>61.620397314339918</c:v>
                </c:pt>
                <c:pt idx="36">
                  <c:v>63.75080052769286</c:v>
                </c:pt>
                <c:pt idx="37">
                  <c:v>64.000251550856646</c:v>
                </c:pt>
                <c:pt idx="38">
                  <c:v>44.830206242344254</c:v>
                </c:pt>
                <c:pt idx="39">
                  <c:v>44.78686273423952</c:v>
                </c:pt>
                <c:pt idx="40">
                  <c:v>45.010599195321547</c:v>
                </c:pt>
                <c:pt idx="41">
                  <c:v>47.857145381545457</c:v>
                </c:pt>
                <c:pt idx="42">
                  <c:v>52.38423089843721</c:v>
                </c:pt>
                <c:pt idx="43">
                  <c:v>55.60194378866538</c:v>
                </c:pt>
                <c:pt idx="44">
                  <c:v>56.231794079058517</c:v>
                </c:pt>
                <c:pt idx="45">
                  <c:v>56.081794839415679</c:v>
                </c:pt>
                <c:pt idx="46">
                  <c:v>57.748193049380795</c:v>
                </c:pt>
                <c:pt idx="47">
                  <c:v>61.00105899712343</c:v>
                </c:pt>
                <c:pt idx="48">
                  <c:v>63.503070633910369</c:v>
                </c:pt>
                <c:pt idx="49">
                  <c:v>64.038523635309133</c:v>
                </c:pt>
                <c:pt idx="50">
                  <c:v>64.052425570622674</c:v>
                </c:pt>
                <c:pt idx="51">
                  <c:v>65.85612057034237</c:v>
                </c:pt>
                <c:pt idx="52">
                  <c:v>69.573258494874281</c:v>
                </c:pt>
                <c:pt idx="53">
                  <c:v>73.068331207016485</c:v>
                </c:pt>
                <c:pt idx="54">
                  <c:v>75.026411962415324</c:v>
                </c:pt>
                <c:pt idx="55">
                  <c:v>75.818895285452996</c:v>
                </c:pt>
                <c:pt idx="56">
                  <c:v>76.781291857934562</c:v>
                </c:pt>
                <c:pt idx="57">
                  <c:v>56.1190984462853</c:v>
                </c:pt>
                <c:pt idx="58">
                  <c:v>56.353337111952015</c:v>
                </c:pt>
                <c:pt idx="59">
                  <c:v>58.734201213318805</c:v>
                </c:pt>
                <c:pt idx="60">
                  <c:v>62.02285675307342</c:v>
                </c:pt>
                <c:pt idx="61">
                  <c:v>63.881327824740232</c:v>
                </c:pt>
                <c:pt idx="62">
                  <c:v>63.970945588859394</c:v>
                </c:pt>
                <c:pt idx="63">
                  <c:v>64.391543570526579</c:v>
                </c:pt>
                <c:pt idx="64">
                  <c:v>66.993574058146706</c:v>
                </c:pt>
                <c:pt idx="65">
                  <c:v>70.892662632335941</c:v>
                </c:pt>
                <c:pt idx="66">
                  <c:v>73.908689906877896</c:v>
                </c:pt>
                <c:pt idx="67">
                  <c:v>75.359062025449603</c:v>
                </c:pt>
                <c:pt idx="68">
                  <c:v>76.066325975301282</c:v>
                </c:pt>
                <c:pt idx="69">
                  <c:v>77.269232765310846</c:v>
                </c:pt>
                <c:pt idx="70">
                  <c:v>78.928317646850658</c:v>
                </c:pt>
                <c:pt idx="71">
                  <c:v>80.105845692773826</c:v>
                </c:pt>
                <c:pt idx="72">
                  <c:v>80.394360081027159</c:v>
                </c:pt>
                <c:pt idx="73">
                  <c:v>80.455471873546614</c:v>
                </c:pt>
                <c:pt idx="74">
                  <c:v>81.146201464719496</c:v>
                </c:pt>
                <c:pt idx="75">
                  <c:v>82.334818541668582</c:v>
                </c:pt>
                <c:pt idx="76">
                  <c:v>63.940589191592842</c:v>
                </c:pt>
                <c:pt idx="77">
                  <c:v>64.998657740057638</c:v>
                </c:pt>
                <c:pt idx="78">
                  <c:v>68.268050810054675</c:v>
                </c:pt>
                <c:pt idx="79">
                  <c:v>72.052623608311634</c:v>
                </c:pt>
                <c:pt idx="80">
                  <c:v>74.563963668691315</c:v>
                </c:pt>
                <c:pt idx="81">
                  <c:v>75.610222270143851</c:v>
                </c:pt>
                <c:pt idx="82">
                  <c:v>76.382918060839344</c:v>
                </c:pt>
                <c:pt idx="83">
                  <c:v>77.832575158320381</c:v>
                </c:pt>
                <c:pt idx="84">
                  <c:v>79.445851905016369</c:v>
                </c:pt>
                <c:pt idx="85">
                  <c:v>80.286980110841256</c:v>
                </c:pt>
                <c:pt idx="86">
                  <c:v>80.387958754311725</c:v>
                </c:pt>
                <c:pt idx="87">
                  <c:v>80.598844696320597</c:v>
                </c:pt>
                <c:pt idx="88">
                  <c:v>81.537740502034495</c:v>
                </c:pt>
                <c:pt idx="89">
                  <c:v>82.688288917408329</c:v>
                </c:pt>
                <c:pt idx="90">
                  <c:v>83.383873230467472</c:v>
                </c:pt>
                <c:pt idx="91">
                  <c:v>83.6162130944182</c:v>
                </c:pt>
                <c:pt idx="92">
                  <c:v>84.034514735114215</c:v>
                </c:pt>
                <c:pt idx="93">
                  <c:v>85.064277252247834</c:v>
                </c:pt>
                <c:pt idx="94">
                  <c:v>86.382690240745134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69248"/>
        <c:axId val="44487424"/>
      </c:scatterChart>
      <c:valAx>
        <c:axId val="44469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87424"/>
        <c:crosses val="autoZero"/>
        <c:crossBetween val="midCat"/>
      </c:valAx>
      <c:valAx>
        <c:axId val="444874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69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CAM!$I$13:$I$25</c:f>
              <c:numCache>
                <c:formatCode>0.000</c:formatCode>
                <c:ptCount val="13"/>
                <c:pt idx="0">
                  <c:v>1.038E-2</c:v>
                </c:pt>
                <c:pt idx="1">
                  <c:v>1.4279999999999999E-2</c:v>
                </c:pt>
                <c:pt idx="2">
                  <c:v>1.7899999999999999E-2</c:v>
                </c:pt>
                <c:pt idx="3">
                  <c:v>2.265E-2</c:v>
                </c:pt>
                <c:pt idx="4">
                  <c:v>2.6929999999999999E-2</c:v>
                </c:pt>
                <c:pt idx="5">
                  <c:v>3.7900000000000003E-2</c:v>
                </c:pt>
                <c:pt idx="6">
                  <c:v>1.316E-2</c:v>
                </c:pt>
                <c:pt idx="7">
                  <c:v>3.891E-2</c:v>
                </c:pt>
                <c:pt idx="9">
                  <c:v>3.5400000000000001E-2</c:v>
                </c:pt>
                <c:pt idx="10">
                  <c:v>3.7740000000000003E-2</c:v>
                </c:pt>
                <c:pt idx="11">
                  <c:v>4.1340000000000002E-2</c:v>
                </c:pt>
                <c:pt idx="12">
                  <c:v>4.2349999999999999E-2</c:v>
                </c:pt>
              </c:numCache>
            </c:numRef>
          </c:xVal>
          <c:yVal>
            <c:numRef>
              <c:f>CAM!$G$13:$G$25</c:f>
              <c:numCache>
                <c:formatCode>0.000</c:formatCode>
                <c:ptCount val="13"/>
                <c:pt idx="0">
                  <c:v>0.16569999999999999</c:v>
                </c:pt>
                <c:pt idx="1">
                  <c:v>0.15529999999999999</c:v>
                </c:pt>
                <c:pt idx="2">
                  <c:v>0.14319999999999999</c:v>
                </c:pt>
                <c:pt idx="3">
                  <c:v>0.13489999999999999</c:v>
                </c:pt>
                <c:pt idx="4">
                  <c:v>0.12570000000000001</c:v>
                </c:pt>
                <c:pt idx="5">
                  <c:v>0.1012</c:v>
                </c:pt>
                <c:pt idx="6">
                  <c:v>0.16209999999999999</c:v>
                </c:pt>
                <c:pt idx="7">
                  <c:v>7.7520000000000006E-2</c:v>
                </c:pt>
                <c:pt idx="9">
                  <c:v>0.1174</c:v>
                </c:pt>
                <c:pt idx="10">
                  <c:v>0.1031</c:v>
                </c:pt>
                <c:pt idx="11">
                  <c:v>0.1013</c:v>
                </c:pt>
                <c:pt idx="12">
                  <c:v>9.7850000000000006E-2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87904"/>
        <c:axId val="44989440"/>
      </c:scatterChart>
      <c:valAx>
        <c:axId val="4498790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4989440"/>
        <c:crosses val="autoZero"/>
        <c:crossBetween val="midCat"/>
      </c:valAx>
      <c:valAx>
        <c:axId val="4498944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498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RTFOT!$C$2:$C$96</c:f>
              <c:numCache>
                <c:formatCode>0.00</c:formatCode>
                <c:ptCount val="95"/>
                <c:pt idx="0">
                  <c:v>19.09</c:v>
                </c:pt>
                <c:pt idx="1">
                  <c:v>20.420000000000002</c:v>
                </c:pt>
                <c:pt idx="2">
                  <c:v>21.87</c:v>
                </c:pt>
                <c:pt idx="3">
                  <c:v>23.07</c:v>
                </c:pt>
                <c:pt idx="4">
                  <c:v>24.33</c:v>
                </c:pt>
                <c:pt idx="5">
                  <c:v>25.65</c:v>
                </c:pt>
                <c:pt idx="6">
                  <c:v>27.07</c:v>
                </c:pt>
                <c:pt idx="7">
                  <c:v>28.37</c:v>
                </c:pt>
                <c:pt idx="8">
                  <c:v>29.87</c:v>
                </c:pt>
                <c:pt idx="9">
                  <c:v>31.17</c:v>
                </c:pt>
                <c:pt idx="10">
                  <c:v>32.61</c:v>
                </c:pt>
                <c:pt idx="11">
                  <c:v>34.08</c:v>
                </c:pt>
                <c:pt idx="12">
                  <c:v>35.56</c:v>
                </c:pt>
                <c:pt idx="13">
                  <c:v>37.119999999999997</c:v>
                </c:pt>
                <c:pt idx="14">
                  <c:v>38.700000000000003</c:v>
                </c:pt>
                <c:pt idx="15">
                  <c:v>40.340000000000003</c:v>
                </c:pt>
                <c:pt idx="16">
                  <c:v>42.02</c:v>
                </c:pt>
                <c:pt idx="17">
                  <c:v>43.82</c:v>
                </c:pt>
                <c:pt idx="18">
                  <c:v>45.45</c:v>
                </c:pt>
                <c:pt idx="19">
                  <c:v>27.89</c:v>
                </c:pt>
                <c:pt idx="20">
                  <c:v>29.8</c:v>
                </c:pt>
                <c:pt idx="21">
                  <c:v>31.42</c:v>
                </c:pt>
                <c:pt idx="22">
                  <c:v>32.86</c:v>
                </c:pt>
                <c:pt idx="23">
                  <c:v>34.299999999999997</c:v>
                </c:pt>
                <c:pt idx="24">
                  <c:v>35.729999999999997</c:v>
                </c:pt>
                <c:pt idx="25">
                  <c:v>37.159999999999997</c:v>
                </c:pt>
                <c:pt idx="26">
                  <c:v>38.61</c:v>
                </c:pt>
                <c:pt idx="27">
                  <c:v>40.14</c:v>
                </c:pt>
                <c:pt idx="28">
                  <c:v>41.71</c:v>
                </c:pt>
                <c:pt idx="29">
                  <c:v>43.31</c:v>
                </c:pt>
                <c:pt idx="30">
                  <c:v>44.98</c:v>
                </c:pt>
                <c:pt idx="31">
                  <c:v>46.7</c:v>
                </c:pt>
                <c:pt idx="32">
                  <c:v>48.5</c:v>
                </c:pt>
                <c:pt idx="33">
                  <c:v>50.33</c:v>
                </c:pt>
                <c:pt idx="34">
                  <c:v>52.18</c:v>
                </c:pt>
                <c:pt idx="35">
                  <c:v>54.08</c:v>
                </c:pt>
                <c:pt idx="36">
                  <c:v>55.92</c:v>
                </c:pt>
                <c:pt idx="37">
                  <c:v>57.74</c:v>
                </c:pt>
                <c:pt idx="38">
                  <c:v>38.36</c:v>
                </c:pt>
                <c:pt idx="39">
                  <c:v>41.01</c:v>
                </c:pt>
                <c:pt idx="40">
                  <c:v>43.03</c:v>
                </c:pt>
                <c:pt idx="41">
                  <c:v>44.73</c:v>
                </c:pt>
                <c:pt idx="42">
                  <c:v>46.37</c:v>
                </c:pt>
                <c:pt idx="43">
                  <c:v>47.99</c:v>
                </c:pt>
                <c:pt idx="44">
                  <c:v>49.6</c:v>
                </c:pt>
                <c:pt idx="45">
                  <c:v>51.25</c:v>
                </c:pt>
                <c:pt idx="46">
                  <c:v>52.93</c:v>
                </c:pt>
                <c:pt idx="47">
                  <c:v>54.61</c:v>
                </c:pt>
                <c:pt idx="48">
                  <c:v>56.32</c:v>
                </c:pt>
                <c:pt idx="49">
                  <c:v>58.02</c:v>
                </c:pt>
                <c:pt idx="50">
                  <c:v>59.71</c:v>
                </c:pt>
                <c:pt idx="51">
                  <c:v>61.38</c:v>
                </c:pt>
                <c:pt idx="52">
                  <c:v>63.03</c:v>
                </c:pt>
                <c:pt idx="53">
                  <c:v>64.64</c:v>
                </c:pt>
                <c:pt idx="54">
                  <c:v>66.180000000000007</c:v>
                </c:pt>
                <c:pt idx="55">
                  <c:v>67.72</c:v>
                </c:pt>
                <c:pt idx="56">
                  <c:v>69.25</c:v>
                </c:pt>
                <c:pt idx="57">
                  <c:v>48.26</c:v>
                </c:pt>
                <c:pt idx="58">
                  <c:v>53.85</c:v>
                </c:pt>
                <c:pt idx="59">
                  <c:v>56.22</c:v>
                </c:pt>
                <c:pt idx="60">
                  <c:v>57.67</c:v>
                </c:pt>
                <c:pt idx="61">
                  <c:v>58.96</c:v>
                </c:pt>
                <c:pt idx="62">
                  <c:v>60.3</c:v>
                </c:pt>
                <c:pt idx="63">
                  <c:v>61.79</c:v>
                </c:pt>
                <c:pt idx="64">
                  <c:v>63.3</c:v>
                </c:pt>
                <c:pt idx="65">
                  <c:v>64.77</c:v>
                </c:pt>
                <c:pt idx="66">
                  <c:v>66.19</c:v>
                </c:pt>
                <c:pt idx="67">
                  <c:v>67.58</c:v>
                </c:pt>
                <c:pt idx="68">
                  <c:v>68.959999999999994</c:v>
                </c:pt>
                <c:pt idx="69">
                  <c:v>70.34</c:v>
                </c:pt>
                <c:pt idx="70">
                  <c:v>71.73</c:v>
                </c:pt>
                <c:pt idx="71">
                  <c:v>73.12</c:v>
                </c:pt>
                <c:pt idx="72">
                  <c:v>74.53</c:v>
                </c:pt>
                <c:pt idx="73">
                  <c:v>75.900000000000006</c:v>
                </c:pt>
                <c:pt idx="74">
                  <c:v>77.3</c:v>
                </c:pt>
                <c:pt idx="75">
                  <c:v>78.72</c:v>
                </c:pt>
                <c:pt idx="76">
                  <c:v>75.489999999999995</c:v>
                </c:pt>
                <c:pt idx="77">
                  <c:v>69.97</c:v>
                </c:pt>
                <c:pt idx="78">
                  <c:v>68.33</c:v>
                </c:pt>
                <c:pt idx="79">
                  <c:v>68.69</c:v>
                </c:pt>
                <c:pt idx="80">
                  <c:v>69.47</c:v>
                </c:pt>
                <c:pt idx="81">
                  <c:v>70.27</c:v>
                </c:pt>
                <c:pt idx="82">
                  <c:v>71.260000000000005</c:v>
                </c:pt>
                <c:pt idx="83">
                  <c:v>72.3</c:v>
                </c:pt>
                <c:pt idx="84">
                  <c:v>73.37</c:v>
                </c:pt>
                <c:pt idx="85">
                  <c:v>74.47</c:v>
                </c:pt>
                <c:pt idx="86">
                  <c:v>75.61</c:v>
                </c:pt>
                <c:pt idx="87">
                  <c:v>76.77</c:v>
                </c:pt>
                <c:pt idx="88">
                  <c:v>77.97</c:v>
                </c:pt>
                <c:pt idx="89">
                  <c:v>79.22</c:v>
                </c:pt>
                <c:pt idx="90">
                  <c:v>80.48</c:v>
                </c:pt>
                <c:pt idx="91">
                  <c:v>81.8</c:v>
                </c:pt>
                <c:pt idx="92">
                  <c:v>83.14</c:v>
                </c:pt>
                <c:pt idx="93">
                  <c:v>84.45</c:v>
                </c:pt>
                <c:pt idx="94">
                  <c:v>85.8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RTFOT!$K$2:$K$96</c:f>
              <c:numCache>
                <c:formatCode>General</c:formatCode>
                <c:ptCount val="95"/>
                <c:pt idx="0">
                  <c:v>89.999999842593937</c:v>
                </c:pt>
                <c:pt idx="1">
                  <c:v>89.999999747746699</c:v>
                </c:pt>
                <c:pt idx="2">
                  <c:v>89.999999594314275</c:v>
                </c:pt>
                <c:pt idx="3">
                  <c:v>89.999999349561719</c:v>
                </c:pt>
                <c:pt idx="4">
                  <c:v>89.999998954807012</c:v>
                </c:pt>
                <c:pt idx="5">
                  <c:v>89.999998321896982</c:v>
                </c:pt>
                <c:pt idx="6">
                  <c:v>89.999997304690694</c:v>
                </c:pt>
                <c:pt idx="7">
                  <c:v>89.999995675657587</c:v>
                </c:pt>
                <c:pt idx="8">
                  <c:v>89.999993035129918</c:v>
                </c:pt>
                <c:pt idx="9">
                  <c:v>89.999988868029448</c:v>
                </c:pt>
                <c:pt idx="10">
                  <c:v>89.999982153507517</c:v>
                </c:pt>
                <c:pt idx="11">
                  <c:v>89.999971276265754</c:v>
                </c:pt>
                <c:pt idx="12">
                  <c:v>89.999953974835165</c:v>
                </c:pt>
                <c:pt idx="13">
                  <c:v>89.999926445764629</c:v>
                </c:pt>
                <c:pt idx="14">
                  <c:v>89.999881471337559</c:v>
                </c:pt>
                <c:pt idx="15">
                  <c:v>89.999809896058295</c:v>
                </c:pt>
                <c:pt idx="16">
                  <c:v>89.999694949488912</c:v>
                </c:pt>
                <c:pt idx="17">
                  <c:v>89.999511161292801</c:v>
                </c:pt>
                <c:pt idx="18">
                  <c:v>89.999212969681437</c:v>
                </c:pt>
                <c:pt idx="19">
                  <c:v>89.999996222254467</c:v>
                </c:pt>
                <c:pt idx="20">
                  <c:v>89.999993945920622</c:v>
                </c:pt>
                <c:pt idx="21">
                  <c:v>89.999990263542458</c:v>
                </c:pt>
                <c:pt idx="22">
                  <c:v>89.999984389481284</c:v>
                </c:pt>
                <c:pt idx="23">
                  <c:v>89.999974915368327</c:v>
                </c:pt>
                <c:pt idx="24">
                  <c:v>89.999959725527418</c:v>
                </c:pt>
                <c:pt idx="25">
                  <c:v>89.999935312576554</c:v>
                </c:pt>
                <c:pt idx="26">
                  <c:v>89.999896215782158</c:v>
                </c:pt>
                <c:pt idx="27">
                  <c:v>89.99983284311817</c:v>
                </c:pt>
                <c:pt idx="28">
                  <c:v>89.999732832706556</c:v>
                </c:pt>
                <c:pt idx="29">
                  <c:v>89.999571684180353</c:v>
                </c:pt>
                <c:pt idx="30">
                  <c:v>89.999310630377892</c:v>
                </c:pt>
                <c:pt idx="31">
                  <c:v>89.998895396044176</c:v>
                </c:pt>
                <c:pt idx="32">
                  <c:v>89.998234698351311</c:v>
                </c:pt>
                <c:pt idx="33">
                  <c:v>89.9971553121037</c:v>
                </c:pt>
                <c:pt idx="34">
                  <c:v>89.995437505408944</c:v>
                </c:pt>
                <c:pt idx="35">
                  <c:v>89.992678787773599</c:v>
                </c:pt>
                <c:pt idx="36">
                  <c:v>89.988267871190743</c:v>
                </c:pt>
                <c:pt idx="37">
                  <c:v>89.981111273037385</c:v>
                </c:pt>
                <c:pt idx="38">
                  <c:v>89.999905556361767</c:v>
                </c:pt>
                <c:pt idx="39">
                  <c:v>89.999848648015643</c:v>
                </c:pt>
                <c:pt idx="40">
                  <c:v>89.999756588561254</c:v>
                </c:pt>
                <c:pt idx="41">
                  <c:v>89.999609737032088</c:v>
                </c:pt>
                <c:pt idx="42">
                  <c:v>89.999372884208299</c:v>
                </c:pt>
                <c:pt idx="43">
                  <c:v>89.998993138185241</c:v>
                </c:pt>
                <c:pt idx="44">
                  <c:v>89.998382814414214</c:v>
                </c:pt>
                <c:pt idx="45">
                  <c:v>89.997405394555784</c:v>
                </c:pt>
                <c:pt idx="46">
                  <c:v>89.995821077961637</c:v>
                </c:pt>
                <c:pt idx="47">
                  <c:v>89.993320817693998</c:v>
                </c:pt>
                <c:pt idx="48">
                  <c:v>89.989292104633222</c:v>
                </c:pt>
                <c:pt idx="49">
                  <c:v>89.982765759966014</c:v>
                </c:pt>
                <c:pt idx="50">
                  <c:v>89.97238490323933</c:v>
                </c:pt>
                <c:pt idx="51">
                  <c:v>89.955867467496802</c:v>
                </c:pt>
                <c:pt idx="52">
                  <c:v>89.928882839056413</c:v>
                </c:pt>
                <c:pt idx="53">
                  <c:v>89.885937785663771</c:v>
                </c:pt>
                <c:pt idx="54">
                  <c:v>89.816970315930547</c:v>
                </c:pt>
                <c:pt idx="55">
                  <c:v>89.706699337657454</c:v>
                </c:pt>
                <c:pt idx="56">
                  <c:v>89.527792500457124</c:v>
                </c:pt>
                <c:pt idx="57">
                  <c:v>89.998111127236001</c:v>
                </c:pt>
                <c:pt idx="58">
                  <c:v>89.996972960315816</c:v>
                </c:pt>
                <c:pt idx="59">
                  <c:v>89.995131771236728</c:v>
                </c:pt>
                <c:pt idx="60">
                  <c:v>89.992194740690053</c:v>
                </c:pt>
                <c:pt idx="61">
                  <c:v>89.987457684365737</c:v>
                </c:pt>
                <c:pt idx="62">
                  <c:v>89.979862764531802</c:v>
                </c:pt>
                <c:pt idx="63">
                  <c:v>89.967656291711435</c:v>
                </c:pt>
                <c:pt idx="64">
                  <c:v>89.948107905268429</c:v>
                </c:pt>
                <c:pt idx="65">
                  <c:v>89.916421618365476</c:v>
                </c:pt>
                <c:pt idx="66">
                  <c:v>89.866416595317688</c:v>
                </c:pt>
                <c:pt idx="67">
                  <c:v>89.785843087485688</c:v>
                </c:pt>
                <c:pt idx="68">
                  <c:v>89.655319346982395</c:v>
                </c:pt>
                <c:pt idx="69">
                  <c:v>89.447715127649658</c:v>
                </c:pt>
                <c:pt idx="70">
                  <c:v>89.117418988721766</c:v>
                </c:pt>
                <c:pt idx="71">
                  <c:v>88.577948120601135</c:v>
                </c:pt>
                <c:pt idx="72">
                  <c:v>87.719957008210699</c:v>
                </c:pt>
                <c:pt idx="73">
                  <c:v>86.344362428033634</c:v>
                </c:pt>
                <c:pt idx="74">
                  <c:v>84.154303794267108</c:v>
                </c:pt>
                <c:pt idx="75">
                  <c:v>80.639804755729145</c:v>
                </c:pt>
                <c:pt idx="76">
                  <c:v>89.976389091777861</c:v>
                </c:pt>
                <c:pt idx="77">
                  <c:v>89.962162009413134</c:v>
                </c:pt>
                <c:pt idx="78">
                  <c:v>89.939147163193837</c:v>
                </c:pt>
                <c:pt idx="79">
                  <c:v>89.902434352324974</c:v>
                </c:pt>
                <c:pt idx="80">
                  <c:v>89.843221443353855</c:v>
                </c:pt>
                <c:pt idx="81">
                  <c:v>89.748286165697863</c:v>
                </c:pt>
                <c:pt idx="82">
                  <c:v>89.595710313410777</c:v>
                </c:pt>
                <c:pt idx="83">
                  <c:v>89.351376348343194</c:v>
                </c:pt>
                <c:pt idx="84">
                  <c:v>88.955385248868438</c:v>
                </c:pt>
                <c:pt idx="85">
                  <c:v>88.330676916320385</c:v>
                </c:pt>
                <c:pt idx="86">
                  <c:v>87.324971476320883</c:v>
                </c:pt>
                <c:pt idx="87">
                  <c:v>85.699533799744856</c:v>
                </c:pt>
                <c:pt idx="88">
                  <c:v>83.129348502122653</c:v>
                </c:pt>
                <c:pt idx="89">
                  <c:v>79.100282278682201</c:v>
                </c:pt>
                <c:pt idx="90">
                  <c:v>72.76050123547212</c:v>
                </c:pt>
                <c:pt idx="91">
                  <c:v>63.540885348887528</c:v>
                </c:pt>
                <c:pt idx="92">
                  <c:v>51.388423551625074</c:v>
                </c:pt>
                <c:pt idx="93">
                  <c:v>38.003581244660886</c:v>
                </c:pt>
                <c:pt idx="94">
                  <c:v>25.888833959640628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75456"/>
        <c:axId val="211493632"/>
      </c:scatterChart>
      <c:valAx>
        <c:axId val="211475456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11493632"/>
        <c:crosses val="autoZero"/>
        <c:crossBetween val="midCat"/>
      </c:valAx>
      <c:valAx>
        <c:axId val="211493632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475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Fresh!$J$2:$J$96</c:f>
              <c:numCache>
                <c:formatCode>General</c:formatCode>
                <c:ptCount val="95"/>
                <c:pt idx="0">
                  <c:v>528800116.3932575</c:v>
                </c:pt>
                <c:pt idx="1">
                  <c:v>329971272.62939268</c:v>
                </c:pt>
                <c:pt idx="2">
                  <c:v>205174445.16058391</c:v>
                </c:pt>
                <c:pt idx="3">
                  <c:v>127969628.16716832</c:v>
                </c:pt>
                <c:pt idx="4">
                  <c:v>79637297.528824583</c:v>
                </c:pt>
                <c:pt idx="5">
                  <c:v>49601450.917687573</c:v>
                </c:pt>
                <c:pt idx="6">
                  <c:v>30881926.797366254</c:v>
                </c:pt>
                <c:pt idx="7">
                  <c:v>19248324.236714602</c:v>
                </c:pt>
                <c:pt idx="8">
                  <c:v>11950882.630487664</c:v>
                </c:pt>
                <c:pt idx="9">
                  <c:v>7477233.6458007284</c:v>
                </c:pt>
                <c:pt idx="10">
                  <c:v>4664017.0265886392</c:v>
                </c:pt>
                <c:pt idx="11">
                  <c:v>2897824.6378352237</c:v>
                </c:pt>
                <c:pt idx="12">
                  <c:v>1808496.3980652171</c:v>
                </c:pt>
                <c:pt idx="13">
                  <c:v>1131632.249082013</c:v>
                </c:pt>
                <c:pt idx="14">
                  <c:v>702246.55457095802</c:v>
                </c:pt>
                <c:pt idx="15">
                  <c:v>437846.49637475912</c:v>
                </c:pt>
                <c:pt idx="16">
                  <c:v>272860.8600607533</c:v>
                </c:pt>
                <c:pt idx="17">
                  <c:v>170273.63748156538</c:v>
                </c:pt>
                <c:pt idx="18">
                  <c:v>105760.02328337918</c:v>
                </c:pt>
                <c:pt idx="19">
                  <c:v>22033338.183052421</c:v>
                </c:pt>
                <c:pt idx="20">
                  <c:v>13748803.026224732</c:v>
                </c:pt>
                <c:pt idx="21">
                  <c:v>8548935.2150243875</c:v>
                </c:pt>
                <c:pt idx="22">
                  <c:v>5332067.8402987737</c:v>
                </c:pt>
                <c:pt idx="23">
                  <c:v>3318220.7303678412</c:v>
                </c:pt>
                <c:pt idx="24">
                  <c:v>2066727.1215705567</c:v>
                </c:pt>
                <c:pt idx="25">
                  <c:v>1286746.9498906485</c:v>
                </c:pt>
                <c:pt idx="26">
                  <c:v>802013.50986373064</c:v>
                </c:pt>
                <c:pt idx="27">
                  <c:v>497953.44293798826</c:v>
                </c:pt>
                <c:pt idx="28">
                  <c:v>311551.40190996579</c:v>
                </c:pt>
                <c:pt idx="29">
                  <c:v>194334.04277709505</c:v>
                </c:pt>
                <c:pt idx="30">
                  <c:v>120742.69324726817</c:v>
                </c:pt>
                <c:pt idx="31">
                  <c:v>75354.016592674539</c:v>
                </c:pt>
                <c:pt idx="32">
                  <c:v>47151.343722336271</c:v>
                </c:pt>
                <c:pt idx="33">
                  <c:v>29260.273124181596</c:v>
                </c:pt>
                <c:pt idx="34">
                  <c:v>18243.60404297425</c:v>
                </c:pt>
                <c:pt idx="35">
                  <c:v>11369.202546433495</c:v>
                </c:pt>
                <c:pt idx="36">
                  <c:v>7094.7349654176687</c:v>
                </c:pt>
                <c:pt idx="37">
                  <c:v>4406.6677500749001</c:v>
                </c:pt>
                <c:pt idx="38">
                  <c:v>881333.52732266311</c:v>
                </c:pt>
                <c:pt idx="39">
                  <c:v>549952.12104989705</c:v>
                </c:pt>
                <c:pt idx="40">
                  <c:v>341957.40860243537</c:v>
                </c:pt>
                <c:pt idx="41">
                  <c:v>213282.71361429151</c:v>
                </c:pt>
                <c:pt idx="42">
                  <c:v>132728.82921847471</c:v>
                </c:pt>
                <c:pt idx="43">
                  <c:v>82669.084868860809</c:v>
                </c:pt>
                <c:pt idx="44">
                  <c:v>51469.878005324819</c:v>
                </c:pt>
                <c:pt idx="45">
                  <c:v>32080.540410110061</c:v>
                </c:pt>
                <c:pt idx="46">
                  <c:v>19918.137742582112</c:v>
                </c:pt>
                <c:pt idx="47">
                  <c:v>12462.056116456226</c:v>
                </c:pt>
                <c:pt idx="48">
                  <c:v>7773.3617753031203</c:v>
                </c:pt>
                <c:pt idx="49">
                  <c:v>4829.7078332510173</c:v>
                </c:pt>
                <c:pt idx="50">
                  <c:v>3014.1608293252225</c:v>
                </c:pt>
                <c:pt idx="51">
                  <c:v>1886.0540135730582</c:v>
                </c:pt>
                <c:pt idx="52">
                  <c:v>1170.4113514840524</c:v>
                </c:pt>
                <c:pt idx="53">
                  <c:v>729.74484579400917</c:v>
                </c:pt>
                <c:pt idx="54">
                  <c:v>454.76919955833392</c:v>
                </c:pt>
                <c:pt idx="55">
                  <c:v>283.79115766216546</c:v>
                </c:pt>
                <c:pt idx="56">
                  <c:v>176.26954205216595</c:v>
                </c:pt>
                <c:pt idx="57">
                  <c:v>44066.676377451236</c:v>
                </c:pt>
                <c:pt idx="58">
                  <c:v>27497.606070632792</c:v>
                </c:pt>
                <c:pt idx="59">
                  <c:v>17097.870459292069</c:v>
                </c:pt>
                <c:pt idx="60">
                  <c:v>10664.135727483485</c:v>
                </c:pt>
                <c:pt idx="61">
                  <c:v>6636.4415360769644</c:v>
                </c:pt>
                <c:pt idx="62">
                  <c:v>4133.4543641048303</c:v>
                </c:pt>
                <c:pt idx="63">
                  <c:v>2573.4940940689075</c:v>
                </c:pt>
                <c:pt idx="64">
                  <c:v>1604.0273314416315</c:v>
                </c:pt>
                <c:pt idx="65">
                  <c:v>995.90738792881007</c:v>
                </c:pt>
                <c:pt idx="66">
                  <c:v>623.10360625201008</c:v>
                </c:pt>
                <c:pt idx="67">
                  <c:v>388.66937199161862</c:v>
                </c:pt>
                <c:pt idx="68">
                  <c:v>241.48745699604274</c:v>
                </c:pt>
                <c:pt idx="69">
                  <c:v>150.71135080874393</c:v>
                </c:pt>
                <c:pt idx="70">
                  <c:v>94.307989350253891</c:v>
                </c:pt>
                <c:pt idx="71">
                  <c:v>58.529089598308424</c:v>
                </c:pt>
                <c:pt idx="72">
                  <c:v>36.500908891523579</c:v>
                </c:pt>
                <c:pt idx="73">
                  <c:v>22.760383612042205</c:v>
                </c:pt>
                <c:pt idx="74">
                  <c:v>14.224663543229422</c:v>
                </c:pt>
                <c:pt idx="75">
                  <c:v>8.8698860555364938</c:v>
                </c:pt>
                <c:pt idx="76">
                  <c:v>3525.3342511189094</c:v>
                </c:pt>
                <c:pt idx="77">
                  <c:v>2199.8087114884534</c:v>
                </c:pt>
                <c:pt idx="78">
                  <c:v>1367.8299999464434</c:v>
                </c:pt>
                <c:pt idx="79">
                  <c:v>853.13144052415169</c:v>
                </c:pt>
                <c:pt idx="80">
                  <c:v>530.91625862777312</c:v>
                </c:pt>
                <c:pt idx="81">
                  <c:v>330.67785150033637</c:v>
                </c:pt>
                <c:pt idx="82">
                  <c:v>205.8819405730583</c:v>
                </c:pt>
                <c:pt idx="83">
                  <c:v>128.32605796203387</c:v>
                </c:pt>
                <c:pt idx="84">
                  <c:v>79.678826309877238</c:v>
                </c:pt>
                <c:pt idx="85">
                  <c:v>49.893499998516283</c:v>
                </c:pt>
                <c:pt idx="86">
                  <c:v>31.039053082830389</c:v>
                </c:pt>
                <c:pt idx="87">
                  <c:v>19.415107844379637</c:v>
                </c:pt>
                <c:pt idx="88">
                  <c:v>12.098042489618567</c:v>
                </c:pt>
                <c:pt idx="89">
                  <c:v>7.6102023543293944</c:v>
                </c:pt>
                <c:pt idx="90">
                  <c:v>4.7872526261858814</c:v>
                </c:pt>
                <c:pt idx="91">
                  <c:v>3.0855185365521227</c:v>
                </c:pt>
                <c:pt idx="92">
                  <c:v>2.0758189703995975</c:v>
                </c:pt>
                <c:pt idx="93">
                  <c:v>1.5128062462442811</c:v>
                </c:pt>
                <c:pt idx="94">
                  <c:v>1.2235682340125069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44032"/>
        <c:axId val="201254016"/>
      </c:scatterChart>
      <c:valAx>
        <c:axId val="2012440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254016"/>
        <c:crosses val="autoZero"/>
        <c:crossBetween val="midCat"/>
      </c:valAx>
      <c:valAx>
        <c:axId val="20125401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1244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Fresh!$K$2:$K$96</c:f>
              <c:numCache>
                <c:formatCode>General</c:formatCode>
                <c:ptCount val="95"/>
                <c:pt idx="0">
                  <c:v>89.999999891649452</c:v>
                </c:pt>
                <c:pt idx="1">
                  <c:v>89.999999826361318</c:v>
                </c:pt>
                <c:pt idx="2">
                  <c:v>89.999999720746032</c:v>
                </c:pt>
                <c:pt idx="3">
                  <c:v>89.999999552270495</c:v>
                </c:pt>
                <c:pt idx="4">
                  <c:v>89.999999280540891</c:v>
                </c:pt>
                <c:pt idx="5">
                  <c:v>89.999998844876956</c:v>
                </c:pt>
                <c:pt idx="6">
                  <c:v>89.999998144682493</c:v>
                </c:pt>
                <c:pt idx="7">
                  <c:v>89.999997023336746</c:v>
                </c:pt>
                <c:pt idx="8">
                  <c:v>89.999995205728212</c:v>
                </c:pt>
                <c:pt idx="9">
                  <c:v>89.999992337302515</c:v>
                </c:pt>
                <c:pt idx="10">
                  <c:v>89.999987715357989</c:v>
                </c:pt>
                <c:pt idx="11">
                  <c:v>89.999980228003182</c:v>
                </c:pt>
                <c:pt idx="12">
                  <c:v>89.999968318554821</c:v>
                </c:pt>
                <c:pt idx="13">
                  <c:v>89.999949368905348</c:v>
                </c:pt>
                <c:pt idx="14">
                  <c:v>89.999918410736029</c:v>
                </c:pt>
                <c:pt idx="15">
                  <c:v>89.99986914185682</c:v>
                </c:pt>
                <c:pt idx="16">
                  <c:v>89.999790018328383</c:v>
                </c:pt>
                <c:pt idx="17">
                  <c:v>89.999663507631837</c:v>
                </c:pt>
                <c:pt idx="18">
                  <c:v>89.999458247287251</c:v>
                </c:pt>
                <c:pt idx="19">
                  <c:v>89.999997399586974</c:v>
                </c:pt>
                <c:pt idx="20">
                  <c:v>89.999995832671445</c:v>
                </c:pt>
                <c:pt idx="21">
                  <c:v>89.999993297904595</c:v>
                </c:pt>
                <c:pt idx="22">
                  <c:v>89.999989254491638</c:v>
                </c:pt>
                <c:pt idx="23">
                  <c:v>89.999982732981266</c:v>
                </c:pt>
                <c:pt idx="24">
                  <c:v>89.99997227704668</c:v>
                </c:pt>
                <c:pt idx="25">
                  <c:v>89.999955472379767</c:v>
                </c:pt>
                <c:pt idx="26">
                  <c:v>89.999928560081827</c:v>
                </c:pt>
                <c:pt idx="27">
                  <c:v>89.999884937476935</c:v>
                </c:pt>
                <c:pt idx="28">
                  <c:v>89.999816095260172</c:v>
                </c:pt>
                <c:pt idx="29">
                  <c:v>89.999705168591703</c:v>
                </c:pt>
                <c:pt idx="30">
                  <c:v>89.999525472076428</c:v>
                </c:pt>
                <c:pt idx="31">
                  <c:v>89.99923964531547</c:v>
                </c:pt>
                <c:pt idx="32">
                  <c:v>89.998784853728566</c:v>
                </c:pt>
                <c:pt idx="33">
                  <c:v>89.99804185766547</c:v>
                </c:pt>
                <c:pt idx="34">
                  <c:v>89.996859404566848</c:v>
                </c:pt>
                <c:pt idx="35">
                  <c:v>89.994960439894271</c:v>
                </c:pt>
                <c:pt idx="36">
                  <c:v>89.991924183217264</c:v>
                </c:pt>
                <c:pt idx="37">
                  <c:v>89.986997935116875</c:v>
                </c:pt>
                <c:pt idx="38">
                  <c:v>89.999934989674472</c:v>
                </c:pt>
                <c:pt idx="39">
                  <c:v>89.999895816786008</c:v>
                </c:pt>
                <c:pt idx="40">
                  <c:v>89.999832447614608</c:v>
                </c:pt>
                <c:pt idx="41">
                  <c:v>89.9997313622912</c:v>
                </c:pt>
                <c:pt idx="42">
                  <c:v>89.999568324531666</c:v>
                </c:pt>
                <c:pt idx="43">
                  <c:v>89.99930692616708</c:v>
                </c:pt>
                <c:pt idx="44">
                  <c:v>89.998886809494465</c:v>
                </c:pt>
                <c:pt idx="45">
                  <c:v>89.998214002046424</c:v>
                </c:pt>
                <c:pt idx="46">
                  <c:v>89.99712343692579</c:v>
                </c:pt>
                <c:pt idx="47">
                  <c:v>89.995402381514012</c:v>
                </c:pt>
                <c:pt idx="48">
                  <c:v>89.992629214833016</c:v>
                </c:pt>
                <c:pt idx="49">
                  <c:v>89.988136802079836</c:v>
                </c:pt>
                <c:pt idx="50">
                  <c:v>89.980991133582947</c:v>
                </c:pt>
                <c:pt idx="51">
                  <c:v>89.969621346056229</c:v>
                </c:pt>
                <c:pt idx="52">
                  <c:v>89.951046453529855</c:v>
                </c:pt>
                <c:pt idx="53">
                  <c:v>89.921485163238415</c:v>
                </c:pt>
                <c:pt idx="54">
                  <c:v>89.874011200094557</c:v>
                </c:pt>
                <c:pt idx="55">
                  <c:v>89.798105414716147</c:v>
                </c:pt>
                <c:pt idx="56">
                  <c:v>89.674951859584581</c:v>
                </c:pt>
                <c:pt idx="57">
                  <c:v>89.998699793489592</c:v>
                </c:pt>
                <c:pt idx="58">
                  <c:v>89.997916335721058</c:v>
                </c:pt>
                <c:pt idx="59">
                  <c:v>89.996648952296013</c:v>
                </c:pt>
                <c:pt idx="60">
                  <c:v>89.994627245839595</c:v>
                </c:pt>
                <c:pt idx="61">
                  <c:v>89.99136649069861</c:v>
                </c:pt>
                <c:pt idx="62">
                  <c:v>89.98613852361126</c:v>
                </c:pt>
                <c:pt idx="63">
                  <c:v>89.977736191007011</c:v>
                </c:pt>
                <c:pt idx="64">
                  <c:v>89.964280045544442</c:v>
                </c:pt>
                <c:pt idx="65">
                  <c:v>89.942468757802686</c:v>
                </c:pt>
                <c:pt idx="66">
                  <c:v>89.908047709027116</c:v>
                </c:pt>
                <c:pt idx="67">
                  <c:v>89.852584621131058</c:v>
                </c:pt>
                <c:pt idx="68">
                  <c:v>89.762737394407893</c:v>
                </c:pt>
                <c:pt idx="69">
                  <c:v>89.619828237022872</c:v>
                </c:pt>
                <c:pt idx="70">
                  <c:v>89.392449636122635</c:v>
                </c:pt>
                <c:pt idx="71">
                  <c:v>89.021024112013166</c:v>
                </c:pt>
                <c:pt idx="72">
                  <c:v>88.43009527393869</c:v>
                </c:pt>
                <c:pt idx="73">
                  <c:v>87.481842564301928</c:v>
                </c:pt>
                <c:pt idx="74">
                  <c:v>85.968756753323461</c:v>
                </c:pt>
                <c:pt idx="75">
                  <c:v>83.526652384458259</c:v>
                </c:pt>
                <c:pt idx="76">
                  <c:v>89.983747419053017</c:v>
                </c:pt>
                <c:pt idx="77">
                  <c:v>89.973954198295885</c:v>
                </c:pt>
                <c:pt idx="78">
                  <c:v>89.958111911115211</c:v>
                </c:pt>
                <c:pt idx="79">
                  <c:v>89.93284060355569</c:v>
                </c:pt>
                <c:pt idx="80">
                  <c:v>89.892081260537495</c:v>
                </c:pt>
                <c:pt idx="81">
                  <c:v>89.8267320699496</c:v>
                </c:pt>
                <c:pt idx="82">
                  <c:v>89.721704562127499</c:v>
                </c:pt>
                <c:pt idx="83">
                  <c:v>89.553509549630093</c:v>
                </c:pt>
                <c:pt idx="84">
                  <c:v>89.280896991034993</c:v>
                </c:pt>
                <c:pt idx="85">
                  <c:v>88.851561500973801</c:v>
                </c:pt>
                <c:pt idx="86">
                  <c:v>88.153755018343787</c:v>
                </c:pt>
                <c:pt idx="87">
                  <c:v>87.047601096865037</c:v>
                </c:pt>
                <c:pt idx="88">
                  <c:v>85.258635843987335</c:v>
                </c:pt>
                <c:pt idx="89">
                  <c:v>82.449352135085661</c:v>
                </c:pt>
                <c:pt idx="90">
                  <c:v>77.9428012600318</c:v>
                </c:pt>
                <c:pt idx="91">
                  <c:v>71.089267323341772</c:v>
                </c:pt>
                <c:pt idx="92">
                  <c:v>61.201052509887298</c:v>
                </c:pt>
                <c:pt idx="93">
                  <c:v>48.62204670834403</c:v>
                </c:pt>
                <c:pt idx="94">
                  <c:v>35.186394020049889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11968"/>
        <c:axId val="201417856"/>
      </c:scatterChart>
      <c:valAx>
        <c:axId val="20141196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417856"/>
        <c:crosses val="autoZero"/>
        <c:crossBetween val="midCat"/>
      </c:valAx>
      <c:valAx>
        <c:axId val="20141785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411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'20h'!$B$2:$B$96</c:f>
              <c:numCache>
                <c:formatCode>0.00E+00</c:formatCode>
                <c:ptCount val="95"/>
                <c:pt idx="0">
                  <c:v>202700000</c:v>
                </c:pt>
                <c:pt idx="1">
                  <c:v>180760000</c:v>
                </c:pt>
                <c:pt idx="2">
                  <c:v>158890000</c:v>
                </c:pt>
                <c:pt idx="3">
                  <c:v>139970000</c:v>
                </c:pt>
                <c:pt idx="4">
                  <c:v>122020000</c:v>
                </c:pt>
                <c:pt idx="5">
                  <c:v>105610000</c:v>
                </c:pt>
                <c:pt idx="6">
                  <c:v>90975000</c:v>
                </c:pt>
                <c:pt idx="7">
                  <c:v>77799000</c:v>
                </c:pt>
                <c:pt idx="8">
                  <c:v>65991000</c:v>
                </c:pt>
                <c:pt idx="9">
                  <c:v>55544000</c:v>
                </c:pt>
                <c:pt idx="10">
                  <c:v>46441000</c:v>
                </c:pt>
                <c:pt idx="11">
                  <c:v>38480000</c:v>
                </c:pt>
                <c:pt idx="12">
                  <c:v>31642000</c:v>
                </c:pt>
                <c:pt idx="13">
                  <c:v>25862000</c:v>
                </c:pt>
                <c:pt idx="14">
                  <c:v>21018000</c:v>
                </c:pt>
                <c:pt idx="15">
                  <c:v>17044000</c:v>
                </c:pt>
                <c:pt idx="16">
                  <c:v>13845000</c:v>
                </c:pt>
                <c:pt idx="17">
                  <c:v>11127000</c:v>
                </c:pt>
                <c:pt idx="18">
                  <c:v>8869400</c:v>
                </c:pt>
                <c:pt idx="19">
                  <c:v>87343000</c:v>
                </c:pt>
                <c:pt idx="20">
                  <c:v>73570000</c:v>
                </c:pt>
                <c:pt idx="21">
                  <c:v>61728000</c:v>
                </c:pt>
                <c:pt idx="22">
                  <c:v>51425000</c:v>
                </c:pt>
                <c:pt idx="23">
                  <c:v>42627000</c:v>
                </c:pt>
                <c:pt idx="24">
                  <c:v>35022000</c:v>
                </c:pt>
                <c:pt idx="25">
                  <c:v>28537000</c:v>
                </c:pt>
                <c:pt idx="26">
                  <c:v>23125000</c:v>
                </c:pt>
                <c:pt idx="27">
                  <c:v>18586000</c:v>
                </c:pt>
                <c:pt idx="28">
                  <c:v>14790000</c:v>
                </c:pt>
                <c:pt idx="29">
                  <c:v>11678000</c:v>
                </c:pt>
                <c:pt idx="30">
                  <c:v>9140900</c:v>
                </c:pt>
                <c:pt idx="31">
                  <c:v>7079200</c:v>
                </c:pt>
                <c:pt idx="32">
                  <c:v>5413800</c:v>
                </c:pt>
                <c:pt idx="33">
                  <c:v>4094500</c:v>
                </c:pt>
                <c:pt idx="34">
                  <c:v>3047600</c:v>
                </c:pt>
                <c:pt idx="35">
                  <c:v>2232100</c:v>
                </c:pt>
                <c:pt idx="36">
                  <c:v>1634300</c:v>
                </c:pt>
                <c:pt idx="37">
                  <c:v>1196200</c:v>
                </c:pt>
                <c:pt idx="38">
                  <c:v>25510000</c:v>
                </c:pt>
                <c:pt idx="39">
                  <c:v>20524000</c:v>
                </c:pt>
                <c:pt idx="40">
                  <c:v>16224000</c:v>
                </c:pt>
                <c:pt idx="41">
                  <c:v>12687000</c:v>
                </c:pt>
                <c:pt idx="42">
                  <c:v>9824600</c:v>
                </c:pt>
                <c:pt idx="43">
                  <c:v>7530700</c:v>
                </c:pt>
                <c:pt idx="44">
                  <c:v>5718200</c:v>
                </c:pt>
                <c:pt idx="45">
                  <c:v>4298600</c:v>
                </c:pt>
                <c:pt idx="46">
                  <c:v>3200600</c:v>
                </c:pt>
                <c:pt idx="47">
                  <c:v>2357300</c:v>
                </c:pt>
                <c:pt idx="48">
                  <c:v>1721000</c:v>
                </c:pt>
                <c:pt idx="49">
                  <c:v>1244600</c:v>
                </c:pt>
                <c:pt idx="50" formatCode="General">
                  <c:v>892240</c:v>
                </c:pt>
                <c:pt idx="51" formatCode="General">
                  <c:v>632420</c:v>
                </c:pt>
                <c:pt idx="52" formatCode="General">
                  <c:v>441820</c:v>
                </c:pt>
                <c:pt idx="53" formatCode="General">
                  <c:v>304040</c:v>
                </c:pt>
                <c:pt idx="54" formatCode="General">
                  <c:v>208410</c:v>
                </c:pt>
                <c:pt idx="55" formatCode="General">
                  <c:v>143400</c:v>
                </c:pt>
                <c:pt idx="56" formatCode="General">
                  <c:v>96869</c:v>
                </c:pt>
                <c:pt idx="57">
                  <c:v>5699000</c:v>
                </c:pt>
                <c:pt idx="58">
                  <c:v>4426700</c:v>
                </c:pt>
                <c:pt idx="59">
                  <c:v>3271100</c:v>
                </c:pt>
                <c:pt idx="60">
                  <c:v>2385400</c:v>
                </c:pt>
                <c:pt idx="61">
                  <c:v>1721500</c:v>
                </c:pt>
                <c:pt idx="62">
                  <c:v>1230700</c:v>
                </c:pt>
                <c:pt idx="63" formatCode="General">
                  <c:v>871760</c:v>
                </c:pt>
                <c:pt idx="64" formatCode="General">
                  <c:v>611870</c:v>
                </c:pt>
                <c:pt idx="65" formatCode="General">
                  <c:v>426190</c:v>
                </c:pt>
                <c:pt idx="66" formatCode="General">
                  <c:v>294500</c:v>
                </c:pt>
                <c:pt idx="67" formatCode="General">
                  <c:v>201920</c:v>
                </c:pt>
                <c:pt idx="68" formatCode="General">
                  <c:v>137410</c:v>
                </c:pt>
                <c:pt idx="69" formatCode="General">
                  <c:v>92707</c:v>
                </c:pt>
                <c:pt idx="70" formatCode="General">
                  <c:v>61955</c:v>
                </c:pt>
                <c:pt idx="71" formatCode="General">
                  <c:v>40867</c:v>
                </c:pt>
                <c:pt idx="72" formatCode="General">
                  <c:v>26585</c:v>
                </c:pt>
                <c:pt idx="73" formatCode="General">
                  <c:v>17240</c:v>
                </c:pt>
                <c:pt idx="74" formatCode="General">
                  <c:v>11183</c:v>
                </c:pt>
                <c:pt idx="75" formatCode="General">
                  <c:v>7132.7</c:v>
                </c:pt>
                <c:pt idx="76">
                  <c:v>1077700</c:v>
                </c:pt>
                <c:pt idx="77" formatCode="General">
                  <c:v>784350</c:v>
                </c:pt>
                <c:pt idx="78" formatCode="General">
                  <c:v>588660</c:v>
                </c:pt>
                <c:pt idx="79" formatCode="General">
                  <c:v>416950</c:v>
                </c:pt>
                <c:pt idx="80" formatCode="General">
                  <c:v>287630</c:v>
                </c:pt>
                <c:pt idx="81" formatCode="General">
                  <c:v>196270</c:v>
                </c:pt>
                <c:pt idx="82" formatCode="General">
                  <c:v>132750</c:v>
                </c:pt>
                <c:pt idx="83" formatCode="General">
                  <c:v>89194</c:v>
                </c:pt>
                <c:pt idx="84" formatCode="General">
                  <c:v>59547</c:v>
                </c:pt>
                <c:pt idx="85" formatCode="General">
                  <c:v>39531</c:v>
                </c:pt>
                <c:pt idx="86" formatCode="General">
                  <c:v>26098</c:v>
                </c:pt>
                <c:pt idx="87" formatCode="General">
                  <c:v>17118</c:v>
                </c:pt>
                <c:pt idx="88" formatCode="General">
                  <c:v>11158</c:v>
                </c:pt>
                <c:pt idx="89" formatCode="General">
                  <c:v>7215</c:v>
                </c:pt>
                <c:pt idx="90" formatCode="General">
                  <c:v>4610.6000000000004</c:v>
                </c:pt>
                <c:pt idx="91" formatCode="General">
                  <c:v>2912</c:v>
                </c:pt>
                <c:pt idx="92" formatCode="General">
                  <c:v>1836.4</c:v>
                </c:pt>
                <c:pt idx="93" formatCode="General">
                  <c:v>1160.5</c:v>
                </c:pt>
                <c:pt idx="94" formatCode="General">
                  <c:v>725.89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'20h'!$J$2:$J$96</c:f>
              <c:numCache>
                <c:formatCode>General</c:formatCode>
                <c:ptCount val="95"/>
                <c:pt idx="0">
                  <c:v>496676533.85323143</c:v>
                </c:pt>
                <c:pt idx="1">
                  <c:v>309926157.12441641</c:v>
                </c:pt>
                <c:pt idx="2">
                  <c:v>192710495.13505381</c:v>
                </c:pt>
                <c:pt idx="3">
                  <c:v>120195721.19248201</c:v>
                </c:pt>
                <c:pt idx="4">
                  <c:v>74799485.998296678</c:v>
                </c:pt>
                <c:pt idx="5">
                  <c:v>46588258.875433125</c:v>
                </c:pt>
                <c:pt idx="6">
                  <c:v>29005909.577028733</c:v>
                </c:pt>
                <c:pt idx="7">
                  <c:v>18079025.832257651</c:v>
                </c:pt>
                <c:pt idx="8">
                  <c:v>11224889.665083075</c:v>
                </c:pt>
                <c:pt idx="9">
                  <c:v>7023006.1886847634</c:v>
                </c:pt>
                <c:pt idx="10">
                  <c:v>4380687.0285856156</c:v>
                </c:pt>
                <c:pt idx="11">
                  <c:v>2721787.405515892</c:v>
                </c:pt>
                <c:pt idx="12">
                  <c:v>1698633.745778346</c:v>
                </c:pt>
                <c:pt idx="13">
                  <c:v>1062887.7824463858</c:v>
                </c:pt>
                <c:pt idx="14">
                  <c:v>659586.43695784954</c:v>
                </c:pt>
                <c:pt idx="15">
                  <c:v>411248.17003169144</c:v>
                </c:pt>
                <c:pt idx="16">
                  <c:v>256285.09147021838</c:v>
                </c:pt>
                <c:pt idx="17">
                  <c:v>159929.84390386689</c:v>
                </c:pt>
                <c:pt idx="18">
                  <c:v>99335.306775679754</c:v>
                </c:pt>
                <c:pt idx="19">
                  <c:v>20694855.577218</c:v>
                </c:pt>
                <c:pt idx="20">
                  <c:v>12913589.880184056</c:v>
                </c:pt>
                <c:pt idx="21">
                  <c:v>8029603.9639606373</c:v>
                </c:pt>
                <c:pt idx="22">
                  <c:v>5008155.04968685</c:v>
                </c:pt>
                <c:pt idx="23">
                  <c:v>3116645.2499291874</c:v>
                </c:pt>
                <c:pt idx="24">
                  <c:v>1941177.4531433037</c:v>
                </c:pt>
                <c:pt idx="25">
                  <c:v>1208579.5657099437</c:v>
                </c:pt>
                <c:pt idx="26">
                  <c:v>753292.74301139812</c:v>
                </c:pt>
                <c:pt idx="27">
                  <c:v>467703.73604619532</c:v>
                </c:pt>
                <c:pt idx="28">
                  <c:v>292625.25786357088</c:v>
                </c:pt>
                <c:pt idx="29">
                  <c:v>182528.62619380187</c:v>
                </c:pt>
                <c:pt idx="30">
                  <c:v>113407.80856756338</c:v>
                </c:pt>
                <c:pt idx="31">
                  <c:v>70776.406081149995</c:v>
                </c:pt>
                <c:pt idx="32">
                  <c:v>44286.990946536462</c:v>
                </c:pt>
                <c:pt idx="33">
                  <c:v>27482.768224738691</c:v>
                </c:pt>
                <c:pt idx="34">
                  <c:v>17135.340447115945</c:v>
                </c:pt>
                <c:pt idx="35">
                  <c:v>10678.545524667332</c:v>
                </c:pt>
                <c:pt idx="36">
                  <c:v>6663.7435708970888</c:v>
                </c:pt>
                <c:pt idx="37">
                  <c:v>4138.9712362465625</c:v>
                </c:pt>
                <c:pt idx="38">
                  <c:v>827794.22308932315</c:v>
                </c:pt>
                <c:pt idx="39">
                  <c:v>516543.59520832868</c:v>
                </c:pt>
                <c:pt idx="40">
                  <c:v>321184.15855997975</c:v>
                </c:pt>
                <c:pt idx="41">
                  <c:v>200326.20198996595</c:v>
                </c:pt>
                <c:pt idx="42">
                  <c:v>124665.81000117182</c:v>
                </c:pt>
                <c:pt idx="43">
                  <c:v>77647.098132161249</c:v>
                </c:pt>
                <c:pt idx="44">
                  <c:v>48343.182638723913</c:v>
                </c:pt>
                <c:pt idx="45">
                  <c:v>30131.70973702319</c:v>
                </c:pt>
                <c:pt idx="46">
                  <c:v>18708.14946853137</c:v>
                </c:pt>
                <c:pt idx="47">
                  <c:v>11705.010357191237</c:v>
                </c:pt>
                <c:pt idx="48">
                  <c:v>7301.1451161249115</c:v>
                </c:pt>
                <c:pt idx="49">
                  <c:v>4536.3124527478667</c:v>
                </c:pt>
                <c:pt idx="50">
                  <c:v>2831.0564195759421</c:v>
                </c:pt>
                <c:pt idx="51">
                  <c:v>1771.4799196597642</c:v>
                </c:pt>
                <c:pt idx="52">
                  <c:v>1099.311183092181</c:v>
                </c:pt>
                <c:pt idx="53">
                  <c:v>685.41434620359985</c:v>
                </c:pt>
                <c:pt idx="54">
                  <c:v>427.14298968358162</c:v>
                </c:pt>
                <c:pt idx="55">
                  <c:v>266.55161565046956</c:v>
                </c:pt>
                <c:pt idx="56">
                  <c:v>165.56186466442762</c:v>
                </c:pt>
                <c:pt idx="57">
                  <c:v>41389.711166516245</c:v>
                </c:pt>
                <c:pt idx="58">
                  <c:v>25827.179779727485</c:v>
                </c:pt>
                <c:pt idx="59">
                  <c:v>16059.207959055937</c:v>
                </c:pt>
                <c:pt idx="60">
                  <c:v>10016.310149292083</c:v>
                </c:pt>
                <c:pt idx="61">
                  <c:v>6233.2905800725093</c:v>
                </c:pt>
                <c:pt idx="62">
                  <c:v>3882.3550350739033</c:v>
                </c:pt>
                <c:pt idx="63">
                  <c:v>2417.15933827345</c:v>
                </c:pt>
                <c:pt idx="64">
                  <c:v>1506.5858178977212</c:v>
                </c:pt>
                <c:pt idx="65">
                  <c:v>935.40800661651201</c:v>
                </c:pt>
                <c:pt idx="66">
                  <c:v>585.25137005810188</c:v>
                </c:pt>
                <c:pt idx="67">
                  <c:v>365.0586220277321</c:v>
                </c:pt>
                <c:pt idx="68">
                  <c:v>226.81782154934038</c:v>
                </c:pt>
                <c:pt idx="69">
                  <c:v>141.55634435466104</c:v>
                </c:pt>
                <c:pt idx="70">
                  <c:v>88.579626689179563</c:v>
                </c:pt>
                <c:pt idx="71">
                  <c:v>54.974632269609828</c:v>
                </c:pt>
                <c:pt idx="72">
                  <c:v>34.285267462195343</c:v>
                </c:pt>
                <c:pt idx="73">
                  <c:v>21.380489566180909</c:v>
                </c:pt>
                <c:pt idx="74">
                  <c:v>13.364950786093045</c:v>
                </c:pt>
                <c:pt idx="75">
                  <c:v>8.3381249437691682</c:v>
                </c:pt>
                <c:pt idx="76">
                  <c:v>3311.1770433585848</c:v>
                </c:pt>
                <c:pt idx="77">
                  <c:v>2066.1746228225556</c:v>
                </c:pt>
                <c:pt idx="78">
                  <c:v>1284.7370234184564</c:v>
                </c:pt>
                <c:pt idx="79">
                  <c:v>801.30543193191579</c:v>
                </c:pt>
                <c:pt idx="80">
                  <c:v>498.6642426683232</c:v>
                </c:pt>
                <c:pt idx="81">
                  <c:v>310.59000234638529</c:v>
                </c:pt>
                <c:pt idx="82">
                  <c:v>193.37531617622835</c:v>
                </c:pt>
                <c:pt idx="83">
                  <c:v>120.5309872639376</c:v>
                </c:pt>
                <c:pt idx="84">
                  <c:v>74.839279049110104</c:v>
                </c:pt>
                <c:pt idx="85">
                  <c:v>46.863823452155003</c:v>
                </c:pt>
                <c:pt idx="86">
                  <c:v>29.155511115761314</c:v>
                </c:pt>
                <c:pt idx="87">
                  <c:v>18.238907463909758</c:v>
                </c:pt>
                <c:pt idx="88">
                  <c:v>11.368292361351129</c:v>
                </c:pt>
                <c:pt idx="89">
                  <c:v>7.1561331522075697</c:v>
                </c:pt>
                <c:pt idx="90">
                  <c:v>4.5095171843939665</c:v>
                </c:pt>
                <c:pt idx="91">
                  <c:v>2.9183332941436508</c:v>
                </c:pt>
                <c:pt idx="92">
                  <c:v>1.9796974865300139</c:v>
                </c:pt>
                <c:pt idx="93">
                  <c:v>1.4617729717346708</c:v>
                </c:pt>
                <c:pt idx="94">
                  <c:v>1.1993980559007906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77120"/>
        <c:axId val="47478656"/>
      </c:scatterChart>
      <c:valAx>
        <c:axId val="4747712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478656"/>
        <c:crosses val="autoZero"/>
        <c:crossBetween val="midCat"/>
      </c:valAx>
      <c:valAx>
        <c:axId val="4747865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747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'20h'!$C$2:$C$96</c:f>
              <c:numCache>
                <c:formatCode>General</c:formatCode>
                <c:ptCount val="95"/>
                <c:pt idx="0">
                  <c:v>21.11</c:v>
                </c:pt>
                <c:pt idx="1">
                  <c:v>22.49</c:v>
                </c:pt>
                <c:pt idx="2">
                  <c:v>23.73</c:v>
                </c:pt>
                <c:pt idx="3">
                  <c:v>25.05</c:v>
                </c:pt>
                <c:pt idx="4">
                  <c:v>26.55</c:v>
                </c:pt>
                <c:pt idx="5">
                  <c:v>27.87</c:v>
                </c:pt>
                <c:pt idx="6">
                  <c:v>29.21</c:v>
                </c:pt>
                <c:pt idx="7">
                  <c:v>30.57</c:v>
                </c:pt>
                <c:pt idx="8">
                  <c:v>32.1</c:v>
                </c:pt>
                <c:pt idx="9">
                  <c:v>33.619999999999997</c:v>
                </c:pt>
                <c:pt idx="10">
                  <c:v>35.35</c:v>
                </c:pt>
                <c:pt idx="11">
                  <c:v>36.909999999999997</c:v>
                </c:pt>
                <c:pt idx="12">
                  <c:v>38.619999999999997</c:v>
                </c:pt>
                <c:pt idx="13">
                  <c:v>40.36</c:v>
                </c:pt>
                <c:pt idx="14">
                  <c:v>42.15</c:v>
                </c:pt>
                <c:pt idx="15">
                  <c:v>43.95</c:v>
                </c:pt>
                <c:pt idx="16">
                  <c:v>45.73</c:v>
                </c:pt>
                <c:pt idx="17">
                  <c:v>47.58</c:v>
                </c:pt>
                <c:pt idx="18">
                  <c:v>49.44</c:v>
                </c:pt>
                <c:pt idx="19">
                  <c:v>30.63</c:v>
                </c:pt>
                <c:pt idx="20">
                  <c:v>32.31</c:v>
                </c:pt>
                <c:pt idx="21">
                  <c:v>33.82</c:v>
                </c:pt>
                <c:pt idx="22">
                  <c:v>35.32</c:v>
                </c:pt>
                <c:pt idx="23">
                  <c:v>36.86</c:v>
                </c:pt>
                <c:pt idx="24">
                  <c:v>38.340000000000003</c:v>
                </c:pt>
                <c:pt idx="25">
                  <c:v>39.979999999999997</c:v>
                </c:pt>
                <c:pt idx="26">
                  <c:v>41.55</c:v>
                </c:pt>
                <c:pt idx="27">
                  <c:v>43.26</c:v>
                </c:pt>
                <c:pt idx="28">
                  <c:v>45</c:v>
                </c:pt>
                <c:pt idx="29">
                  <c:v>46.81</c:v>
                </c:pt>
                <c:pt idx="30">
                  <c:v>48.67</c:v>
                </c:pt>
                <c:pt idx="31">
                  <c:v>50.57</c:v>
                </c:pt>
                <c:pt idx="32">
                  <c:v>52.54</c:v>
                </c:pt>
                <c:pt idx="33">
                  <c:v>54.55</c:v>
                </c:pt>
                <c:pt idx="34">
                  <c:v>56.61</c:v>
                </c:pt>
                <c:pt idx="35">
                  <c:v>58.68</c:v>
                </c:pt>
                <c:pt idx="36">
                  <c:v>60.64</c:v>
                </c:pt>
                <c:pt idx="37">
                  <c:v>62.53</c:v>
                </c:pt>
                <c:pt idx="38">
                  <c:v>43.52</c:v>
                </c:pt>
                <c:pt idx="39">
                  <c:v>45.03</c:v>
                </c:pt>
                <c:pt idx="40">
                  <c:v>46.64</c:v>
                </c:pt>
                <c:pt idx="41">
                  <c:v>48.28</c:v>
                </c:pt>
                <c:pt idx="42">
                  <c:v>49.99</c:v>
                </c:pt>
                <c:pt idx="43">
                  <c:v>51.72</c:v>
                </c:pt>
                <c:pt idx="44">
                  <c:v>53.5</c:v>
                </c:pt>
                <c:pt idx="45">
                  <c:v>55.35</c:v>
                </c:pt>
                <c:pt idx="46">
                  <c:v>57.19</c:v>
                </c:pt>
                <c:pt idx="47">
                  <c:v>59.02</c:v>
                </c:pt>
                <c:pt idx="48">
                  <c:v>60.85</c:v>
                </c:pt>
                <c:pt idx="49">
                  <c:v>62.63</c:v>
                </c:pt>
                <c:pt idx="50">
                  <c:v>64.37</c:v>
                </c:pt>
                <c:pt idx="51">
                  <c:v>66.05</c:v>
                </c:pt>
                <c:pt idx="52">
                  <c:v>67.72</c:v>
                </c:pt>
                <c:pt idx="53">
                  <c:v>69.37</c:v>
                </c:pt>
                <c:pt idx="54">
                  <c:v>70.91</c:v>
                </c:pt>
                <c:pt idx="55">
                  <c:v>72.36</c:v>
                </c:pt>
                <c:pt idx="56">
                  <c:v>73.78</c:v>
                </c:pt>
                <c:pt idx="57">
                  <c:v>50.79</c:v>
                </c:pt>
                <c:pt idx="58">
                  <c:v>56.69</c:v>
                </c:pt>
                <c:pt idx="59">
                  <c:v>59.2</c:v>
                </c:pt>
                <c:pt idx="60">
                  <c:v>61.24</c:v>
                </c:pt>
                <c:pt idx="61">
                  <c:v>63.05</c:v>
                </c:pt>
                <c:pt idx="62">
                  <c:v>64.739999999999995</c:v>
                </c:pt>
                <c:pt idx="63">
                  <c:v>66.36</c:v>
                </c:pt>
                <c:pt idx="64">
                  <c:v>67.91</c:v>
                </c:pt>
                <c:pt idx="65">
                  <c:v>69.400000000000006</c:v>
                </c:pt>
                <c:pt idx="66">
                  <c:v>70.819999999999993</c:v>
                </c:pt>
                <c:pt idx="67">
                  <c:v>72.19</c:v>
                </c:pt>
                <c:pt idx="68">
                  <c:v>73.5</c:v>
                </c:pt>
                <c:pt idx="69">
                  <c:v>74.790000000000006</c:v>
                </c:pt>
                <c:pt idx="70">
                  <c:v>76.06</c:v>
                </c:pt>
                <c:pt idx="71">
                  <c:v>77.31</c:v>
                </c:pt>
                <c:pt idx="72">
                  <c:v>78.599999999999994</c:v>
                </c:pt>
                <c:pt idx="73">
                  <c:v>79.89</c:v>
                </c:pt>
                <c:pt idx="74">
                  <c:v>81.16</c:v>
                </c:pt>
                <c:pt idx="75">
                  <c:v>0</c:v>
                </c:pt>
                <c:pt idx="76">
                  <c:v>0</c:v>
                </c:pt>
                <c:pt idx="77">
                  <c:v>74.400000000000006</c:v>
                </c:pt>
                <c:pt idx="78">
                  <c:v>72.41</c:v>
                </c:pt>
                <c:pt idx="79">
                  <c:v>72.34</c:v>
                </c:pt>
                <c:pt idx="80">
                  <c:v>73.489999999999995</c:v>
                </c:pt>
                <c:pt idx="81">
                  <c:v>74.459999999999994</c:v>
                </c:pt>
                <c:pt idx="82">
                  <c:v>75.459999999999994</c:v>
                </c:pt>
                <c:pt idx="83">
                  <c:v>76.48</c:v>
                </c:pt>
                <c:pt idx="84">
                  <c:v>77.489999999999995</c:v>
                </c:pt>
                <c:pt idx="85">
                  <c:v>78.510000000000005</c:v>
                </c:pt>
                <c:pt idx="86">
                  <c:v>79.53</c:v>
                </c:pt>
                <c:pt idx="87">
                  <c:v>80.56</c:v>
                </c:pt>
                <c:pt idx="88">
                  <c:v>81.569999999999993</c:v>
                </c:pt>
                <c:pt idx="89">
                  <c:v>82.62</c:v>
                </c:pt>
                <c:pt idx="90">
                  <c:v>83.73</c:v>
                </c:pt>
                <c:pt idx="91">
                  <c:v>84.88</c:v>
                </c:pt>
                <c:pt idx="92">
                  <c:v>86.02</c:v>
                </c:pt>
                <c:pt idx="93">
                  <c:v>87.1</c:v>
                </c:pt>
                <c:pt idx="94">
                  <c:v>88.17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'20h'!$K$2:$K$96</c:f>
              <c:numCache>
                <c:formatCode>General</c:formatCode>
                <c:ptCount val="95"/>
                <c:pt idx="0">
                  <c:v>89.999999884641667</c:v>
                </c:pt>
                <c:pt idx="1">
                  <c:v>89.999999815130863</c:v>
                </c:pt>
                <c:pt idx="2">
                  <c:v>89.999999702684704</c:v>
                </c:pt>
                <c:pt idx="3">
                  <c:v>89.999999523312667</c:v>
                </c:pt>
                <c:pt idx="4">
                  <c:v>89.999999234008371</c:v>
                </c:pt>
                <c:pt idx="5">
                  <c:v>89.999998770166968</c:v>
                </c:pt>
                <c:pt idx="6">
                  <c:v>89.999998024685993</c:v>
                </c:pt>
                <c:pt idx="7">
                  <c:v>89.999996830814879</c:v>
                </c:pt>
                <c:pt idx="8">
                  <c:v>89.999994895648754</c:v>
                </c:pt>
                <c:pt idx="9">
                  <c:v>89.9999918417017</c:v>
                </c:pt>
                <c:pt idx="10">
                  <c:v>89.999986920823346</c:v>
                </c:pt>
                <c:pt idx="11">
                  <c:v>89.999978949208383</c:v>
                </c:pt>
                <c:pt idx="12">
                  <c:v>89.999966269491793</c:v>
                </c:pt>
                <c:pt idx="13">
                  <c:v>89.999946094234545</c:v>
                </c:pt>
                <c:pt idx="14">
                  <c:v>89.999913133781561</c:v>
                </c:pt>
                <c:pt idx="15">
                  <c:v>89.999860678335637</c:v>
                </c:pt>
                <c:pt idx="16">
                  <c:v>89.999776437329288</c:v>
                </c:pt>
                <c:pt idx="17">
                  <c:v>89.999641744291651</c:v>
                </c:pt>
                <c:pt idx="18">
                  <c:v>89.999423208309565</c:v>
                </c:pt>
                <c:pt idx="19">
                  <c:v>89.999997231399888</c:v>
                </c:pt>
                <c:pt idx="20">
                  <c:v>89.999995563140843</c:v>
                </c:pt>
                <c:pt idx="21">
                  <c:v>89.999992864432699</c:v>
                </c:pt>
                <c:pt idx="22">
                  <c:v>89.999988559503663</c:v>
                </c:pt>
                <c:pt idx="23">
                  <c:v>89.999981616201111</c:v>
                </c:pt>
                <c:pt idx="24">
                  <c:v>89.999970484007321</c:v>
                </c:pt>
                <c:pt idx="25">
                  <c:v>89.999952592463799</c:v>
                </c:pt>
                <c:pt idx="26">
                  <c:v>89.999923939557306</c:v>
                </c:pt>
                <c:pt idx="27">
                  <c:v>89.999877495570175</c:v>
                </c:pt>
                <c:pt idx="28">
                  <c:v>89.999804200840586</c:v>
                </c:pt>
                <c:pt idx="29">
                  <c:v>89.999686099760297</c:v>
                </c:pt>
                <c:pt idx="30">
                  <c:v>89.99949478100109</c:v>
                </c:pt>
                <c:pt idx="31">
                  <c:v>89.999190467802947</c:v>
                </c:pt>
                <c:pt idx="32">
                  <c:v>89.998706261629124</c:v>
                </c:pt>
                <c:pt idx="33">
                  <c:v>89.99791521075835</c:v>
                </c:pt>
                <c:pt idx="34">
                  <c:v>89.996656280059199</c:v>
                </c:pt>
                <c:pt idx="35">
                  <c:v>89.994634495918532</c:v>
                </c:pt>
                <c:pt idx="36">
                  <c:v>89.991401863064127</c:v>
                </c:pt>
                <c:pt idx="37">
                  <c:v>89.986156999698679</c:v>
                </c:pt>
                <c:pt idx="38">
                  <c:v>89.999930784997147</c:v>
                </c:pt>
                <c:pt idx="39">
                  <c:v>89.999889078521065</c:v>
                </c:pt>
                <c:pt idx="40">
                  <c:v>89.999821610817392</c:v>
                </c:pt>
                <c:pt idx="41">
                  <c:v>89.99971398759152</c:v>
                </c:pt>
                <c:pt idx="42">
                  <c:v>89.999540405027545</c:v>
                </c:pt>
                <c:pt idx="43">
                  <c:v>89.999262100182847</c:v>
                </c:pt>
                <c:pt idx="44">
                  <c:v>89.998814811595139</c:v>
                </c:pt>
                <c:pt idx="45">
                  <c:v>89.998098488933294</c:v>
                </c:pt>
                <c:pt idx="46">
                  <c:v>89.996937389257198</c:v>
                </c:pt>
                <c:pt idx="47">
                  <c:v>89.995105021026532</c:v>
                </c:pt>
                <c:pt idx="48">
                  <c:v>89.992152494056626</c:v>
                </c:pt>
                <c:pt idx="49">
                  <c:v>89.987369525231358</c:v>
                </c:pt>
                <c:pt idx="50">
                  <c:v>89.979761695913822</c:v>
                </c:pt>
                <c:pt idx="51">
                  <c:v>89.96765654415826</c:v>
                </c:pt>
                <c:pt idx="52">
                  <c:v>89.947880283311775</c:v>
                </c:pt>
                <c:pt idx="53">
                  <c:v>89.916407060696841</c:v>
                </c:pt>
                <c:pt idx="54">
                  <c:v>89.865862642637353</c:v>
                </c:pt>
                <c:pt idx="55">
                  <c:v>89.785047583459416</c:v>
                </c:pt>
                <c:pt idx="56">
                  <c:v>89.653929194304695</c:v>
                </c:pt>
                <c:pt idx="57">
                  <c:v>89.998615699943201</c:v>
                </c:pt>
                <c:pt idx="58">
                  <c:v>89.997781570422475</c:v>
                </c:pt>
                <c:pt idx="59">
                  <c:v>89.996432216352375</c:v>
                </c:pt>
                <c:pt idx="60">
                  <c:v>89.994279751849305</c:v>
                </c:pt>
                <c:pt idx="61">
                  <c:v>89.99080810062955</c:v>
                </c:pt>
                <c:pt idx="62">
                  <c:v>89.985242003982378</c:v>
                </c:pt>
                <c:pt idx="63">
                  <c:v>89.976296233251873</c:v>
                </c:pt>
                <c:pt idx="64">
                  <c:v>89.96196978423697</c:v>
                </c:pt>
                <c:pt idx="65">
                  <c:v>89.938747808420032</c:v>
                </c:pt>
                <c:pt idx="66">
                  <c:v>89.902100515566445</c:v>
                </c:pt>
                <c:pt idx="67">
                  <c:v>89.843050272720532</c:v>
                </c:pt>
                <c:pt idx="68">
                  <c:v>89.747392137266715</c:v>
                </c:pt>
                <c:pt idx="69">
                  <c:v>89.595240634818353</c:v>
                </c:pt>
                <c:pt idx="70">
                  <c:v>89.353158296538282</c:v>
                </c:pt>
                <c:pt idx="71">
                  <c:v>88.957720364386645</c:v>
                </c:pt>
                <c:pt idx="72">
                  <c:v>88.328614282123013</c:v>
                </c:pt>
                <c:pt idx="73">
                  <c:v>87.319205913700984</c:v>
                </c:pt>
                <c:pt idx="74">
                  <c:v>85.70897218307492</c:v>
                </c:pt>
                <c:pt idx="75">
                  <c:v>83.111877253314304</c:v>
                </c:pt>
                <c:pt idx="76">
                  <c:v>89.982696249812747</c:v>
                </c:pt>
                <c:pt idx="77">
                  <c:v>89.972269632432301</c:v>
                </c:pt>
                <c:pt idx="78">
                  <c:v>89.955402713353621</c:v>
                </c:pt>
                <c:pt idx="79">
                  <c:v>89.928496934998734</c:v>
                </c:pt>
                <c:pt idx="80">
                  <c:v>89.885101410903943</c:v>
                </c:pt>
                <c:pt idx="81">
                  <c:v>89.815525683145424</c:v>
                </c:pt>
                <c:pt idx="82">
                  <c:v>89.703705539989372</c:v>
                </c:pt>
                <c:pt idx="83">
                  <c:v>89.524633140823795</c:v>
                </c:pt>
                <c:pt idx="84">
                  <c:v>89.234392883921046</c:v>
                </c:pt>
                <c:pt idx="85">
                  <c:v>88.777305728652124</c:v>
                </c:pt>
                <c:pt idx="86">
                  <c:v>88.034436126875661</c:v>
                </c:pt>
                <c:pt idx="87">
                  <c:v>86.857019829822008</c:v>
                </c:pt>
                <c:pt idx="88">
                  <c:v>84.953514094255425</c:v>
                </c:pt>
                <c:pt idx="89">
                  <c:v>81.967182753404217</c:v>
                </c:pt>
                <c:pt idx="90">
                  <c:v>77.187970495377542</c:v>
                </c:pt>
                <c:pt idx="91">
                  <c:v>69.960899463659203</c:v>
                </c:pt>
                <c:pt idx="92">
                  <c:v>59.660171536602178</c:v>
                </c:pt>
                <c:pt idx="93">
                  <c:v>46.835072054129697</c:v>
                </c:pt>
                <c:pt idx="94">
                  <c:v>33.513935005318622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36992"/>
        <c:axId val="52438528"/>
      </c:scatterChart>
      <c:valAx>
        <c:axId val="524369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438528"/>
        <c:crosses val="autoZero"/>
        <c:crossBetween val="midCat"/>
      </c:valAx>
      <c:valAx>
        <c:axId val="5243852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436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'40h'!$B$2:$B$96</c:f>
              <c:numCache>
                <c:formatCode>0.00E+00</c:formatCode>
                <c:ptCount val="95"/>
                <c:pt idx="0">
                  <c:v>204550000</c:v>
                </c:pt>
                <c:pt idx="1">
                  <c:v>182800000</c:v>
                </c:pt>
                <c:pt idx="2">
                  <c:v>162590000</c:v>
                </c:pt>
                <c:pt idx="3">
                  <c:v>143890000</c:v>
                </c:pt>
                <c:pt idx="4">
                  <c:v>126520000</c:v>
                </c:pt>
                <c:pt idx="5">
                  <c:v>110830000</c:v>
                </c:pt>
                <c:pt idx="6">
                  <c:v>96079000</c:v>
                </c:pt>
                <c:pt idx="7">
                  <c:v>83018000</c:v>
                </c:pt>
                <c:pt idx="8">
                  <c:v>71178000</c:v>
                </c:pt>
                <c:pt idx="9">
                  <c:v>60728000</c:v>
                </c:pt>
                <c:pt idx="10">
                  <c:v>51413000</c:v>
                </c:pt>
                <c:pt idx="11">
                  <c:v>43141000</c:v>
                </c:pt>
                <c:pt idx="12">
                  <c:v>36037000</c:v>
                </c:pt>
                <c:pt idx="13">
                  <c:v>29907000</c:v>
                </c:pt>
                <c:pt idx="14">
                  <c:v>24728000</c:v>
                </c:pt>
                <c:pt idx="15">
                  <c:v>20416000</c:v>
                </c:pt>
                <c:pt idx="16">
                  <c:v>16878000</c:v>
                </c:pt>
                <c:pt idx="17">
                  <c:v>13835000</c:v>
                </c:pt>
                <c:pt idx="18">
                  <c:v>11251000</c:v>
                </c:pt>
                <c:pt idx="19">
                  <c:v>93717000</c:v>
                </c:pt>
                <c:pt idx="20">
                  <c:v>79869000</c:v>
                </c:pt>
                <c:pt idx="21">
                  <c:v>67816000</c:v>
                </c:pt>
                <c:pt idx="22">
                  <c:v>57345000</c:v>
                </c:pt>
                <c:pt idx="23">
                  <c:v>48159000</c:v>
                </c:pt>
                <c:pt idx="24">
                  <c:v>40198000</c:v>
                </c:pt>
                <c:pt idx="25">
                  <c:v>33325000</c:v>
                </c:pt>
                <c:pt idx="26">
                  <c:v>27471000</c:v>
                </c:pt>
                <c:pt idx="27">
                  <c:v>22432000</c:v>
                </c:pt>
                <c:pt idx="28">
                  <c:v>18195000</c:v>
                </c:pt>
                <c:pt idx="29">
                  <c:v>14658000</c:v>
                </c:pt>
                <c:pt idx="30">
                  <c:v>11718000</c:v>
                </c:pt>
                <c:pt idx="31">
                  <c:v>9284800</c:v>
                </c:pt>
                <c:pt idx="32">
                  <c:v>7279600</c:v>
                </c:pt>
                <c:pt idx="33">
                  <c:v>5637700</c:v>
                </c:pt>
                <c:pt idx="34">
                  <c:v>4308300</c:v>
                </c:pt>
                <c:pt idx="35">
                  <c:v>3241600</c:v>
                </c:pt>
                <c:pt idx="36">
                  <c:v>2434700</c:v>
                </c:pt>
                <c:pt idx="37">
                  <c:v>1830400</c:v>
                </c:pt>
                <c:pt idx="38">
                  <c:v>29732000</c:v>
                </c:pt>
                <c:pt idx="39">
                  <c:v>24522000</c:v>
                </c:pt>
                <c:pt idx="40">
                  <c:v>19820000</c:v>
                </c:pt>
                <c:pt idx="41">
                  <c:v>15829000</c:v>
                </c:pt>
                <c:pt idx="42">
                  <c:v>12517000</c:v>
                </c:pt>
                <c:pt idx="43">
                  <c:v>9808900</c:v>
                </c:pt>
                <c:pt idx="44">
                  <c:v>7611400</c:v>
                </c:pt>
                <c:pt idx="45">
                  <c:v>5851200</c:v>
                </c:pt>
                <c:pt idx="46">
                  <c:v>4456700</c:v>
                </c:pt>
                <c:pt idx="47">
                  <c:v>3369800</c:v>
                </c:pt>
                <c:pt idx="48">
                  <c:v>2526400</c:v>
                </c:pt>
                <c:pt idx="49">
                  <c:v>1875600</c:v>
                </c:pt>
                <c:pt idx="50">
                  <c:v>1379400</c:v>
                </c:pt>
                <c:pt idx="51">
                  <c:v>1004100</c:v>
                </c:pt>
                <c:pt idx="52" formatCode="General">
                  <c:v>722110</c:v>
                </c:pt>
                <c:pt idx="53" formatCode="General">
                  <c:v>510210</c:v>
                </c:pt>
                <c:pt idx="54" formatCode="General">
                  <c:v>357790</c:v>
                </c:pt>
                <c:pt idx="55" formatCode="General">
                  <c:v>252650</c:v>
                </c:pt>
                <c:pt idx="56" formatCode="General">
                  <c:v>175210</c:v>
                </c:pt>
                <c:pt idx="57">
                  <c:v>7141000</c:v>
                </c:pt>
                <c:pt idx="58">
                  <c:v>5743900</c:v>
                </c:pt>
                <c:pt idx="59">
                  <c:v>4405800</c:v>
                </c:pt>
                <c:pt idx="60">
                  <c:v>3301900</c:v>
                </c:pt>
                <c:pt idx="61">
                  <c:v>2441000</c:v>
                </c:pt>
                <c:pt idx="62">
                  <c:v>1788500</c:v>
                </c:pt>
                <c:pt idx="63">
                  <c:v>1299100</c:v>
                </c:pt>
                <c:pt idx="64" formatCode="General">
                  <c:v>934040</c:v>
                </c:pt>
                <c:pt idx="65" formatCode="General">
                  <c:v>666850</c:v>
                </c:pt>
                <c:pt idx="66" formatCode="General">
                  <c:v>471890</c:v>
                </c:pt>
                <c:pt idx="67" formatCode="General">
                  <c:v>331390</c:v>
                </c:pt>
                <c:pt idx="68" formatCode="General">
                  <c:v>230770</c:v>
                </c:pt>
                <c:pt idx="69" formatCode="General">
                  <c:v>159360</c:v>
                </c:pt>
                <c:pt idx="70" formatCode="General">
                  <c:v>108980</c:v>
                </c:pt>
                <c:pt idx="71" formatCode="General">
                  <c:v>73483</c:v>
                </c:pt>
                <c:pt idx="72" formatCode="General">
                  <c:v>48872</c:v>
                </c:pt>
                <c:pt idx="73" formatCode="General">
                  <c:v>32376</c:v>
                </c:pt>
                <c:pt idx="74" formatCode="General">
                  <c:v>21466</c:v>
                </c:pt>
                <c:pt idx="75" formatCode="General">
                  <c:v>14007</c:v>
                </c:pt>
                <c:pt idx="76">
                  <c:v>1513500</c:v>
                </c:pt>
                <c:pt idx="77">
                  <c:v>1171400</c:v>
                </c:pt>
                <c:pt idx="78" formatCode="General">
                  <c:v>872030</c:v>
                </c:pt>
                <c:pt idx="79" formatCode="General">
                  <c:v>627980</c:v>
                </c:pt>
                <c:pt idx="80" formatCode="General">
                  <c:v>442520</c:v>
                </c:pt>
                <c:pt idx="81" formatCode="General">
                  <c:v>308240</c:v>
                </c:pt>
                <c:pt idx="82" formatCode="General">
                  <c:v>212850</c:v>
                </c:pt>
                <c:pt idx="83" formatCode="General">
                  <c:v>145850</c:v>
                </c:pt>
                <c:pt idx="84" formatCode="General">
                  <c:v>99273</c:v>
                </c:pt>
                <c:pt idx="85" formatCode="General">
                  <c:v>67127</c:v>
                </c:pt>
                <c:pt idx="86" formatCode="General">
                  <c:v>45095</c:v>
                </c:pt>
                <c:pt idx="87" formatCode="General">
                  <c:v>30108</c:v>
                </c:pt>
                <c:pt idx="88" formatCode="General">
                  <c:v>19955</c:v>
                </c:pt>
                <c:pt idx="89" formatCode="General">
                  <c:v>13115</c:v>
                </c:pt>
                <c:pt idx="90" formatCode="General">
                  <c:v>8510.9</c:v>
                </c:pt>
                <c:pt idx="91" formatCode="General">
                  <c:v>5457.5</c:v>
                </c:pt>
                <c:pt idx="92" formatCode="General">
                  <c:v>3485.4</c:v>
                </c:pt>
                <c:pt idx="93" formatCode="General">
                  <c:v>2226.6</c:v>
                </c:pt>
                <c:pt idx="94" formatCode="General">
                  <c:v>1402.6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'40h'!$J$2:$J$96</c:f>
              <c:numCache>
                <c:formatCode>General</c:formatCode>
                <c:ptCount val="95"/>
                <c:pt idx="0">
                  <c:v>419088186.38242924</c:v>
                </c:pt>
                <c:pt idx="1">
                  <c:v>261511028.30263585</c:v>
                </c:pt>
                <c:pt idx="2">
                  <c:v>162606216.31638256</c:v>
                </c:pt>
                <c:pt idx="3">
                  <c:v>101419341.10454789</c:v>
                </c:pt>
                <c:pt idx="4">
                  <c:v>63114680.869193852</c:v>
                </c:pt>
                <c:pt idx="5">
                  <c:v>39310471.882671878</c:v>
                </c:pt>
                <c:pt idx="6">
                  <c:v>24474750.084733892</c:v>
                </c:pt>
                <c:pt idx="7">
                  <c:v>15254809.984320458</c:v>
                </c:pt>
                <c:pt idx="8">
                  <c:v>9471393.0122429524</c:v>
                </c:pt>
                <c:pt idx="9">
                  <c:v>5925906.9554476338</c:v>
                </c:pt>
                <c:pt idx="10">
                  <c:v>3696357.8038931615</c:v>
                </c:pt>
                <c:pt idx="11">
                  <c:v>2296603.2613759297</c:v>
                </c:pt>
                <c:pt idx="12">
                  <c:v>1433281.5974282566</c:v>
                </c:pt>
                <c:pt idx="13">
                  <c:v>896848.71885895613</c:v>
                </c:pt>
                <c:pt idx="14">
                  <c:v>556549.1115167645</c:v>
                </c:pt>
                <c:pt idx="15">
                  <c:v>347005.01832609228</c:v>
                </c:pt>
                <c:pt idx="16">
                  <c:v>216249.50417564562</c:v>
                </c:pt>
                <c:pt idx="17">
                  <c:v>134946.39601884739</c:v>
                </c:pt>
                <c:pt idx="18">
                  <c:v>83817.637282451178</c:v>
                </c:pt>
                <c:pt idx="19">
                  <c:v>17462007.765934583</c:v>
                </c:pt>
                <c:pt idx="20">
                  <c:v>10896292.845943207</c:v>
                </c:pt>
                <c:pt idx="21">
                  <c:v>6775259.0131826801</c:v>
                </c:pt>
                <c:pt idx="22">
                  <c:v>4225805.87935628</c:v>
                </c:pt>
                <c:pt idx="23">
                  <c:v>2629778.3695499334</c:v>
                </c:pt>
                <c:pt idx="24">
                  <c:v>1637936.3284449661</c:v>
                </c:pt>
                <c:pt idx="25">
                  <c:v>1019781.2535310682</c:v>
                </c:pt>
                <c:pt idx="26">
                  <c:v>635617.08268080431</c:v>
                </c:pt>
                <c:pt idx="27">
                  <c:v>394641.37551138783</c:v>
                </c:pt>
                <c:pt idx="28">
                  <c:v>246912.78981233959</c:v>
                </c:pt>
                <c:pt idx="29">
                  <c:v>154014.90849878921</c:v>
                </c:pt>
                <c:pt idx="30">
                  <c:v>95691.802562546451</c:v>
                </c:pt>
                <c:pt idx="31">
                  <c:v>59720.066567868569</c:v>
                </c:pt>
                <c:pt idx="32">
                  <c:v>37368.696632480118</c:v>
                </c:pt>
                <c:pt idx="33">
                  <c:v>23189.546334722523</c:v>
                </c:pt>
                <c:pt idx="34">
                  <c:v>14458.542464775439</c:v>
                </c:pt>
                <c:pt idx="35">
                  <c:v>9010.3960627136858</c:v>
                </c:pt>
                <c:pt idx="36">
                  <c:v>5622.7665895551236</c:v>
                </c:pt>
                <c:pt idx="37">
                  <c:v>3492.4016963548661</c:v>
                </c:pt>
                <c:pt idx="38">
                  <c:v>698480.31063809793</c:v>
                </c:pt>
                <c:pt idx="39">
                  <c:v>435851.71383887355</c:v>
                </c:pt>
                <c:pt idx="40">
                  <c:v>271010.36052914918</c:v>
                </c:pt>
                <c:pt idx="41">
                  <c:v>169032.23517720448</c:v>
                </c:pt>
                <c:pt idx="42">
                  <c:v>105191.134786743</c:v>
                </c:pt>
                <c:pt idx="43">
                  <c:v>65517.453145418003</c:v>
                </c:pt>
                <c:pt idx="44">
                  <c:v>40791.250153480643</c:v>
                </c:pt>
                <c:pt idx="45">
                  <c:v>25424.683326866638</c:v>
                </c:pt>
                <c:pt idx="46">
                  <c:v>15785.655052079161</c:v>
                </c:pt>
                <c:pt idx="47">
                  <c:v>9876.5116430377439</c:v>
                </c:pt>
                <c:pt idx="48">
                  <c:v>6160.5964209826834</c:v>
                </c:pt>
                <c:pt idx="49">
                  <c:v>3827.6722329205509</c:v>
                </c:pt>
                <c:pt idx="50">
                  <c:v>2388.8028716897184</c:v>
                </c:pt>
                <c:pt idx="51">
                  <c:v>1494.7481992685355</c:v>
                </c:pt>
                <c:pt idx="52">
                  <c:v>927.58239156227444</c:v>
                </c:pt>
                <c:pt idx="53">
                  <c:v>578.34256174791722</c:v>
                </c:pt>
                <c:pt idx="54">
                  <c:v>360.4172275726371</c:v>
                </c:pt>
                <c:pt idx="55">
                  <c:v>224.91288311919297</c:v>
                </c:pt>
                <c:pt idx="56">
                  <c:v>139.69964128058365</c:v>
                </c:pt>
                <c:pt idx="57">
                  <c:v>34924.015546185896</c:v>
                </c:pt>
                <c:pt idx="58">
                  <c:v>21792.585714829904</c:v>
                </c:pt>
                <c:pt idx="59">
                  <c:v>13550.518063264171</c:v>
                </c:pt>
                <c:pt idx="60">
                  <c:v>8451.6118178726356</c:v>
                </c:pt>
                <c:pt idx="61">
                  <c:v>5259.5568341645321</c:v>
                </c:pt>
                <c:pt idx="62">
                  <c:v>3275.8728095204037</c:v>
                </c:pt>
                <c:pt idx="63">
                  <c:v>2039.5627522117545</c:v>
                </c:pt>
                <c:pt idx="64">
                  <c:v>1271.2345586785414</c:v>
                </c:pt>
                <c:pt idx="65">
                  <c:v>789.28338450652882</c:v>
                </c:pt>
                <c:pt idx="66">
                  <c:v>493.82659212283244</c:v>
                </c:pt>
                <c:pt idx="67">
                  <c:v>308.03144020629071</c:v>
                </c:pt>
                <c:pt idx="68">
                  <c:v>191.38621765079506</c:v>
                </c:pt>
                <c:pt idx="69">
                  <c:v>119.4443192432466</c:v>
                </c:pt>
                <c:pt idx="70">
                  <c:v>74.744083030306328</c:v>
                </c:pt>
                <c:pt idx="71">
                  <c:v>46.389872093388782</c:v>
                </c:pt>
                <c:pt idx="72">
                  <c:v>28.934370510222934</c:v>
                </c:pt>
                <c:pt idx="73">
                  <c:v>18.048516416256078</c:v>
                </c:pt>
                <c:pt idx="74">
                  <c:v>11.289907549775128</c:v>
                </c:pt>
                <c:pt idx="75">
                  <c:v>7.0560239820177326</c:v>
                </c:pt>
                <c:pt idx="76">
                  <c:v>2793.9214215094707</c:v>
                </c:pt>
                <c:pt idx="77">
                  <c:v>1743.4071421456702</c:v>
                </c:pt>
                <c:pt idx="78">
                  <c:v>1084.041903346098</c:v>
                </c:pt>
                <c:pt idx="79">
                  <c:v>676.12968020049846</c:v>
                </c:pt>
                <c:pt idx="80">
                  <c:v>420.76572743934804</c:v>
                </c:pt>
                <c:pt idx="81">
                  <c:v>262.07172043277131</c:v>
                </c:pt>
                <c:pt idx="82">
                  <c:v>163.16806491878657</c:v>
                </c:pt>
                <c:pt idx="83">
                  <c:v>101.70364959205351</c:v>
                </c:pt>
                <c:pt idx="84">
                  <c:v>63.150538166920775</c:v>
                </c:pt>
                <c:pt idx="85">
                  <c:v>39.546630905853149</c:v>
                </c:pt>
                <c:pt idx="86">
                  <c:v>24.606834888645515</c:v>
                </c:pt>
                <c:pt idx="87">
                  <c:v>15.399070629894437</c:v>
                </c:pt>
                <c:pt idx="88">
                  <c:v>9.6073956177878266</c:v>
                </c:pt>
                <c:pt idx="89">
                  <c:v>6.0620408170404527</c:v>
                </c:pt>
                <c:pt idx="90">
                  <c:v>3.8427242277038589</c:v>
                </c:pt>
                <c:pt idx="91">
                  <c:v>2.5202511580527633</c:v>
                </c:pt>
                <c:pt idx="92">
                  <c:v>1.7545350514875264</c:v>
                </c:pt>
                <c:pt idx="93">
                  <c:v>1.3451233697649463</c:v>
                </c:pt>
                <c:pt idx="94">
                  <c:v>1.1455303734003652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40448"/>
        <c:axId val="46899584"/>
      </c:scatterChart>
      <c:valAx>
        <c:axId val="468404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899584"/>
        <c:crosses val="autoZero"/>
        <c:crossBetween val="midCat"/>
      </c:valAx>
      <c:valAx>
        <c:axId val="468995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6840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8</xdr:row>
      <xdr:rowOff>163830</xdr:rowOff>
    </xdr:from>
    <xdr:to>
      <xdr:col>15</xdr:col>
      <xdr:colOff>381000</xdr:colOff>
      <xdr:row>23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26</xdr:row>
      <xdr:rowOff>144780</xdr:rowOff>
    </xdr:from>
    <xdr:to>
      <xdr:col>11</xdr:col>
      <xdr:colOff>236220</xdr:colOff>
      <xdr:row>41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" max="1" width="11.5546875" style="9" bestFit="1" customWidth="1"/>
    <col min="2" max="15" width="8.88671875" style="9"/>
    <col min="16" max="16" width="13.77734375" style="9" customWidth="1"/>
    <col min="17" max="18" width="8.88671875" style="9"/>
    <col min="19" max="19" width="10.109375" style="9" bestFit="1" customWidth="1"/>
    <col min="20" max="16384" width="8.88671875" style="9"/>
  </cols>
  <sheetData>
    <row r="1" spans="1:23">
      <c r="A1" s="9" t="s">
        <v>19</v>
      </c>
      <c r="B1" s="9" t="s">
        <v>20</v>
      </c>
      <c r="C1" s="9" t="s">
        <v>21</v>
      </c>
      <c r="E1" s="9" t="s">
        <v>0</v>
      </c>
      <c r="F1" s="9" t="s">
        <v>1</v>
      </c>
      <c r="H1" s="9" t="s">
        <v>27</v>
      </c>
      <c r="I1" s="9" t="s">
        <v>28</v>
      </c>
      <c r="J1" s="9" t="s">
        <v>25</v>
      </c>
      <c r="K1" s="9" t="s">
        <v>24</v>
      </c>
      <c r="L1" s="9" t="s">
        <v>30</v>
      </c>
      <c r="M1" s="9" t="s">
        <v>31</v>
      </c>
      <c r="O1" s="9" t="s">
        <v>42</v>
      </c>
      <c r="P1" s="5">
        <f>10^Q1</f>
        <v>34087.997593460255</v>
      </c>
      <c r="Q1" s="9">
        <v>4.5326014905321355</v>
      </c>
      <c r="R1" s="5"/>
      <c r="S1" s="11">
        <f>P1/10^3</f>
        <v>34.087997593460258</v>
      </c>
      <c r="T1" s="8" t="s">
        <v>46</v>
      </c>
    </row>
    <row r="2" spans="1:23">
      <c r="A2" s="16">
        <v>30000</v>
      </c>
      <c r="B2" s="14">
        <v>198440000</v>
      </c>
      <c r="C2" s="15">
        <v>16.54</v>
      </c>
      <c r="E2" s="5">
        <f>$P$1</f>
        <v>34087.997593460255</v>
      </c>
      <c r="F2" s="5">
        <f>A2*$P$2</f>
        <v>30000</v>
      </c>
      <c r="H2" s="10">
        <f>E2</f>
        <v>34087.997593460255</v>
      </c>
      <c r="I2" s="5">
        <f>F2</f>
        <v>30000</v>
      </c>
      <c r="J2" s="9">
        <f>(H2^2+I2^2)^0.5</f>
        <v>45409.157445737219</v>
      </c>
      <c r="K2" s="9">
        <f>DEGREES(ATAN(I2/H2))</f>
        <v>41.350204123207227</v>
      </c>
      <c r="L2" s="9">
        <f t="shared" ref="L2:M33" si="0">ABS((J2-B2)/B2)</f>
        <v>0.99977116933357324</v>
      </c>
      <c r="M2" s="9">
        <f t="shared" si="0"/>
        <v>1.5000123411854431</v>
      </c>
      <c r="O2" s="9" t="s">
        <v>43</v>
      </c>
      <c r="P2" s="5">
        <f>10^Q2</f>
        <v>1</v>
      </c>
      <c r="Q2" s="13">
        <v>0</v>
      </c>
      <c r="R2" s="5"/>
      <c r="S2" s="11">
        <f>P2/10^3</f>
        <v>1E-3</v>
      </c>
      <c r="T2" s="8" t="s">
        <v>45</v>
      </c>
    </row>
    <row r="3" spans="1:23">
      <c r="A3" s="16">
        <v>18720</v>
      </c>
      <c r="B3" s="14">
        <v>180320000</v>
      </c>
      <c r="C3" s="15">
        <v>17.59</v>
      </c>
      <c r="E3" s="5">
        <f t="shared" ref="E3:E66" si="1">$P$1</f>
        <v>34087.997593460255</v>
      </c>
      <c r="F3" s="5">
        <f t="shared" ref="F3:F66" si="2">A3*$P$2</f>
        <v>18720</v>
      </c>
      <c r="H3" s="14">
        <f t="shared" ref="H3:H66" si="3">E3</f>
        <v>34087.997593460255</v>
      </c>
      <c r="I3" s="5">
        <f t="shared" ref="I3:I66" si="4">F3</f>
        <v>18720</v>
      </c>
      <c r="J3" s="9">
        <f t="shared" ref="J3:J66" si="5">(H3^2+I3^2)^0.5</f>
        <v>38889.972742748898</v>
      </c>
      <c r="K3" s="9">
        <f t="shared" ref="K3:K66" si="6">DEGREES(ATAN(I3/H3))</f>
        <v>28.774133591390598</v>
      </c>
      <c r="L3" s="9">
        <f t="shared" si="0"/>
        <v>0.99978432801273998</v>
      </c>
      <c r="M3" s="9">
        <f t="shared" si="0"/>
        <v>0.63582339916944841</v>
      </c>
      <c r="P3" s="5"/>
      <c r="R3" s="5"/>
      <c r="T3" s="8"/>
    </row>
    <row r="4" spans="1:23">
      <c r="A4" s="16">
        <v>11640</v>
      </c>
      <c r="B4" s="14">
        <v>163460000</v>
      </c>
      <c r="C4" s="15">
        <v>18.5</v>
      </c>
      <c r="E4" s="5">
        <f t="shared" si="1"/>
        <v>34087.997593460255</v>
      </c>
      <c r="F4" s="5">
        <f t="shared" si="2"/>
        <v>11640</v>
      </c>
      <c r="H4" s="14">
        <f t="shared" si="3"/>
        <v>34087.997593460255</v>
      </c>
      <c r="I4" s="5">
        <f t="shared" si="4"/>
        <v>11640</v>
      </c>
      <c r="J4" s="9">
        <f t="shared" si="5"/>
        <v>36020.566069007749</v>
      </c>
      <c r="K4" s="9">
        <f t="shared" si="6"/>
        <v>18.85345371898001</v>
      </c>
      <c r="L4" s="9">
        <f t="shared" si="0"/>
        <v>0.9997796368159243</v>
      </c>
      <c r="M4" s="9">
        <f t="shared" si="0"/>
        <v>1.9105606431351878E-2</v>
      </c>
      <c r="P4" s="5"/>
      <c r="R4" s="5"/>
      <c r="T4" s="8"/>
      <c r="W4" s="10"/>
    </row>
    <row r="5" spans="1:23">
      <c r="A5" s="16">
        <v>7260</v>
      </c>
      <c r="B5" s="14">
        <v>147740000</v>
      </c>
      <c r="C5" s="15">
        <v>19.55</v>
      </c>
      <c r="E5" s="5">
        <f t="shared" si="1"/>
        <v>34087.997593460255</v>
      </c>
      <c r="F5" s="5">
        <f t="shared" si="2"/>
        <v>7260</v>
      </c>
      <c r="H5" s="14">
        <f t="shared" si="3"/>
        <v>34087.997593460255</v>
      </c>
      <c r="I5" s="5">
        <f t="shared" si="4"/>
        <v>7260</v>
      </c>
      <c r="J5" s="9">
        <f t="shared" si="5"/>
        <v>34852.534770540755</v>
      </c>
      <c r="K5" s="9">
        <f t="shared" si="6"/>
        <v>12.023111231738216</v>
      </c>
      <c r="L5" s="9">
        <f t="shared" si="0"/>
        <v>0.99976409547332779</v>
      </c>
      <c r="M5" s="9">
        <f t="shared" si="0"/>
        <v>0.38500709812080736</v>
      </c>
      <c r="P5" s="5"/>
      <c r="R5" s="5"/>
      <c r="T5" s="8"/>
    </row>
    <row r="6" spans="1:23">
      <c r="A6" s="16">
        <v>4518</v>
      </c>
      <c r="B6" s="14">
        <v>132800000</v>
      </c>
      <c r="C6" s="15">
        <v>20.399999999999999</v>
      </c>
      <c r="E6" s="5">
        <f t="shared" si="1"/>
        <v>34087.997593460255</v>
      </c>
      <c r="F6" s="5">
        <f t="shared" si="2"/>
        <v>4518</v>
      </c>
      <c r="H6" s="14">
        <f t="shared" si="3"/>
        <v>34087.997593460255</v>
      </c>
      <c r="I6" s="5">
        <f t="shared" si="4"/>
        <v>4518</v>
      </c>
      <c r="J6" s="9">
        <f t="shared" si="5"/>
        <v>34386.100446717595</v>
      </c>
      <c r="K6" s="9">
        <f t="shared" si="6"/>
        <v>7.5499397279941221</v>
      </c>
      <c r="L6" s="9">
        <f t="shared" si="0"/>
        <v>0.99974106852073252</v>
      </c>
      <c r="M6" s="9">
        <f t="shared" si="0"/>
        <v>0.62990491529440573</v>
      </c>
      <c r="P6" s="5"/>
      <c r="R6" s="5"/>
      <c r="T6" s="8"/>
    </row>
    <row r="7" spans="1:23">
      <c r="A7" s="16">
        <v>2814.0000000000005</v>
      </c>
      <c r="B7" s="14">
        <v>119090000</v>
      </c>
      <c r="C7" s="15">
        <v>21.53</v>
      </c>
      <c r="E7" s="5">
        <f t="shared" si="1"/>
        <v>34087.997593460255</v>
      </c>
      <c r="F7" s="5">
        <f t="shared" si="2"/>
        <v>2814.0000000000005</v>
      </c>
      <c r="H7" s="14">
        <f t="shared" si="3"/>
        <v>34087.997593460255</v>
      </c>
      <c r="I7" s="5">
        <f t="shared" si="4"/>
        <v>2814.0000000000005</v>
      </c>
      <c r="J7" s="9">
        <f t="shared" si="5"/>
        <v>34203.949712449175</v>
      </c>
      <c r="K7" s="9">
        <f t="shared" si="6"/>
        <v>4.7191264088264449</v>
      </c>
      <c r="L7" s="9">
        <f t="shared" si="0"/>
        <v>0.99971278906950667</v>
      </c>
      <c r="M7" s="9">
        <f t="shared" si="0"/>
        <v>0.78081159271591061</v>
      </c>
      <c r="P7" s="5"/>
      <c r="R7" s="5"/>
      <c r="T7" s="8"/>
    </row>
    <row r="8" spans="1:23">
      <c r="A8" s="16">
        <v>1752</v>
      </c>
      <c r="B8" s="14">
        <v>106040000</v>
      </c>
      <c r="C8" s="15">
        <v>22.43</v>
      </c>
      <c r="E8" s="5">
        <f t="shared" si="1"/>
        <v>34087.997593460255</v>
      </c>
      <c r="F8" s="5">
        <f t="shared" si="2"/>
        <v>1752</v>
      </c>
      <c r="H8" s="14">
        <f t="shared" si="3"/>
        <v>34087.997593460255</v>
      </c>
      <c r="I8" s="5">
        <f t="shared" si="4"/>
        <v>1752</v>
      </c>
      <c r="J8" s="9">
        <f t="shared" si="5"/>
        <v>34132.991136607881</v>
      </c>
      <c r="K8" s="9">
        <f t="shared" si="6"/>
        <v>2.9422073196383516</v>
      </c>
      <c r="L8" s="9">
        <f t="shared" si="0"/>
        <v>0.99967811211678037</v>
      </c>
      <c r="M8" s="9">
        <f t="shared" si="0"/>
        <v>0.86882713688638635</v>
      </c>
      <c r="P8" s="5"/>
      <c r="R8" s="10"/>
      <c r="T8" s="10"/>
    </row>
    <row r="9" spans="1:23">
      <c r="A9" s="16">
        <v>1092</v>
      </c>
      <c r="B9" s="14">
        <v>94355000</v>
      </c>
      <c r="C9" s="15">
        <v>23.55</v>
      </c>
      <c r="E9" s="5">
        <f t="shared" si="1"/>
        <v>34087.997593460255</v>
      </c>
      <c r="F9" s="5">
        <f t="shared" si="2"/>
        <v>1092</v>
      </c>
      <c r="H9" s="14">
        <f t="shared" si="3"/>
        <v>34087.997593460255</v>
      </c>
      <c r="I9" s="5">
        <f t="shared" si="4"/>
        <v>1092</v>
      </c>
      <c r="J9" s="9">
        <f t="shared" si="5"/>
        <v>34105.484074144915</v>
      </c>
      <c r="K9" s="9">
        <f t="shared" si="6"/>
        <v>1.8348276878529506</v>
      </c>
      <c r="L9" s="9">
        <f t="shared" si="0"/>
        <v>0.99963854078666581</v>
      </c>
      <c r="M9" s="9">
        <f t="shared" si="0"/>
        <v>0.92208799626951377</v>
      </c>
      <c r="P9" s="5"/>
      <c r="R9" s="10"/>
      <c r="T9" s="10"/>
    </row>
    <row r="10" spans="1:23">
      <c r="A10" s="16">
        <v>677.99999999999989</v>
      </c>
      <c r="B10" s="14">
        <v>82950000</v>
      </c>
      <c r="C10" s="15">
        <v>24.32</v>
      </c>
      <c r="E10" s="5">
        <f t="shared" si="1"/>
        <v>34087.997593460255</v>
      </c>
      <c r="F10" s="5">
        <f t="shared" si="2"/>
        <v>677.99999999999989</v>
      </c>
      <c r="H10" s="14">
        <f t="shared" si="3"/>
        <v>34087.997593460255</v>
      </c>
      <c r="I10" s="5">
        <f t="shared" si="4"/>
        <v>677.99999999999989</v>
      </c>
      <c r="J10" s="9">
        <f t="shared" si="5"/>
        <v>34094.739534593195</v>
      </c>
      <c r="K10" s="9">
        <f t="shared" si="6"/>
        <v>1.1394455498279541</v>
      </c>
      <c r="L10" s="9">
        <f t="shared" si="0"/>
        <v>0.99958897239861866</v>
      </c>
      <c r="M10" s="9">
        <f t="shared" si="0"/>
        <v>0.95314779811562689</v>
      </c>
      <c r="P10" s="5"/>
      <c r="R10" s="10"/>
      <c r="T10" s="10"/>
    </row>
    <row r="11" spans="1:23">
      <c r="A11" s="16">
        <v>424.2</v>
      </c>
      <c r="B11" s="14">
        <v>73040000</v>
      </c>
      <c r="C11" s="15">
        <v>25.43</v>
      </c>
      <c r="E11" s="5">
        <f t="shared" si="1"/>
        <v>34087.997593460255</v>
      </c>
      <c r="F11" s="5">
        <f t="shared" si="2"/>
        <v>424.2</v>
      </c>
      <c r="H11" s="14">
        <f t="shared" si="3"/>
        <v>34087.997593460255</v>
      </c>
      <c r="I11" s="5">
        <f t="shared" si="4"/>
        <v>424.2</v>
      </c>
      <c r="J11" s="9">
        <f t="shared" si="5"/>
        <v>34090.636919420445</v>
      </c>
      <c r="K11" s="9">
        <f t="shared" si="6"/>
        <v>0.71296693519840171</v>
      </c>
      <c r="L11" s="9">
        <f t="shared" si="0"/>
        <v>0.99953326072125648</v>
      </c>
      <c r="M11" s="9">
        <f t="shared" si="0"/>
        <v>0.97196354953997632</v>
      </c>
    </row>
    <row r="12" spans="1:23">
      <c r="A12" s="16">
        <v>264.60000000000002</v>
      </c>
      <c r="B12" s="14">
        <v>63942000</v>
      </c>
      <c r="C12" s="15">
        <v>26.49</v>
      </c>
      <c r="E12" s="5">
        <f t="shared" si="1"/>
        <v>34087.997593460255</v>
      </c>
      <c r="F12" s="5">
        <f t="shared" si="2"/>
        <v>264.60000000000002</v>
      </c>
      <c r="H12" s="14">
        <f t="shared" si="3"/>
        <v>34087.997593460255</v>
      </c>
      <c r="I12" s="5">
        <f t="shared" si="4"/>
        <v>264.60000000000002</v>
      </c>
      <c r="J12" s="9">
        <f t="shared" si="5"/>
        <v>34089.024525376968</v>
      </c>
      <c r="K12" s="9">
        <f t="shared" si="6"/>
        <v>0.44473597318798042</v>
      </c>
      <c r="L12" s="9">
        <f t="shared" si="0"/>
        <v>0.99946687584802829</v>
      </c>
      <c r="M12" s="9">
        <f t="shared" si="0"/>
        <v>0.98321117504009126</v>
      </c>
      <c r="O12" s="9" t="s">
        <v>29</v>
      </c>
      <c r="P12" s="11">
        <f>SUM(L2:L96)+SUM(M2:M96)</f>
        <v>181.10564665184756</v>
      </c>
    </row>
    <row r="13" spans="1:23">
      <c r="A13" s="16">
        <v>164.4</v>
      </c>
      <c r="B13" s="14">
        <v>55655000</v>
      </c>
      <c r="C13" s="15">
        <v>27.57</v>
      </c>
      <c r="E13" s="5">
        <f t="shared" si="1"/>
        <v>34087.997593460255</v>
      </c>
      <c r="F13" s="5">
        <f t="shared" si="2"/>
        <v>164.4</v>
      </c>
      <c r="H13" s="14">
        <f t="shared" si="3"/>
        <v>34087.997593460255</v>
      </c>
      <c r="I13" s="5">
        <f t="shared" si="4"/>
        <v>164.4</v>
      </c>
      <c r="J13" s="9">
        <f t="shared" si="5"/>
        <v>34088.394026292175</v>
      </c>
      <c r="K13" s="9">
        <f t="shared" si="6"/>
        <v>0.2763246241354646</v>
      </c>
      <c r="L13" s="9">
        <f t="shared" si="0"/>
        <v>0.99938750527308784</v>
      </c>
      <c r="M13" s="9">
        <f t="shared" si="0"/>
        <v>0.98997734406472737</v>
      </c>
    </row>
    <row r="14" spans="1:23">
      <c r="A14" s="16">
        <v>102.60000000000001</v>
      </c>
      <c r="B14" s="14">
        <v>48230000</v>
      </c>
      <c r="C14" s="15">
        <v>28.72</v>
      </c>
      <c r="E14" s="5">
        <f t="shared" si="1"/>
        <v>34087.997593460255</v>
      </c>
      <c r="F14" s="5">
        <f t="shared" si="2"/>
        <v>102.60000000000001</v>
      </c>
      <c r="H14" s="14">
        <f t="shared" si="3"/>
        <v>34087.997593460255</v>
      </c>
      <c r="I14" s="5">
        <f t="shared" si="4"/>
        <v>102.60000000000001</v>
      </c>
      <c r="J14" s="9">
        <f t="shared" si="5"/>
        <v>34088.151998777408</v>
      </c>
      <c r="K14" s="9">
        <f t="shared" si="6"/>
        <v>0.17245158535052516</v>
      </c>
      <c r="L14" s="9">
        <f t="shared" si="0"/>
        <v>0.99929321683601946</v>
      </c>
      <c r="M14" s="9">
        <f t="shared" si="0"/>
        <v>0.99399541833737726</v>
      </c>
    </row>
    <row r="15" spans="1:23">
      <c r="A15" s="16">
        <v>64.2</v>
      </c>
      <c r="B15" s="14">
        <v>41621000</v>
      </c>
      <c r="C15" s="15">
        <v>29.74</v>
      </c>
      <c r="E15" s="5">
        <f t="shared" si="1"/>
        <v>34087.997593460255</v>
      </c>
      <c r="F15" s="5">
        <f t="shared" si="2"/>
        <v>64.2</v>
      </c>
      <c r="H15" s="14">
        <f t="shared" si="3"/>
        <v>34087.997593460255</v>
      </c>
      <c r="I15" s="5">
        <f t="shared" si="4"/>
        <v>64.2</v>
      </c>
      <c r="J15" s="9">
        <f t="shared" si="5"/>
        <v>34088.058049289815</v>
      </c>
      <c r="K15" s="9">
        <f t="shared" si="6"/>
        <v>0.10790850021398456</v>
      </c>
      <c r="L15" s="9">
        <f t="shared" si="0"/>
        <v>0.99918098897072893</v>
      </c>
      <c r="M15" s="9">
        <f t="shared" si="0"/>
        <v>0.99637160389327561</v>
      </c>
    </row>
    <row r="16" spans="1:23">
      <c r="A16" s="16">
        <v>39.840000000000003</v>
      </c>
      <c r="B16" s="14">
        <v>35720000</v>
      </c>
      <c r="C16" s="15">
        <v>30.98</v>
      </c>
      <c r="E16" s="5">
        <f t="shared" si="1"/>
        <v>34087.997593460255</v>
      </c>
      <c r="F16" s="5">
        <f t="shared" si="2"/>
        <v>39.840000000000003</v>
      </c>
      <c r="H16" s="14">
        <f t="shared" si="3"/>
        <v>34087.997593460255</v>
      </c>
      <c r="I16" s="5">
        <f t="shared" si="4"/>
        <v>39.840000000000003</v>
      </c>
      <c r="J16" s="9">
        <f t="shared" si="5"/>
        <v>34088.020874749418</v>
      </c>
      <c r="K16" s="9">
        <f t="shared" si="6"/>
        <v>6.6963828256752275E-2</v>
      </c>
      <c r="L16" s="9">
        <f t="shared" si="0"/>
        <v>0.99904568810541028</v>
      </c>
      <c r="M16" s="9">
        <f t="shared" si="0"/>
        <v>0.99783848198009184</v>
      </c>
    </row>
    <row r="17" spans="1:13">
      <c r="A17" s="16">
        <v>24.84</v>
      </c>
      <c r="B17" s="14">
        <v>30576000</v>
      </c>
      <c r="C17" s="15">
        <v>32.21</v>
      </c>
      <c r="E17" s="5">
        <f t="shared" si="1"/>
        <v>34087.997593460255</v>
      </c>
      <c r="F17" s="5">
        <f t="shared" si="2"/>
        <v>24.84</v>
      </c>
      <c r="H17" s="14">
        <f t="shared" si="3"/>
        <v>34087.997593460255</v>
      </c>
      <c r="I17" s="5">
        <f t="shared" si="4"/>
        <v>24.84</v>
      </c>
      <c r="J17" s="9">
        <f t="shared" si="5"/>
        <v>34088.006643940804</v>
      </c>
      <c r="K17" s="9">
        <f t="shared" si="6"/>
        <v>4.1751555141613439E-2</v>
      </c>
      <c r="L17" s="9">
        <f t="shared" si="0"/>
        <v>0.99888513845356031</v>
      </c>
      <c r="M17" s="9">
        <f t="shared" si="0"/>
        <v>0.99870377040851865</v>
      </c>
    </row>
    <row r="18" spans="1:13">
      <c r="A18" s="16">
        <v>15.48</v>
      </c>
      <c r="B18" s="14">
        <v>25944000</v>
      </c>
      <c r="C18" s="15">
        <v>33.51</v>
      </c>
      <c r="E18" s="5">
        <f t="shared" si="1"/>
        <v>34087.997593460255</v>
      </c>
      <c r="F18" s="5">
        <f t="shared" si="2"/>
        <v>15.48</v>
      </c>
      <c r="H18" s="14">
        <f t="shared" si="3"/>
        <v>34087.997593460255</v>
      </c>
      <c r="I18" s="5">
        <f t="shared" si="4"/>
        <v>15.48</v>
      </c>
      <c r="J18" s="9">
        <f t="shared" si="5"/>
        <v>34088.001108339457</v>
      </c>
      <c r="K18" s="9">
        <f t="shared" si="6"/>
        <v>2.6019087905103939E-2</v>
      </c>
      <c r="L18" s="9">
        <f t="shared" si="0"/>
        <v>0.99868609308093048</v>
      </c>
      <c r="M18" s="9">
        <f t="shared" si="0"/>
        <v>0.99922354258713508</v>
      </c>
    </row>
    <row r="19" spans="1:13">
      <c r="A19" s="16">
        <v>9.66</v>
      </c>
      <c r="B19" s="14">
        <v>21818000</v>
      </c>
      <c r="C19" s="15">
        <v>34.869999999999997</v>
      </c>
      <c r="E19" s="5">
        <f t="shared" si="1"/>
        <v>34087.997593460255</v>
      </c>
      <c r="F19" s="5">
        <f t="shared" si="2"/>
        <v>9.66</v>
      </c>
      <c r="H19" s="14">
        <f t="shared" si="3"/>
        <v>34087.997593460255</v>
      </c>
      <c r="I19" s="5">
        <f t="shared" si="4"/>
        <v>9.66</v>
      </c>
      <c r="J19" s="9">
        <f t="shared" si="5"/>
        <v>34087.998962205922</v>
      </c>
      <c r="K19" s="9">
        <f t="shared" si="6"/>
        <v>1.6236718327702553E-2</v>
      </c>
      <c r="L19" s="9">
        <f t="shared" si="0"/>
        <v>0.99843762036106865</v>
      </c>
      <c r="M19" s="9">
        <f t="shared" si="0"/>
        <v>0.99953436425788056</v>
      </c>
    </row>
    <row r="20" spans="1:13">
      <c r="A20" s="16">
        <v>6</v>
      </c>
      <c r="B20" s="14">
        <v>18467000</v>
      </c>
      <c r="C20" s="15">
        <v>36.25</v>
      </c>
      <c r="E20" s="5">
        <f t="shared" si="1"/>
        <v>34087.997593460255</v>
      </c>
      <c r="F20" s="5">
        <f t="shared" si="2"/>
        <v>6</v>
      </c>
      <c r="H20" s="14">
        <f t="shared" si="3"/>
        <v>34087.997593460255</v>
      </c>
      <c r="I20" s="5">
        <f t="shared" si="4"/>
        <v>6</v>
      </c>
      <c r="J20" s="9">
        <f t="shared" si="5"/>
        <v>34087.998121505349</v>
      </c>
      <c r="K20" s="9">
        <f t="shared" si="6"/>
        <v>1.0084918381778234E-2</v>
      </c>
      <c r="L20" s="9">
        <f t="shared" si="0"/>
        <v>0.99815411284336908</v>
      </c>
      <c r="M20" s="9">
        <f t="shared" si="0"/>
        <v>0.9997217953549854</v>
      </c>
    </row>
    <row r="21" spans="1:13">
      <c r="A21" s="16">
        <v>1250</v>
      </c>
      <c r="B21" s="14">
        <v>106930000</v>
      </c>
      <c r="C21" s="15">
        <v>23.23</v>
      </c>
      <c r="E21" s="5">
        <f t="shared" si="1"/>
        <v>34087.997593460255</v>
      </c>
      <c r="F21" s="5">
        <f t="shared" si="2"/>
        <v>1250</v>
      </c>
      <c r="H21" s="14">
        <f t="shared" si="3"/>
        <v>34087.997593460255</v>
      </c>
      <c r="I21" s="5">
        <f t="shared" si="4"/>
        <v>1250</v>
      </c>
      <c r="J21" s="9">
        <f t="shared" si="5"/>
        <v>34110.908518122938</v>
      </c>
      <c r="K21" s="9">
        <f t="shared" si="6"/>
        <v>2.1000837124620526</v>
      </c>
      <c r="L21" s="9">
        <f t="shared" si="0"/>
        <v>0.99968099776939945</v>
      </c>
      <c r="M21" s="9">
        <f t="shared" si="0"/>
        <v>0.90959605198183158</v>
      </c>
    </row>
    <row r="22" spans="1:13">
      <c r="A22" s="16">
        <v>780</v>
      </c>
      <c r="B22" s="14">
        <v>92984000</v>
      </c>
      <c r="C22" s="15">
        <v>24.67</v>
      </c>
      <c r="E22" s="5">
        <f t="shared" si="1"/>
        <v>34087.997593460255</v>
      </c>
      <c r="F22" s="5">
        <f t="shared" si="2"/>
        <v>780</v>
      </c>
      <c r="H22" s="14">
        <f t="shared" si="3"/>
        <v>34087.997593460255</v>
      </c>
      <c r="I22" s="5">
        <f t="shared" si="4"/>
        <v>780</v>
      </c>
      <c r="J22" s="9">
        <f t="shared" si="5"/>
        <v>34096.920387796788</v>
      </c>
      <c r="K22" s="9">
        <f t="shared" si="6"/>
        <v>1.3108106620152353</v>
      </c>
      <c r="L22" s="9">
        <f t="shared" si="0"/>
        <v>0.99963330335984912</v>
      </c>
      <c r="M22" s="9">
        <f t="shared" si="0"/>
        <v>0.94686620745783401</v>
      </c>
    </row>
    <row r="23" spans="1:13">
      <c r="A23" s="16">
        <v>484.99999999999994</v>
      </c>
      <c r="B23" s="14">
        <v>80898000</v>
      </c>
      <c r="C23" s="15">
        <v>25.73</v>
      </c>
      <c r="E23" s="5">
        <f t="shared" si="1"/>
        <v>34087.997593460255</v>
      </c>
      <c r="F23" s="5">
        <f t="shared" si="2"/>
        <v>484.99999999999994</v>
      </c>
      <c r="H23" s="14">
        <f t="shared" si="3"/>
        <v>34087.997593460255</v>
      </c>
      <c r="I23" s="5">
        <f t="shared" si="4"/>
        <v>484.99999999999994</v>
      </c>
      <c r="J23" s="9">
        <f t="shared" si="5"/>
        <v>34091.447680199097</v>
      </c>
      <c r="K23" s="9">
        <f t="shared" si="6"/>
        <v>0.81514257676542523</v>
      </c>
      <c r="L23" s="9">
        <f t="shared" si="0"/>
        <v>0.99957858726198168</v>
      </c>
      <c r="M23" s="9">
        <f t="shared" si="0"/>
        <v>0.9683193712877799</v>
      </c>
    </row>
    <row r="24" spans="1:13">
      <c r="A24" s="16">
        <v>302.5</v>
      </c>
      <c r="B24" s="14">
        <v>70300000</v>
      </c>
      <c r="C24" s="15">
        <v>26.79</v>
      </c>
      <c r="E24" s="5">
        <f t="shared" si="1"/>
        <v>34087.997593460255</v>
      </c>
      <c r="F24" s="5">
        <f t="shared" si="2"/>
        <v>302.5</v>
      </c>
      <c r="H24" s="14">
        <f t="shared" si="3"/>
        <v>34087.997593460255</v>
      </c>
      <c r="I24" s="5">
        <f t="shared" si="4"/>
        <v>302.5</v>
      </c>
      <c r="J24" s="9">
        <f t="shared" si="5"/>
        <v>34089.339773333129</v>
      </c>
      <c r="K24" s="9">
        <f t="shared" si="6"/>
        <v>0.5084346276223316</v>
      </c>
      <c r="L24" s="9">
        <f t="shared" si="0"/>
        <v>0.99951508762769092</v>
      </c>
      <c r="M24" s="9">
        <f t="shared" si="0"/>
        <v>0.98102147713242505</v>
      </c>
    </row>
    <row r="25" spans="1:13">
      <c r="A25" s="16">
        <v>188.25</v>
      </c>
      <c r="B25" s="14">
        <v>60876000</v>
      </c>
      <c r="C25" s="15">
        <v>27.78</v>
      </c>
      <c r="E25" s="5">
        <f t="shared" si="1"/>
        <v>34087.997593460255</v>
      </c>
      <c r="F25" s="5">
        <f t="shared" si="2"/>
        <v>188.25</v>
      </c>
      <c r="H25" s="14">
        <f t="shared" si="3"/>
        <v>34087.997593460255</v>
      </c>
      <c r="I25" s="5">
        <f t="shared" si="4"/>
        <v>188.25</v>
      </c>
      <c r="J25" s="9">
        <f t="shared" si="5"/>
        <v>34088.517392140304</v>
      </c>
      <c r="K25" s="9">
        <f t="shared" si="6"/>
        <v>0.31641110091921776</v>
      </c>
      <c r="L25" s="9">
        <f t="shared" si="0"/>
        <v>0.99944003355358202</v>
      </c>
      <c r="M25" s="9">
        <f t="shared" si="0"/>
        <v>0.98861011155798351</v>
      </c>
    </row>
    <row r="26" spans="1:13">
      <c r="A26" s="16">
        <v>117.25000000000001</v>
      </c>
      <c r="B26" s="14">
        <v>52399000</v>
      </c>
      <c r="C26" s="15">
        <v>28.85</v>
      </c>
      <c r="E26" s="5">
        <f t="shared" si="1"/>
        <v>34087.997593460255</v>
      </c>
      <c r="F26" s="5">
        <f t="shared" si="2"/>
        <v>117.25000000000001</v>
      </c>
      <c r="H26" s="14">
        <f t="shared" si="3"/>
        <v>34087.997593460255</v>
      </c>
      <c r="I26" s="5">
        <f t="shared" si="4"/>
        <v>117.25000000000001</v>
      </c>
      <c r="J26" s="9">
        <f t="shared" si="5"/>
        <v>34088.199241002039</v>
      </c>
      <c r="K26" s="9">
        <f t="shared" si="6"/>
        <v>0.19707533821321568</v>
      </c>
      <c r="L26" s="9">
        <f t="shared" si="0"/>
        <v>0.99934944943145854</v>
      </c>
      <c r="M26" s="9">
        <f t="shared" si="0"/>
        <v>0.99316896574650892</v>
      </c>
    </row>
    <row r="27" spans="1:13">
      <c r="A27" s="16">
        <v>73</v>
      </c>
      <c r="B27" s="14">
        <v>44955000</v>
      </c>
      <c r="C27" s="15">
        <v>29.87</v>
      </c>
      <c r="E27" s="5">
        <f t="shared" si="1"/>
        <v>34087.997593460255</v>
      </c>
      <c r="F27" s="5">
        <f t="shared" si="2"/>
        <v>73</v>
      </c>
      <c r="H27" s="14">
        <f t="shared" si="3"/>
        <v>34087.997593460255</v>
      </c>
      <c r="I27" s="5">
        <f t="shared" si="4"/>
        <v>73</v>
      </c>
      <c r="J27" s="9">
        <f t="shared" si="5"/>
        <v>34088.075758712934</v>
      </c>
      <c r="K27" s="9">
        <f t="shared" si="6"/>
        <v>0.12269965400837402</v>
      </c>
      <c r="L27" s="9">
        <f t="shared" si="0"/>
        <v>0.9992417289342963</v>
      </c>
      <c r="M27" s="9">
        <f t="shared" si="0"/>
        <v>0.99589221111455051</v>
      </c>
    </row>
    <row r="28" spans="1:13">
      <c r="A28" s="16">
        <v>45.5</v>
      </c>
      <c r="B28" s="14">
        <v>38366000</v>
      </c>
      <c r="C28" s="15">
        <v>30.92</v>
      </c>
      <c r="E28" s="5">
        <f t="shared" si="1"/>
        <v>34087.997593460255</v>
      </c>
      <c r="F28" s="5">
        <f t="shared" si="2"/>
        <v>45.5</v>
      </c>
      <c r="H28" s="14">
        <f t="shared" si="3"/>
        <v>34087.997593460255</v>
      </c>
      <c r="I28" s="5">
        <f t="shared" si="4"/>
        <v>45.5</v>
      </c>
      <c r="J28" s="9">
        <f t="shared" si="5"/>
        <v>34088.027959706793</v>
      </c>
      <c r="K28" s="9">
        <f t="shared" si="6"/>
        <v>7.647725309999881E-2</v>
      </c>
      <c r="L28" s="9">
        <f t="shared" si="0"/>
        <v>0.99911150424960371</v>
      </c>
      <c r="M28" s="9">
        <f t="shared" si="0"/>
        <v>0.99752660889068567</v>
      </c>
    </row>
    <row r="29" spans="1:13">
      <c r="A29" s="16">
        <v>28.249999999999996</v>
      </c>
      <c r="B29" s="14">
        <v>32546000</v>
      </c>
      <c r="C29" s="15">
        <v>31.97</v>
      </c>
      <c r="E29" s="5">
        <f t="shared" si="1"/>
        <v>34087.997593460255</v>
      </c>
      <c r="F29" s="5">
        <f t="shared" si="2"/>
        <v>28.249999999999996</v>
      </c>
      <c r="H29" s="14">
        <f t="shared" si="3"/>
        <v>34087.997593460255</v>
      </c>
      <c r="I29" s="5">
        <f t="shared" si="4"/>
        <v>28.249999999999996</v>
      </c>
      <c r="J29" s="9">
        <f t="shared" si="5"/>
        <v>34088.009299374644</v>
      </c>
      <c r="K29" s="9">
        <f t="shared" si="6"/>
        <v>4.7483147000671529E-2</v>
      </c>
      <c r="L29" s="9">
        <f t="shared" si="0"/>
        <v>0.99895262062006462</v>
      </c>
      <c r="M29" s="9">
        <f t="shared" si="0"/>
        <v>0.99851475924301936</v>
      </c>
    </row>
    <row r="30" spans="1:13">
      <c r="A30" s="16">
        <v>17.675000000000001</v>
      </c>
      <c r="B30" s="14">
        <v>27472000</v>
      </c>
      <c r="C30" s="15">
        <v>33.090000000000003</v>
      </c>
      <c r="E30" s="5">
        <f t="shared" si="1"/>
        <v>34087.997593460255</v>
      </c>
      <c r="F30" s="5">
        <f t="shared" si="2"/>
        <v>17.675000000000001</v>
      </c>
      <c r="H30" s="14">
        <f t="shared" si="3"/>
        <v>34087.997593460255</v>
      </c>
      <c r="I30" s="5">
        <f t="shared" si="4"/>
        <v>17.675000000000001</v>
      </c>
      <c r="J30" s="9">
        <f t="shared" si="5"/>
        <v>34088.002175800466</v>
      </c>
      <c r="K30" s="9">
        <f t="shared" si="6"/>
        <v>2.97084863773798E-2</v>
      </c>
      <c r="L30" s="9">
        <f t="shared" si="0"/>
        <v>0.99875917289692051</v>
      </c>
      <c r="M30" s="9">
        <f t="shared" si="0"/>
        <v>0.99910219140594192</v>
      </c>
    </row>
    <row r="31" spans="1:13">
      <c r="A31" s="16">
        <v>11.025</v>
      </c>
      <c r="B31" s="14">
        <v>23042000</v>
      </c>
      <c r="C31" s="15">
        <v>34.29</v>
      </c>
      <c r="E31" s="5">
        <f t="shared" si="1"/>
        <v>34087.997593460255</v>
      </c>
      <c r="F31" s="5">
        <f t="shared" si="2"/>
        <v>11.025</v>
      </c>
      <c r="H31" s="14">
        <f t="shared" si="3"/>
        <v>34087.997593460255</v>
      </c>
      <c r="I31" s="5">
        <f t="shared" si="4"/>
        <v>11.025</v>
      </c>
      <c r="J31" s="9">
        <f t="shared" si="5"/>
        <v>34087.999376354979</v>
      </c>
      <c r="K31" s="9">
        <f t="shared" si="6"/>
        <v>1.8531037071740336E-2</v>
      </c>
      <c r="L31" s="9">
        <f t="shared" si="0"/>
        <v>0.99852061455705421</v>
      </c>
      <c r="M31" s="9">
        <f t="shared" si="0"/>
        <v>0.9994595789713695</v>
      </c>
    </row>
    <row r="32" spans="1:13">
      <c r="A32" s="16">
        <v>6.8500000000000005</v>
      </c>
      <c r="B32" s="14">
        <v>19233000</v>
      </c>
      <c r="C32" s="15">
        <v>35.49</v>
      </c>
      <c r="E32" s="5">
        <f t="shared" si="1"/>
        <v>34087.997593460255</v>
      </c>
      <c r="F32" s="5">
        <f t="shared" si="2"/>
        <v>6.8500000000000005</v>
      </c>
      <c r="H32" s="14">
        <f t="shared" si="3"/>
        <v>34087.997593460255</v>
      </c>
      <c r="I32" s="5">
        <f t="shared" si="4"/>
        <v>6.8500000000000005</v>
      </c>
      <c r="J32" s="9">
        <f t="shared" si="5"/>
        <v>34087.998281715692</v>
      </c>
      <c r="K32" s="9">
        <f t="shared" si="6"/>
        <v>1.1513615116454887E-2</v>
      </c>
      <c r="L32" s="9">
        <f t="shared" si="0"/>
        <v>0.99822762968430734</v>
      </c>
      <c r="M32" s="9">
        <f t="shared" si="0"/>
        <v>0.99967558142810775</v>
      </c>
    </row>
    <row r="33" spans="1:13">
      <c r="A33" s="16">
        <v>4.2750000000000004</v>
      </c>
      <c r="B33" s="14">
        <v>15947000</v>
      </c>
      <c r="C33" s="15">
        <v>36.770000000000003</v>
      </c>
      <c r="E33" s="5">
        <f t="shared" si="1"/>
        <v>34087.997593460255</v>
      </c>
      <c r="F33" s="5">
        <f t="shared" si="2"/>
        <v>4.2750000000000004</v>
      </c>
      <c r="H33" s="14">
        <f t="shared" si="3"/>
        <v>34087.997593460255</v>
      </c>
      <c r="I33" s="5">
        <f t="shared" si="4"/>
        <v>4.2750000000000004</v>
      </c>
      <c r="J33" s="9">
        <f t="shared" si="5"/>
        <v>34087.997861525648</v>
      </c>
      <c r="K33" s="9">
        <f t="shared" si="6"/>
        <v>7.1855043835515565E-3</v>
      </c>
      <c r="L33" s="9">
        <f t="shared" si="0"/>
        <v>0.99786241939791032</v>
      </c>
      <c r="M33" s="9">
        <f t="shared" si="0"/>
        <v>0.99980458242089887</v>
      </c>
    </row>
    <row r="34" spans="1:13">
      <c r="A34" s="16">
        <v>2.6749999999999998</v>
      </c>
      <c r="B34" s="14">
        <v>13139000</v>
      </c>
      <c r="C34" s="15">
        <v>38.11</v>
      </c>
      <c r="E34" s="5">
        <f t="shared" si="1"/>
        <v>34087.997593460255</v>
      </c>
      <c r="F34" s="5">
        <f t="shared" si="2"/>
        <v>2.6749999999999998</v>
      </c>
      <c r="H34" s="14">
        <f t="shared" si="3"/>
        <v>34087.997593460255</v>
      </c>
      <c r="I34" s="5">
        <f t="shared" si="4"/>
        <v>2.6749999999999998</v>
      </c>
      <c r="J34" s="9">
        <f t="shared" si="5"/>
        <v>34087.997698418389</v>
      </c>
      <c r="K34" s="9">
        <f t="shared" si="6"/>
        <v>4.4961928157461256E-3</v>
      </c>
      <c r="L34" s="9">
        <f t="shared" ref="L34:M65" si="7">ABS((J34-B34)/B34)</f>
        <v>0.99740558659727385</v>
      </c>
      <c r="M34" s="9">
        <f t="shared" si="7"/>
        <v>0.99988202065558274</v>
      </c>
    </row>
    <row r="35" spans="1:13">
      <c r="A35" s="16">
        <v>1.66</v>
      </c>
      <c r="B35" s="14">
        <v>10760000</v>
      </c>
      <c r="C35" s="15">
        <v>39.51</v>
      </c>
      <c r="E35" s="5">
        <f t="shared" si="1"/>
        <v>34087.997593460255</v>
      </c>
      <c r="F35" s="5">
        <f t="shared" si="2"/>
        <v>1.66</v>
      </c>
      <c r="H35" s="14">
        <f t="shared" si="3"/>
        <v>34087.997593460255</v>
      </c>
      <c r="I35" s="5">
        <f t="shared" si="4"/>
        <v>1.66</v>
      </c>
      <c r="J35" s="9">
        <f t="shared" si="5"/>
        <v>34087.997633879175</v>
      </c>
      <c r="K35" s="9">
        <f t="shared" si="6"/>
        <v>2.7901607789006669E-3</v>
      </c>
      <c r="L35" s="9">
        <f t="shared" si="7"/>
        <v>0.99683197048012273</v>
      </c>
      <c r="M35" s="9">
        <f t="shared" si="7"/>
        <v>0.99992938089650973</v>
      </c>
    </row>
    <row r="36" spans="1:13">
      <c r="A36" s="16">
        <v>1.0349999999999999</v>
      </c>
      <c r="B36" s="14">
        <v>8750700</v>
      </c>
      <c r="C36" s="15">
        <v>40.97</v>
      </c>
      <c r="E36" s="5">
        <f t="shared" si="1"/>
        <v>34087.997593460255</v>
      </c>
      <c r="F36" s="5">
        <f t="shared" si="2"/>
        <v>1.0349999999999999</v>
      </c>
      <c r="H36" s="14">
        <f t="shared" si="3"/>
        <v>34087.997593460255</v>
      </c>
      <c r="I36" s="5">
        <f t="shared" si="4"/>
        <v>1.0349999999999999</v>
      </c>
      <c r="J36" s="9">
        <f t="shared" si="5"/>
        <v>34087.997609172897</v>
      </c>
      <c r="K36" s="9">
        <f t="shared" si="6"/>
        <v>1.7396484382876767E-3</v>
      </c>
      <c r="L36" s="9">
        <f t="shared" si="7"/>
        <v>0.99610454048142749</v>
      </c>
      <c r="M36" s="9">
        <f t="shared" si="7"/>
        <v>0.99995753848088142</v>
      </c>
    </row>
    <row r="37" spans="1:13">
      <c r="A37" s="16">
        <v>0.64500000000000002</v>
      </c>
      <c r="B37" s="14">
        <v>7065200</v>
      </c>
      <c r="C37" s="15">
        <v>42.48</v>
      </c>
      <c r="E37" s="5">
        <f t="shared" si="1"/>
        <v>34087.997593460255</v>
      </c>
      <c r="F37" s="5">
        <f t="shared" si="2"/>
        <v>0.64500000000000002</v>
      </c>
      <c r="H37" s="14">
        <f t="shared" si="3"/>
        <v>34087.997593460255</v>
      </c>
      <c r="I37" s="5">
        <f t="shared" si="4"/>
        <v>0.64500000000000002</v>
      </c>
      <c r="J37" s="9">
        <f t="shared" si="5"/>
        <v>34087.997599562477</v>
      </c>
      <c r="K37" s="9">
        <f t="shared" si="6"/>
        <v>1.0841287371076802E-3</v>
      </c>
      <c r="L37" s="9">
        <f t="shared" si="7"/>
        <v>0.99517522538646286</v>
      </c>
      <c r="M37" s="9">
        <f t="shared" si="7"/>
        <v>0.99997447907869341</v>
      </c>
    </row>
    <row r="38" spans="1:13">
      <c r="A38" s="16">
        <v>0.40249999999999997</v>
      </c>
      <c r="B38" s="14">
        <v>5694800</v>
      </c>
      <c r="C38" s="15">
        <v>43.98</v>
      </c>
      <c r="E38" s="5">
        <f t="shared" si="1"/>
        <v>34087.997593460255</v>
      </c>
      <c r="F38" s="5">
        <f t="shared" si="2"/>
        <v>0.40249999999999997</v>
      </c>
      <c r="H38" s="14">
        <f t="shared" si="3"/>
        <v>34087.997593460255</v>
      </c>
      <c r="I38" s="5">
        <f t="shared" si="4"/>
        <v>0.40249999999999997</v>
      </c>
      <c r="J38" s="9">
        <f t="shared" si="5"/>
        <v>34087.997595836547</v>
      </c>
      <c r="K38" s="9">
        <f t="shared" si="6"/>
        <v>6.7652994839943921E-4</v>
      </c>
      <c r="L38" s="9">
        <f t="shared" si="7"/>
        <v>0.99401418880455217</v>
      </c>
      <c r="M38" s="9">
        <f t="shared" si="7"/>
        <v>0.99998461732723054</v>
      </c>
    </row>
    <row r="39" spans="1:13">
      <c r="A39" s="16">
        <v>0.25</v>
      </c>
      <c r="B39" s="14">
        <v>4557200</v>
      </c>
      <c r="C39" s="15">
        <v>45.55</v>
      </c>
      <c r="E39" s="5">
        <f t="shared" si="1"/>
        <v>34087.997593460255</v>
      </c>
      <c r="F39" s="5">
        <f t="shared" si="2"/>
        <v>0.25</v>
      </c>
      <c r="H39" s="14">
        <f t="shared" si="3"/>
        <v>34087.997593460255</v>
      </c>
      <c r="I39" s="5">
        <f t="shared" si="4"/>
        <v>0.25</v>
      </c>
      <c r="J39" s="9">
        <f t="shared" si="5"/>
        <v>34087.997594377004</v>
      </c>
      <c r="K39" s="9">
        <f t="shared" si="6"/>
        <v>4.2020493690605635E-4</v>
      </c>
      <c r="L39" s="9">
        <f t="shared" si="7"/>
        <v>0.99251996892952321</v>
      </c>
      <c r="M39" s="9">
        <f t="shared" si="7"/>
        <v>0.9999907748641732</v>
      </c>
    </row>
    <row r="40" spans="1:13">
      <c r="A40" s="16">
        <v>50</v>
      </c>
      <c r="B40" s="14">
        <v>42341000</v>
      </c>
      <c r="C40" s="15">
        <v>31.3</v>
      </c>
      <c r="E40" s="5">
        <f t="shared" si="1"/>
        <v>34087.997593460255</v>
      </c>
      <c r="F40" s="5">
        <f t="shared" si="2"/>
        <v>50</v>
      </c>
      <c r="H40" s="14">
        <f t="shared" si="3"/>
        <v>34087.997593460255</v>
      </c>
      <c r="I40" s="5">
        <f t="shared" si="4"/>
        <v>50</v>
      </c>
      <c r="J40" s="9">
        <f t="shared" si="5"/>
        <v>34088.034263238944</v>
      </c>
      <c r="K40" s="9">
        <f t="shared" si="6"/>
        <v>8.4040927112000979E-2</v>
      </c>
      <c r="L40" s="9">
        <f t="shared" si="7"/>
        <v>0.99919491664667248</v>
      </c>
      <c r="M40" s="9">
        <f t="shared" si="7"/>
        <v>0.9973149863542492</v>
      </c>
    </row>
    <row r="41" spans="1:13">
      <c r="A41" s="16">
        <v>31.2</v>
      </c>
      <c r="B41" s="14">
        <v>34907000</v>
      </c>
      <c r="C41" s="15">
        <v>33.33</v>
      </c>
      <c r="E41" s="5">
        <f t="shared" si="1"/>
        <v>34087.997593460255</v>
      </c>
      <c r="F41" s="5">
        <f t="shared" si="2"/>
        <v>31.2</v>
      </c>
      <c r="H41" s="14">
        <f t="shared" si="3"/>
        <v>34087.997593460255</v>
      </c>
      <c r="I41" s="5">
        <f t="shared" si="4"/>
        <v>31.2</v>
      </c>
      <c r="J41" s="9">
        <f t="shared" si="5"/>
        <v>34088.011871796691</v>
      </c>
      <c r="K41" s="9">
        <f t="shared" si="6"/>
        <v>5.2441561482790777E-2</v>
      </c>
      <c r="L41" s="9">
        <f t="shared" si="7"/>
        <v>0.99902346200269865</v>
      </c>
      <c r="M41" s="9">
        <f t="shared" si="7"/>
        <v>0.99842659581509785</v>
      </c>
    </row>
    <row r="42" spans="1:13">
      <c r="A42" s="16">
        <v>19.399999999999999</v>
      </c>
      <c r="B42" s="14">
        <v>28963000</v>
      </c>
      <c r="C42" s="15">
        <v>34.68</v>
      </c>
      <c r="E42" s="5">
        <f t="shared" si="1"/>
        <v>34087.997593460255</v>
      </c>
      <c r="F42" s="5">
        <f t="shared" si="2"/>
        <v>19.399999999999999</v>
      </c>
      <c r="H42" s="14">
        <f t="shared" si="3"/>
        <v>34087.997593460255</v>
      </c>
      <c r="I42" s="5">
        <f t="shared" si="4"/>
        <v>19.399999999999999</v>
      </c>
      <c r="J42" s="9">
        <f t="shared" si="5"/>
        <v>34088.003113877938</v>
      </c>
      <c r="K42" s="9">
        <f t="shared" si="6"/>
        <v>3.2607899584013542E-2</v>
      </c>
      <c r="L42" s="9">
        <f t="shared" si="7"/>
        <v>0.99882304999088922</v>
      </c>
      <c r="M42" s="9">
        <f t="shared" si="7"/>
        <v>0.99905974914694307</v>
      </c>
    </row>
    <row r="43" spans="1:13">
      <c r="A43" s="16">
        <v>12.1</v>
      </c>
      <c r="B43" s="14">
        <v>23997000</v>
      </c>
      <c r="C43" s="15">
        <v>35.89</v>
      </c>
      <c r="E43" s="5">
        <f t="shared" si="1"/>
        <v>34087.997593460255</v>
      </c>
      <c r="F43" s="5">
        <f t="shared" si="2"/>
        <v>12.1</v>
      </c>
      <c r="H43" s="14">
        <f t="shared" si="3"/>
        <v>34087.997593460255</v>
      </c>
      <c r="I43" s="5">
        <f t="shared" si="4"/>
        <v>12.1</v>
      </c>
      <c r="J43" s="9">
        <f t="shared" si="5"/>
        <v>34087.999740990264</v>
      </c>
      <c r="K43" s="9">
        <f t="shared" si="6"/>
        <v>2.0337918092430709E-2</v>
      </c>
      <c r="L43" s="9">
        <f t="shared" si="7"/>
        <v>0.99857948911359784</v>
      </c>
      <c r="M43" s="9">
        <f t="shared" si="7"/>
        <v>0.99943332632787885</v>
      </c>
    </row>
    <row r="44" spans="1:13">
      <c r="A44" s="16">
        <v>7.53</v>
      </c>
      <c r="B44" s="14">
        <v>19813000</v>
      </c>
      <c r="C44" s="15">
        <v>37.04</v>
      </c>
      <c r="E44" s="5">
        <f t="shared" si="1"/>
        <v>34087.997593460255</v>
      </c>
      <c r="F44" s="5">
        <f t="shared" si="2"/>
        <v>7.53</v>
      </c>
      <c r="H44" s="14">
        <f t="shared" si="3"/>
        <v>34087.997593460255</v>
      </c>
      <c r="I44" s="5">
        <f t="shared" si="4"/>
        <v>7.53</v>
      </c>
      <c r="J44" s="9">
        <f t="shared" si="5"/>
        <v>34087.998425144477</v>
      </c>
      <c r="K44" s="9">
        <f t="shared" si="6"/>
        <v>1.2656572493972666E-2</v>
      </c>
      <c r="L44" s="9">
        <f t="shared" si="7"/>
        <v>0.99827951353025057</v>
      </c>
      <c r="M44" s="9">
        <f t="shared" si="7"/>
        <v>0.99965829987867239</v>
      </c>
    </row>
    <row r="45" spans="1:13">
      <c r="A45" s="16">
        <v>4.6900000000000004</v>
      </c>
      <c r="B45" s="14">
        <v>16279000</v>
      </c>
      <c r="C45" s="15">
        <v>38.19</v>
      </c>
      <c r="E45" s="5">
        <f t="shared" si="1"/>
        <v>34087.997593460255</v>
      </c>
      <c r="F45" s="5">
        <f t="shared" si="2"/>
        <v>4.6900000000000004</v>
      </c>
      <c r="H45" s="14">
        <f t="shared" si="3"/>
        <v>34087.997593460255</v>
      </c>
      <c r="I45" s="5">
        <f t="shared" si="4"/>
        <v>4.6900000000000004</v>
      </c>
      <c r="J45" s="9">
        <f t="shared" si="5"/>
        <v>34087.997916097273</v>
      </c>
      <c r="K45" s="9">
        <f t="shared" si="6"/>
        <v>7.8830445667578478E-3</v>
      </c>
      <c r="L45" s="9">
        <f t="shared" si="7"/>
        <v>0.99790601401092838</v>
      </c>
      <c r="M45" s="9">
        <f t="shared" si="7"/>
        <v>0.99979358354106418</v>
      </c>
    </row>
    <row r="46" spans="1:13">
      <c r="A46" s="16">
        <v>2.92</v>
      </c>
      <c r="B46" s="14">
        <v>13298000</v>
      </c>
      <c r="C46" s="15">
        <v>39.36</v>
      </c>
      <c r="E46" s="5">
        <f t="shared" si="1"/>
        <v>34087.997593460255</v>
      </c>
      <c r="F46" s="5">
        <f t="shared" si="2"/>
        <v>2.92</v>
      </c>
      <c r="H46" s="14">
        <f t="shared" si="3"/>
        <v>34087.997593460255</v>
      </c>
      <c r="I46" s="5">
        <f t="shared" si="4"/>
        <v>2.92</v>
      </c>
      <c r="J46" s="9">
        <f t="shared" si="5"/>
        <v>34087.997718524806</v>
      </c>
      <c r="K46" s="9">
        <f t="shared" si="6"/>
        <v>4.9079936511461954E-3</v>
      </c>
      <c r="L46" s="9">
        <f t="shared" si="7"/>
        <v>0.99743660718013805</v>
      </c>
      <c r="M46" s="9">
        <f t="shared" si="7"/>
        <v>0.99987530503935096</v>
      </c>
    </row>
    <row r="47" spans="1:13">
      <c r="A47" s="16">
        <v>1.82</v>
      </c>
      <c r="B47" s="14">
        <v>10798000</v>
      </c>
      <c r="C47" s="15">
        <v>40.57</v>
      </c>
      <c r="E47" s="5">
        <f t="shared" si="1"/>
        <v>34087.997593460255</v>
      </c>
      <c r="F47" s="5">
        <f t="shared" si="2"/>
        <v>1.82</v>
      </c>
      <c r="H47" s="14">
        <f t="shared" si="3"/>
        <v>34087.997593460255</v>
      </c>
      <c r="I47" s="5">
        <f t="shared" si="4"/>
        <v>1.82</v>
      </c>
      <c r="J47" s="9">
        <f t="shared" si="5"/>
        <v>34087.997642046277</v>
      </c>
      <c r="K47" s="9">
        <f t="shared" si="6"/>
        <v>3.0590919378241641E-3</v>
      </c>
      <c r="L47" s="9">
        <f t="shared" si="7"/>
        <v>0.99684311931449843</v>
      </c>
      <c r="M47" s="9">
        <f t="shared" si="7"/>
        <v>0.99992459719157456</v>
      </c>
    </row>
    <row r="48" spans="1:13">
      <c r="A48" s="16">
        <v>1.1299999999999999</v>
      </c>
      <c r="B48" s="14">
        <v>8726500</v>
      </c>
      <c r="C48" s="15">
        <v>41.82</v>
      </c>
      <c r="E48" s="5">
        <f t="shared" si="1"/>
        <v>34087.997593460255</v>
      </c>
      <c r="F48" s="5">
        <f t="shared" si="2"/>
        <v>1.1299999999999999</v>
      </c>
      <c r="H48" s="14">
        <f t="shared" si="3"/>
        <v>34087.997593460255</v>
      </c>
      <c r="I48" s="5">
        <f t="shared" si="4"/>
        <v>1.1299999999999999</v>
      </c>
      <c r="J48" s="9">
        <f t="shared" si="5"/>
        <v>34087.99761218972</v>
      </c>
      <c r="K48" s="9">
        <f t="shared" si="6"/>
        <v>1.8993263141537109E-3</v>
      </c>
      <c r="L48" s="9">
        <f t="shared" si="7"/>
        <v>0.99609373773996568</v>
      </c>
      <c r="M48" s="9">
        <f t="shared" si="7"/>
        <v>0.99995458330190934</v>
      </c>
    </row>
    <row r="49" spans="1:13">
      <c r="A49" s="16">
        <v>0.70699999999999996</v>
      </c>
      <c r="B49" s="14">
        <v>7025700</v>
      </c>
      <c r="C49" s="15">
        <v>43.13</v>
      </c>
      <c r="E49" s="5">
        <f t="shared" si="1"/>
        <v>34087.997593460255</v>
      </c>
      <c r="F49" s="5">
        <f t="shared" si="2"/>
        <v>0.70699999999999996</v>
      </c>
      <c r="H49" s="14">
        <f t="shared" si="3"/>
        <v>34087.997593460255</v>
      </c>
      <c r="I49" s="5">
        <f t="shared" si="4"/>
        <v>0.70699999999999996</v>
      </c>
      <c r="J49" s="9">
        <f t="shared" si="5"/>
        <v>34087.997600792005</v>
      </c>
      <c r="K49" s="9">
        <f t="shared" si="6"/>
        <v>1.1883395614212386E-3</v>
      </c>
      <c r="L49" s="9">
        <f t="shared" si="7"/>
        <v>0.99514809946328597</v>
      </c>
      <c r="M49" s="9">
        <f t="shared" si="7"/>
        <v>0.9999724474945183</v>
      </c>
    </row>
    <row r="50" spans="1:13">
      <c r="A50" s="16">
        <v>0.441</v>
      </c>
      <c r="B50" s="14">
        <v>5622400</v>
      </c>
      <c r="C50" s="15">
        <v>44.45</v>
      </c>
      <c r="E50" s="5">
        <f t="shared" si="1"/>
        <v>34087.997593460255</v>
      </c>
      <c r="F50" s="5">
        <f t="shared" si="2"/>
        <v>0.441</v>
      </c>
      <c r="H50" s="14">
        <f t="shared" si="3"/>
        <v>34087.997593460255</v>
      </c>
      <c r="I50" s="5">
        <f t="shared" si="4"/>
        <v>0.441</v>
      </c>
      <c r="J50" s="9">
        <f t="shared" si="5"/>
        <v>34087.997596312889</v>
      </c>
      <c r="K50" s="9">
        <f t="shared" si="6"/>
        <v>7.4124150867421951E-4</v>
      </c>
      <c r="L50" s="9">
        <f t="shared" si="7"/>
        <v>0.99393710913554478</v>
      </c>
      <c r="M50" s="9">
        <f t="shared" si="7"/>
        <v>0.99998332415053592</v>
      </c>
    </row>
    <row r="51" spans="1:13">
      <c r="A51" s="16">
        <v>0.27400000000000002</v>
      </c>
      <c r="B51" s="14">
        <v>4474200</v>
      </c>
      <c r="C51" s="15">
        <v>45.86</v>
      </c>
      <c r="E51" s="5">
        <f t="shared" si="1"/>
        <v>34087.997593460255</v>
      </c>
      <c r="F51" s="5">
        <f t="shared" si="2"/>
        <v>0.27400000000000002</v>
      </c>
      <c r="H51" s="14">
        <f t="shared" si="3"/>
        <v>34087.997593460255</v>
      </c>
      <c r="I51" s="5">
        <f t="shared" si="4"/>
        <v>0.27400000000000002</v>
      </c>
      <c r="J51" s="9">
        <f t="shared" si="5"/>
        <v>34087.997594561464</v>
      </c>
      <c r="K51" s="9">
        <f t="shared" si="6"/>
        <v>4.6054461084737638E-4</v>
      </c>
      <c r="L51" s="9">
        <f t="shared" si="7"/>
        <v>0.99238120835131161</v>
      </c>
      <c r="M51" s="9">
        <f t="shared" si="7"/>
        <v>0.99998995759679798</v>
      </c>
    </row>
    <row r="52" spans="1:13">
      <c r="A52" s="16">
        <v>0.17100000000000001</v>
      </c>
      <c r="B52" s="14">
        <v>3533000</v>
      </c>
      <c r="C52" s="15">
        <v>47.27</v>
      </c>
      <c r="E52" s="5">
        <f t="shared" si="1"/>
        <v>34087.997593460255</v>
      </c>
      <c r="F52" s="5">
        <f t="shared" si="2"/>
        <v>0.17100000000000001</v>
      </c>
      <c r="H52" s="14">
        <f t="shared" si="3"/>
        <v>34087.997593460255</v>
      </c>
      <c r="I52" s="5">
        <f t="shared" si="4"/>
        <v>0.17100000000000001</v>
      </c>
      <c r="J52" s="9">
        <f t="shared" si="5"/>
        <v>34087.997593889158</v>
      </c>
      <c r="K52" s="9">
        <f t="shared" si="6"/>
        <v>2.8742017684648476E-4</v>
      </c>
      <c r="L52" s="9">
        <f t="shared" si="7"/>
        <v>0.99035154327939734</v>
      </c>
      <c r="M52" s="9">
        <f t="shared" si="7"/>
        <v>0.99999391960700557</v>
      </c>
    </row>
    <row r="53" spans="1:13">
      <c r="A53" s="16">
        <v>0.107</v>
      </c>
      <c r="B53" s="14">
        <v>2762400</v>
      </c>
      <c r="C53" s="15">
        <v>48.73</v>
      </c>
      <c r="E53" s="5">
        <f t="shared" si="1"/>
        <v>34087.997593460255</v>
      </c>
      <c r="F53" s="5">
        <f t="shared" si="2"/>
        <v>0.107</v>
      </c>
      <c r="H53" s="14">
        <f t="shared" si="3"/>
        <v>34087.997593460255</v>
      </c>
      <c r="I53" s="5">
        <f t="shared" si="4"/>
        <v>0.107</v>
      </c>
      <c r="J53" s="9">
        <f t="shared" si="5"/>
        <v>34087.997593628192</v>
      </c>
      <c r="K53" s="9">
        <f t="shared" si="6"/>
        <v>1.7984771299842591E-4</v>
      </c>
      <c r="L53" s="9">
        <f t="shared" si="7"/>
        <v>0.98766000666318121</v>
      </c>
      <c r="M53" s="9">
        <f t="shared" si="7"/>
        <v>0.99999630930201111</v>
      </c>
    </row>
    <row r="54" spans="1:13">
      <c r="A54" s="16">
        <v>6.6400000000000001E-2</v>
      </c>
      <c r="B54" s="14">
        <v>2143800</v>
      </c>
      <c r="C54" s="15">
        <v>50.26</v>
      </c>
      <c r="E54" s="5">
        <f t="shared" si="1"/>
        <v>34087.997593460255</v>
      </c>
      <c r="F54" s="5">
        <f t="shared" si="2"/>
        <v>6.6400000000000001E-2</v>
      </c>
      <c r="H54" s="14">
        <f t="shared" si="3"/>
        <v>34087.997593460255</v>
      </c>
      <c r="I54" s="5">
        <f t="shared" si="4"/>
        <v>6.6400000000000001E-2</v>
      </c>
      <c r="J54" s="9">
        <f t="shared" si="5"/>
        <v>34087.997593524931</v>
      </c>
      <c r="K54" s="9">
        <f t="shared" si="6"/>
        <v>1.116064312441084E-4</v>
      </c>
      <c r="L54" s="9">
        <f t="shared" si="7"/>
        <v>0.98409926411347848</v>
      </c>
      <c r="M54" s="9">
        <f t="shared" si="7"/>
        <v>0.9999977794183994</v>
      </c>
    </row>
    <row r="55" spans="1:13">
      <c r="A55" s="16">
        <v>4.1399999999999999E-2</v>
      </c>
      <c r="B55" s="14">
        <v>1642300</v>
      </c>
      <c r="C55" s="15">
        <v>51.83</v>
      </c>
      <c r="E55" s="5">
        <f t="shared" si="1"/>
        <v>34087.997593460255</v>
      </c>
      <c r="F55" s="5">
        <f t="shared" si="2"/>
        <v>4.1399999999999999E-2</v>
      </c>
      <c r="H55" s="14">
        <f t="shared" si="3"/>
        <v>34087.997593460255</v>
      </c>
      <c r="I55" s="5">
        <f t="shared" si="4"/>
        <v>4.1399999999999999E-2</v>
      </c>
      <c r="J55" s="9">
        <f t="shared" si="5"/>
        <v>34087.997593485394</v>
      </c>
      <c r="K55" s="9">
        <f t="shared" si="6"/>
        <v>6.9585937552856319E-5</v>
      </c>
      <c r="L55" s="9">
        <f t="shared" si="7"/>
        <v>0.97924374499574662</v>
      </c>
      <c r="M55" s="9">
        <f t="shared" si="7"/>
        <v>0.99999865741968841</v>
      </c>
    </row>
    <row r="56" spans="1:13">
      <c r="A56" s="16">
        <v>2.58E-2</v>
      </c>
      <c r="B56" s="14">
        <v>1235200</v>
      </c>
      <c r="C56" s="15">
        <v>53.48</v>
      </c>
      <c r="E56" s="5">
        <f t="shared" si="1"/>
        <v>34087.997593460255</v>
      </c>
      <c r="F56" s="5">
        <f t="shared" si="2"/>
        <v>2.58E-2</v>
      </c>
      <c r="H56" s="14">
        <f t="shared" si="3"/>
        <v>34087.997593460255</v>
      </c>
      <c r="I56" s="5">
        <f t="shared" si="4"/>
        <v>2.58E-2</v>
      </c>
      <c r="J56" s="9">
        <f t="shared" si="5"/>
        <v>34087.99759347002</v>
      </c>
      <c r="K56" s="9">
        <f t="shared" si="6"/>
        <v>4.3365149489474228E-5</v>
      </c>
      <c r="L56" s="9">
        <f t="shared" si="7"/>
        <v>0.97240285168922447</v>
      </c>
      <c r="M56" s="9">
        <f t="shared" si="7"/>
        <v>0.99999918913333041</v>
      </c>
    </row>
    <row r="57" spans="1:13">
      <c r="A57" s="16">
        <v>1.61E-2</v>
      </c>
      <c r="B57" s="14">
        <v>919400</v>
      </c>
      <c r="C57" s="15">
        <v>55.17</v>
      </c>
      <c r="E57" s="5">
        <f t="shared" si="1"/>
        <v>34087.997593460255</v>
      </c>
      <c r="F57" s="5">
        <f t="shared" si="2"/>
        <v>1.61E-2</v>
      </c>
      <c r="H57" s="14">
        <f t="shared" si="3"/>
        <v>34087.997593460255</v>
      </c>
      <c r="I57" s="5">
        <f t="shared" si="4"/>
        <v>1.61E-2</v>
      </c>
      <c r="J57" s="9">
        <f t="shared" si="5"/>
        <v>34087.997593464061</v>
      </c>
      <c r="K57" s="9">
        <f t="shared" si="6"/>
        <v>2.7061197937233197E-5</v>
      </c>
      <c r="L57" s="9">
        <f t="shared" si="7"/>
        <v>0.96292364847349998</v>
      </c>
      <c r="M57" s="9">
        <f t="shared" si="7"/>
        <v>0.9999995094943277</v>
      </c>
    </row>
    <row r="58" spans="1:13">
      <c r="A58" s="16">
        <v>0.01</v>
      </c>
      <c r="B58" s="14">
        <v>693650</v>
      </c>
      <c r="C58" s="15">
        <v>56.75</v>
      </c>
      <c r="E58" s="5">
        <f t="shared" si="1"/>
        <v>34087.997593460255</v>
      </c>
      <c r="F58" s="5">
        <f t="shared" si="2"/>
        <v>0.01</v>
      </c>
      <c r="H58" s="14">
        <f t="shared" si="3"/>
        <v>34087.997593460255</v>
      </c>
      <c r="I58" s="5">
        <f t="shared" si="4"/>
        <v>0.01</v>
      </c>
      <c r="J58" s="9">
        <f t="shared" si="5"/>
        <v>34087.997593461718</v>
      </c>
      <c r="K58" s="9">
        <f t="shared" si="6"/>
        <v>1.6808197476543126E-5</v>
      </c>
      <c r="L58" s="9">
        <f t="shared" si="7"/>
        <v>0.95085706394656988</v>
      </c>
      <c r="M58" s="9">
        <f t="shared" si="7"/>
        <v>0.99999970382030878</v>
      </c>
    </row>
    <row r="59" spans="1:13">
      <c r="A59" s="16">
        <v>2.5</v>
      </c>
      <c r="B59" s="14">
        <v>13393000</v>
      </c>
      <c r="C59" s="15">
        <v>42.56</v>
      </c>
      <c r="E59" s="5">
        <f t="shared" si="1"/>
        <v>34087.997593460255</v>
      </c>
      <c r="F59" s="5">
        <f t="shared" si="2"/>
        <v>2.5</v>
      </c>
      <c r="H59" s="14">
        <f t="shared" si="3"/>
        <v>34087.997593460255</v>
      </c>
      <c r="I59" s="5">
        <f t="shared" si="4"/>
        <v>2.5</v>
      </c>
      <c r="J59" s="9">
        <f t="shared" si="5"/>
        <v>34087.997685134753</v>
      </c>
      <c r="K59" s="9">
        <f t="shared" si="6"/>
        <v>4.2020493616020524E-3</v>
      </c>
      <c r="L59" s="9">
        <f t="shared" si="7"/>
        <v>0.99745478998841675</v>
      </c>
      <c r="M59" s="9">
        <f t="shared" si="7"/>
        <v>0.99990126763718035</v>
      </c>
    </row>
    <row r="60" spans="1:13">
      <c r="A60" s="16">
        <v>1.56</v>
      </c>
      <c r="B60" s="14">
        <v>10841000</v>
      </c>
      <c r="C60" s="15">
        <v>43.98</v>
      </c>
      <c r="E60" s="5">
        <f t="shared" si="1"/>
        <v>34087.997593460255</v>
      </c>
      <c r="F60" s="5">
        <f t="shared" si="2"/>
        <v>1.56</v>
      </c>
      <c r="H60" s="14">
        <f t="shared" si="3"/>
        <v>34087.997593460255</v>
      </c>
      <c r="I60" s="5">
        <f t="shared" si="4"/>
        <v>1.56</v>
      </c>
      <c r="J60" s="9">
        <f t="shared" si="5"/>
        <v>34087.997629156103</v>
      </c>
      <c r="K60" s="9">
        <f t="shared" si="6"/>
        <v>2.622078804510299E-3</v>
      </c>
      <c r="L60" s="9">
        <f t="shared" si="7"/>
        <v>0.99685564084225109</v>
      </c>
      <c r="M60" s="9">
        <f t="shared" si="7"/>
        <v>0.99994038019998832</v>
      </c>
    </row>
    <row r="61" spans="1:13">
      <c r="A61" s="16">
        <v>0.97</v>
      </c>
      <c r="B61" s="14">
        <v>8704800</v>
      </c>
      <c r="C61" s="15">
        <v>44.98</v>
      </c>
      <c r="E61" s="5">
        <f t="shared" si="1"/>
        <v>34087.997593460255</v>
      </c>
      <c r="F61" s="5">
        <f t="shared" si="2"/>
        <v>0.97</v>
      </c>
      <c r="H61" s="14">
        <f t="shared" si="3"/>
        <v>34087.997593460255</v>
      </c>
      <c r="I61" s="5">
        <f t="shared" si="4"/>
        <v>0.97</v>
      </c>
      <c r="J61" s="9">
        <f t="shared" si="5"/>
        <v>34087.997607261299</v>
      </c>
      <c r="K61" s="9">
        <f t="shared" si="6"/>
        <v>1.6303951547846697E-3</v>
      </c>
      <c r="L61" s="9">
        <f t="shared" si="7"/>
        <v>0.9960839999072626</v>
      </c>
      <c r="M61" s="9">
        <f t="shared" si="7"/>
        <v>0.99996375288673223</v>
      </c>
    </row>
    <row r="62" spans="1:13">
      <c r="A62" s="16">
        <v>0.60499999999999998</v>
      </c>
      <c r="B62" s="14">
        <v>6915500</v>
      </c>
      <c r="C62" s="15">
        <v>45.94</v>
      </c>
      <c r="E62" s="5">
        <f t="shared" si="1"/>
        <v>34087.997593460255</v>
      </c>
      <c r="F62" s="5">
        <f t="shared" si="2"/>
        <v>0.60499999999999998</v>
      </c>
      <c r="H62" s="14">
        <f t="shared" si="3"/>
        <v>34087.997593460255</v>
      </c>
      <c r="I62" s="5">
        <f t="shared" si="4"/>
        <v>0.60499999999999998</v>
      </c>
      <c r="J62" s="9">
        <f t="shared" si="5"/>
        <v>34087.997598829083</v>
      </c>
      <c r="K62" s="9">
        <f t="shared" si="6"/>
        <v>1.016895947224115E-3</v>
      </c>
      <c r="L62" s="9">
        <f t="shared" si="7"/>
        <v>0.99507078337085841</v>
      </c>
      <c r="M62" s="9">
        <f t="shared" si="7"/>
        <v>0.99997786469422678</v>
      </c>
    </row>
    <row r="63" spans="1:13">
      <c r="A63" s="16">
        <v>0.37650000000000006</v>
      </c>
      <c r="B63" s="14">
        <v>5441200</v>
      </c>
      <c r="C63" s="15">
        <v>47.05</v>
      </c>
      <c r="E63" s="5">
        <f t="shared" si="1"/>
        <v>34087.997593460255</v>
      </c>
      <c r="F63" s="5">
        <f t="shared" si="2"/>
        <v>0.37650000000000006</v>
      </c>
      <c r="H63" s="14">
        <f t="shared" si="3"/>
        <v>34087.997593460255</v>
      </c>
      <c r="I63" s="5">
        <f t="shared" si="4"/>
        <v>0.37650000000000006</v>
      </c>
      <c r="J63" s="9">
        <f t="shared" si="5"/>
        <v>34087.997595539469</v>
      </c>
      <c r="K63" s="9">
        <f t="shared" si="6"/>
        <v>6.3282863496613381E-4</v>
      </c>
      <c r="L63" s="9">
        <f t="shared" si="7"/>
        <v>0.99373520591128073</v>
      </c>
      <c r="M63" s="9">
        <f t="shared" si="7"/>
        <v>0.99998654986960755</v>
      </c>
    </row>
    <row r="64" spans="1:13">
      <c r="A64" s="16">
        <v>0.23450000000000004</v>
      </c>
      <c r="B64" s="14">
        <v>4247300</v>
      </c>
      <c r="C64" s="15">
        <v>48.25</v>
      </c>
      <c r="E64" s="5">
        <f t="shared" si="1"/>
        <v>34087.997593460255</v>
      </c>
      <c r="F64" s="5">
        <f t="shared" si="2"/>
        <v>0.23450000000000004</v>
      </c>
      <c r="H64" s="14">
        <f t="shared" si="3"/>
        <v>34087.997593460255</v>
      </c>
      <c r="I64" s="5">
        <f t="shared" si="4"/>
        <v>0.23450000000000004</v>
      </c>
      <c r="J64" s="9">
        <f t="shared" si="5"/>
        <v>34087.997594266846</v>
      </c>
      <c r="K64" s="9">
        <f t="shared" si="6"/>
        <v>3.9415223081873006E-4</v>
      </c>
      <c r="L64" s="9">
        <f t="shared" si="7"/>
        <v>0.99197419593759162</v>
      </c>
      <c r="M64" s="9">
        <f t="shared" si="7"/>
        <v>0.9999918310418483</v>
      </c>
    </row>
    <row r="65" spans="1:13">
      <c r="A65" s="16">
        <v>0.14599999999999999</v>
      </c>
      <c r="B65" s="14">
        <v>3286400</v>
      </c>
      <c r="C65" s="15">
        <v>49.51</v>
      </c>
      <c r="E65" s="5">
        <f t="shared" si="1"/>
        <v>34087.997593460255</v>
      </c>
      <c r="F65" s="5">
        <f t="shared" si="2"/>
        <v>0.14599999999999999</v>
      </c>
      <c r="H65" s="14">
        <f t="shared" si="3"/>
        <v>34087.997593460255</v>
      </c>
      <c r="I65" s="5">
        <f t="shared" si="4"/>
        <v>0.14599999999999999</v>
      </c>
      <c r="J65" s="9">
        <f t="shared" si="5"/>
        <v>34087.997593772918</v>
      </c>
      <c r="K65" s="9">
        <f t="shared" si="6"/>
        <v>2.4539968315603607E-4</v>
      </c>
      <c r="L65" s="9">
        <f t="shared" si="7"/>
        <v>0.98962755672049263</v>
      </c>
      <c r="M65" s="9">
        <f t="shared" si="7"/>
        <v>0.9999950434319701</v>
      </c>
    </row>
    <row r="66" spans="1:13">
      <c r="A66" s="16">
        <v>9.1000000000000011E-2</v>
      </c>
      <c r="B66" s="14">
        <v>2524600</v>
      </c>
      <c r="C66" s="15">
        <v>50.81</v>
      </c>
      <c r="E66" s="5">
        <f t="shared" si="1"/>
        <v>34087.997593460255</v>
      </c>
      <c r="F66" s="5">
        <f t="shared" si="2"/>
        <v>9.1000000000000011E-2</v>
      </c>
      <c r="H66" s="14">
        <f t="shared" si="3"/>
        <v>34087.997593460255</v>
      </c>
      <c r="I66" s="5">
        <f t="shared" si="4"/>
        <v>9.1000000000000011E-2</v>
      </c>
      <c r="J66" s="9">
        <f t="shared" si="5"/>
        <v>34087.99759358172</v>
      </c>
      <c r="K66" s="9">
        <f t="shared" si="6"/>
        <v>1.529545970361835E-4</v>
      </c>
      <c r="L66" s="9">
        <f t="shared" ref="L66:M81" si="8">ABS((J66-B66)/B66)</f>
        <v>0.98649766394930616</v>
      </c>
      <c r="M66" s="9">
        <f t="shared" si="8"/>
        <v>0.99999698967531914</v>
      </c>
    </row>
    <row r="67" spans="1:13">
      <c r="A67" s="16">
        <v>5.6499999999999995E-2</v>
      </c>
      <c r="B67" s="14">
        <v>1931900</v>
      </c>
      <c r="C67" s="15">
        <v>52.14</v>
      </c>
      <c r="E67" s="5">
        <f t="shared" ref="E67:E96" si="9">$P$1</f>
        <v>34087.997593460255</v>
      </c>
      <c r="F67" s="5">
        <f t="shared" ref="F67:F96" si="10">A67*$P$2</f>
        <v>5.6499999999999995E-2</v>
      </c>
      <c r="H67" s="14">
        <f t="shared" ref="H67:H96" si="11">E67</f>
        <v>34087.997593460255</v>
      </c>
      <c r="I67" s="5">
        <f t="shared" ref="I67:I96" si="12">F67</f>
        <v>5.6499999999999995E-2</v>
      </c>
      <c r="J67" s="9">
        <f t="shared" ref="J67:J96" si="13">(H67^2+I67^2)^0.5</f>
        <v>34087.997593507076</v>
      </c>
      <c r="K67" s="9">
        <f t="shared" ref="K67:K96" si="14">DEGREES(ATAN(I67/H67))</f>
        <v>9.4966315742384398E-5</v>
      </c>
      <c r="L67" s="9">
        <f t="shared" si="8"/>
        <v>0.98235519561389972</v>
      </c>
      <c r="M67" s="9">
        <f t="shared" si="8"/>
        <v>0.99999817862839002</v>
      </c>
    </row>
    <row r="68" spans="1:13">
      <c r="A68" s="16">
        <v>3.5349999999999999E-2</v>
      </c>
      <c r="B68" s="14">
        <v>1469800</v>
      </c>
      <c r="C68" s="15">
        <v>53.51</v>
      </c>
      <c r="E68" s="5">
        <f t="shared" si="9"/>
        <v>34087.997593460255</v>
      </c>
      <c r="F68" s="5">
        <f t="shared" si="10"/>
        <v>3.5349999999999999E-2</v>
      </c>
      <c r="H68" s="14">
        <f t="shared" si="11"/>
        <v>34087.997593460255</v>
      </c>
      <c r="I68" s="5">
        <f t="shared" si="12"/>
        <v>3.5349999999999999E-2</v>
      </c>
      <c r="J68" s="9">
        <f t="shared" si="13"/>
        <v>34087.997593478583</v>
      </c>
      <c r="K68" s="9">
        <f t="shared" si="14"/>
        <v>5.9416978079560345E-5</v>
      </c>
      <c r="L68" s="9">
        <f t="shared" si="8"/>
        <v>0.97680773058002546</v>
      </c>
      <c r="M68" s="9">
        <f t="shared" si="8"/>
        <v>0.99999888960982841</v>
      </c>
    </row>
    <row r="69" spans="1:13">
      <c r="A69" s="16">
        <v>2.205E-2</v>
      </c>
      <c r="B69" s="14">
        <v>1105800</v>
      </c>
      <c r="C69" s="15">
        <v>54.92</v>
      </c>
      <c r="E69" s="5">
        <f t="shared" si="9"/>
        <v>34087.997593460255</v>
      </c>
      <c r="F69" s="5">
        <f t="shared" si="10"/>
        <v>2.205E-2</v>
      </c>
      <c r="H69" s="14">
        <f t="shared" si="11"/>
        <v>34087.997593460255</v>
      </c>
      <c r="I69" s="5">
        <f t="shared" si="12"/>
        <v>2.205E-2</v>
      </c>
      <c r="J69" s="9">
        <f t="shared" si="13"/>
        <v>34087.997593467386</v>
      </c>
      <c r="K69" s="9">
        <f t="shared" si="14"/>
        <v>3.7062075435773485E-5</v>
      </c>
      <c r="L69" s="9">
        <f t="shared" si="8"/>
        <v>0.9691734512629161</v>
      </c>
      <c r="M69" s="9">
        <f t="shared" si="8"/>
        <v>0.99999932516250123</v>
      </c>
    </row>
    <row r="70" spans="1:13">
      <c r="A70" s="16">
        <v>1.3700000000000002E-2</v>
      </c>
      <c r="B70" s="14">
        <v>826760</v>
      </c>
      <c r="C70" s="15">
        <v>56.33</v>
      </c>
      <c r="E70" s="5">
        <f t="shared" si="9"/>
        <v>34087.997593460255</v>
      </c>
      <c r="F70" s="5">
        <f t="shared" si="10"/>
        <v>1.3700000000000002E-2</v>
      </c>
      <c r="H70" s="14">
        <f t="shared" si="11"/>
        <v>34087.997593460255</v>
      </c>
      <c r="I70" s="5">
        <f t="shared" si="12"/>
        <v>1.3700000000000002E-2</v>
      </c>
      <c r="J70" s="9">
        <f t="shared" si="13"/>
        <v>34087.997593463006</v>
      </c>
      <c r="K70" s="9">
        <f t="shared" si="14"/>
        <v>2.3027230542863505E-5</v>
      </c>
      <c r="L70" s="9">
        <f t="shared" si="8"/>
        <v>0.95876917413340867</v>
      </c>
      <c r="M70" s="9">
        <f t="shared" si="8"/>
        <v>0.99999959120840509</v>
      </c>
    </row>
    <row r="71" spans="1:13">
      <c r="A71" s="16">
        <v>8.5500000000000003E-3</v>
      </c>
      <c r="B71" s="14">
        <v>613250</v>
      </c>
      <c r="C71" s="15">
        <v>57.77</v>
      </c>
      <c r="E71" s="5">
        <f t="shared" si="9"/>
        <v>34087.997593460255</v>
      </c>
      <c r="F71" s="5">
        <f t="shared" si="10"/>
        <v>8.5500000000000003E-3</v>
      </c>
      <c r="H71" s="14">
        <f t="shared" si="11"/>
        <v>34087.997593460255</v>
      </c>
      <c r="I71" s="5">
        <f t="shared" si="12"/>
        <v>8.5500000000000003E-3</v>
      </c>
      <c r="J71" s="9">
        <f t="shared" si="13"/>
        <v>34087.997593461332</v>
      </c>
      <c r="K71" s="9">
        <f t="shared" si="14"/>
        <v>1.4371008842444485E-5</v>
      </c>
      <c r="L71" s="9">
        <f t="shared" si="8"/>
        <v>0.94441419063438836</v>
      </c>
      <c r="M71" s="9">
        <f t="shared" si="8"/>
        <v>0.9999997512375135</v>
      </c>
    </row>
    <row r="72" spans="1:13">
      <c r="A72" s="16">
        <v>5.3500000000000006E-3</v>
      </c>
      <c r="B72" s="14">
        <v>451480</v>
      </c>
      <c r="C72" s="15">
        <v>59.22</v>
      </c>
      <c r="E72" s="5">
        <f t="shared" si="9"/>
        <v>34087.997593460255</v>
      </c>
      <c r="F72" s="5">
        <f t="shared" si="10"/>
        <v>5.3500000000000006E-3</v>
      </c>
      <c r="H72" s="14">
        <f t="shared" si="11"/>
        <v>34087.997593460255</v>
      </c>
      <c r="I72" s="5">
        <f t="shared" si="12"/>
        <v>5.3500000000000006E-3</v>
      </c>
      <c r="J72" s="9">
        <f t="shared" si="13"/>
        <v>34087.997593460677</v>
      </c>
      <c r="K72" s="9">
        <f t="shared" si="14"/>
        <v>8.9923856499507568E-6</v>
      </c>
      <c r="L72" s="9">
        <f t="shared" si="8"/>
        <v>0.92449721450903544</v>
      </c>
      <c r="M72" s="9">
        <f t="shared" si="8"/>
        <v>0.99999984815289344</v>
      </c>
    </row>
    <row r="73" spans="1:13">
      <c r="A73" s="16">
        <v>3.32E-3</v>
      </c>
      <c r="B73" s="14">
        <v>328270</v>
      </c>
      <c r="C73" s="15">
        <v>60.74</v>
      </c>
      <c r="E73" s="5">
        <f t="shared" si="9"/>
        <v>34087.997593460255</v>
      </c>
      <c r="F73" s="5">
        <f t="shared" si="10"/>
        <v>3.32E-3</v>
      </c>
      <c r="H73" s="14">
        <f t="shared" si="11"/>
        <v>34087.997593460255</v>
      </c>
      <c r="I73" s="5">
        <f t="shared" si="12"/>
        <v>3.32E-3</v>
      </c>
      <c r="J73" s="9">
        <f t="shared" si="13"/>
        <v>34087.997593460415</v>
      </c>
      <c r="K73" s="9">
        <f t="shared" si="14"/>
        <v>5.5803215622124603E-6</v>
      </c>
      <c r="L73" s="9">
        <f t="shared" si="8"/>
        <v>0.8961586572228335</v>
      </c>
      <c r="M73" s="9">
        <f t="shared" si="8"/>
        <v>0.99999990812773187</v>
      </c>
    </row>
    <row r="74" spans="1:13">
      <c r="A74" s="16">
        <v>2.0700000000000002E-3</v>
      </c>
      <c r="B74" s="14">
        <v>235150</v>
      </c>
      <c r="C74" s="15">
        <v>62.33</v>
      </c>
      <c r="E74" s="5">
        <f t="shared" si="9"/>
        <v>34087.997593460255</v>
      </c>
      <c r="F74" s="5">
        <f t="shared" si="10"/>
        <v>2.0700000000000002E-3</v>
      </c>
      <c r="H74" s="14">
        <f t="shared" si="11"/>
        <v>34087.997593460255</v>
      </c>
      <c r="I74" s="5">
        <f t="shared" si="12"/>
        <v>2.0700000000000002E-3</v>
      </c>
      <c r="J74" s="9">
        <f t="shared" si="13"/>
        <v>34087.997593460321</v>
      </c>
      <c r="K74" s="9">
        <f t="shared" si="14"/>
        <v>3.4792968776445225E-6</v>
      </c>
      <c r="L74" s="9">
        <f t="shared" si="8"/>
        <v>0.85503722052536546</v>
      </c>
      <c r="M74" s="9">
        <f t="shared" si="8"/>
        <v>0.99999994417941795</v>
      </c>
    </row>
    <row r="75" spans="1:13">
      <c r="A75" s="16">
        <v>1.2900000000000001E-3</v>
      </c>
      <c r="B75" s="14">
        <v>167150</v>
      </c>
      <c r="C75" s="15">
        <v>63.95</v>
      </c>
      <c r="E75" s="5">
        <f t="shared" si="9"/>
        <v>34087.997593460255</v>
      </c>
      <c r="F75" s="5">
        <f t="shared" si="10"/>
        <v>1.2900000000000001E-3</v>
      </c>
      <c r="H75" s="14">
        <f t="shared" si="11"/>
        <v>34087.997593460255</v>
      </c>
      <c r="I75" s="5">
        <f t="shared" si="12"/>
        <v>1.2900000000000001E-3</v>
      </c>
      <c r="J75" s="9">
        <f t="shared" si="13"/>
        <v>34087.997593460277</v>
      </c>
      <c r="K75" s="9">
        <f t="shared" si="14"/>
        <v>2.1682574744741247E-6</v>
      </c>
      <c r="L75" s="9">
        <f t="shared" si="8"/>
        <v>0.79606343049081496</v>
      </c>
      <c r="M75" s="9">
        <f t="shared" si="8"/>
        <v>0.99999996609448827</v>
      </c>
    </row>
    <row r="76" spans="1:13">
      <c r="A76" s="16">
        <v>8.0500000000000005E-4</v>
      </c>
      <c r="B76" s="14">
        <v>120230</v>
      </c>
      <c r="C76" s="15">
        <v>65.489999999999995</v>
      </c>
      <c r="E76" s="5">
        <f t="shared" si="9"/>
        <v>34087.997593460255</v>
      </c>
      <c r="F76" s="5">
        <f t="shared" si="10"/>
        <v>8.0500000000000005E-4</v>
      </c>
      <c r="H76" s="14">
        <f t="shared" si="11"/>
        <v>34087.997593460255</v>
      </c>
      <c r="I76" s="5">
        <f t="shared" si="12"/>
        <v>8.0500000000000005E-4</v>
      </c>
      <c r="J76" s="9">
        <f t="shared" si="13"/>
        <v>34087.99759346027</v>
      </c>
      <c r="K76" s="9">
        <f t="shared" si="14"/>
        <v>1.3530598968617603E-6</v>
      </c>
      <c r="L76" s="9">
        <f t="shared" si="8"/>
        <v>0.71647677290642708</v>
      </c>
      <c r="M76" s="9">
        <f t="shared" si="8"/>
        <v>0.99999997933944262</v>
      </c>
    </row>
    <row r="77" spans="1:13">
      <c r="A77" s="16">
        <v>5.0000000000000001E-4</v>
      </c>
      <c r="B77" s="14">
        <v>84783</v>
      </c>
      <c r="C77" s="15">
        <v>67.11</v>
      </c>
      <c r="E77" s="5">
        <f t="shared" si="9"/>
        <v>34087.997593460255</v>
      </c>
      <c r="F77" s="5">
        <f t="shared" si="10"/>
        <v>5.0000000000000001E-4</v>
      </c>
      <c r="H77" s="14">
        <f t="shared" si="11"/>
        <v>34087.997593460255</v>
      </c>
      <c r="I77" s="5">
        <f t="shared" si="12"/>
        <v>5.0000000000000001E-4</v>
      </c>
      <c r="J77" s="9">
        <f t="shared" si="13"/>
        <v>34087.997593460263</v>
      </c>
      <c r="K77" s="9">
        <f t="shared" si="14"/>
        <v>8.4040987382718025E-7</v>
      </c>
      <c r="L77" s="9">
        <f t="shared" si="8"/>
        <v>0.59793829431064882</v>
      </c>
    </row>
    <row r="78" spans="1:13">
      <c r="A78" s="16">
        <v>0.2</v>
      </c>
      <c r="B78" s="14">
        <v>3396900</v>
      </c>
      <c r="C78" s="15"/>
      <c r="E78" s="5">
        <f t="shared" si="9"/>
        <v>34087.997593460255</v>
      </c>
      <c r="F78" s="5">
        <f t="shared" si="10"/>
        <v>0.2</v>
      </c>
      <c r="H78" s="14">
        <f t="shared" si="11"/>
        <v>34087.997593460255</v>
      </c>
      <c r="I78" s="5">
        <f t="shared" si="12"/>
        <v>0.2</v>
      </c>
      <c r="J78" s="9">
        <f t="shared" si="13"/>
        <v>34087.997594046974</v>
      </c>
      <c r="K78" s="9">
        <f t="shared" si="14"/>
        <v>3.3616394952701485E-4</v>
      </c>
      <c r="L78" s="9">
        <f t="shared" si="8"/>
        <v>0.98996496876739182</v>
      </c>
    </row>
    <row r="79" spans="1:13">
      <c r="A79" s="16">
        <v>0.12479999999999999</v>
      </c>
      <c r="B79" s="14">
        <v>2842300</v>
      </c>
      <c r="C79" s="15">
        <v>58.65</v>
      </c>
      <c r="E79" s="5">
        <f t="shared" si="9"/>
        <v>34087.997593460255</v>
      </c>
      <c r="F79" s="5">
        <f t="shared" si="10"/>
        <v>0.12479999999999999</v>
      </c>
      <c r="H79" s="14">
        <f t="shared" si="11"/>
        <v>34087.997593460255</v>
      </c>
      <c r="I79" s="5">
        <f t="shared" si="12"/>
        <v>0.12479999999999999</v>
      </c>
      <c r="J79" s="9">
        <f t="shared" si="13"/>
        <v>34087.997593688706</v>
      </c>
      <c r="K79" s="9">
        <f t="shared" si="14"/>
        <v>2.0976630450632701E-4</v>
      </c>
      <c r="L79" s="9">
        <f t="shared" si="8"/>
        <v>0.98800689667041175</v>
      </c>
      <c r="M79" s="9">
        <f t="shared" si="8"/>
        <v>0.99999642342191808</v>
      </c>
    </row>
    <row r="80" spans="1:13">
      <c r="A80" s="16">
        <v>7.7600000000000002E-2</v>
      </c>
      <c r="B80" s="14">
        <v>2304000</v>
      </c>
      <c r="C80" s="15">
        <v>56.76</v>
      </c>
      <c r="E80" s="5">
        <f t="shared" si="9"/>
        <v>34087.997593460255</v>
      </c>
      <c r="F80" s="5">
        <f t="shared" si="10"/>
        <v>7.7600000000000002E-2</v>
      </c>
      <c r="H80" s="14">
        <f t="shared" si="11"/>
        <v>34087.997593460255</v>
      </c>
      <c r="I80" s="5">
        <f t="shared" si="12"/>
        <v>7.7600000000000002E-2</v>
      </c>
      <c r="J80" s="9">
        <f t="shared" si="13"/>
        <v>34087.997593548585</v>
      </c>
      <c r="K80" s="9">
        <f t="shared" si="14"/>
        <v>1.3043161241775309E-4</v>
      </c>
      <c r="L80" s="9">
        <f t="shared" si="8"/>
        <v>0.9852048621555779</v>
      </c>
      <c r="M80" s="9">
        <f t="shared" si="8"/>
        <v>0.99999770205052119</v>
      </c>
    </row>
    <row r="81" spans="1:13">
      <c r="A81" s="16">
        <v>4.8399999999999999E-2</v>
      </c>
      <c r="B81" s="14">
        <v>1780500</v>
      </c>
      <c r="C81" s="15">
        <v>56.17</v>
      </c>
      <c r="E81" s="5">
        <f t="shared" si="9"/>
        <v>34087.997593460255</v>
      </c>
      <c r="F81" s="5">
        <f t="shared" si="10"/>
        <v>4.8399999999999999E-2</v>
      </c>
      <c r="H81" s="14">
        <f t="shared" si="11"/>
        <v>34087.997593460255</v>
      </c>
      <c r="I81" s="5">
        <f t="shared" si="12"/>
        <v>4.8399999999999999E-2</v>
      </c>
      <c r="J81" s="9">
        <f t="shared" si="13"/>
        <v>34087.997593494612</v>
      </c>
      <c r="K81" s="9">
        <f t="shared" si="14"/>
        <v>8.1351675786416384E-5</v>
      </c>
      <c r="L81" s="9">
        <f t="shared" si="8"/>
        <v>0.98085481741449332</v>
      </c>
      <c r="M81" s="9">
        <f t="shared" si="8"/>
        <v>0.99999855168816465</v>
      </c>
    </row>
    <row r="82" spans="1:13">
      <c r="A82" s="16">
        <v>3.0120000000000001E-2</v>
      </c>
      <c r="B82" s="14">
        <v>1344600</v>
      </c>
      <c r="C82" s="15">
        <v>56.56</v>
      </c>
      <c r="E82" s="5">
        <f t="shared" si="9"/>
        <v>34087.997593460255</v>
      </c>
      <c r="F82" s="5">
        <f t="shared" si="10"/>
        <v>3.0120000000000001E-2</v>
      </c>
      <c r="H82" s="14">
        <f t="shared" si="11"/>
        <v>34087.997593460255</v>
      </c>
      <c r="I82" s="5">
        <f t="shared" si="12"/>
        <v>3.0120000000000001E-2</v>
      </c>
      <c r="J82" s="9">
        <f t="shared" si="13"/>
        <v>34087.997593473563</v>
      </c>
      <c r="K82" s="9">
        <f t="shared" si="14"/>
        <v>5.0626290799336169E-5</v>
      </c>
      <c r="L82" s="9">
        <f t="shared" ref="L82:M101" si="15">ABS((J82-B82)/B82)</f>
        <v>0.97464822430947962</v>
      </c>
      <c r="M82" s="9">
        <f t="shared" si="15"/>
        <v>0.99999910490999289</v>
      </c>
    </row>
    <row r="83" spans="1:13">
      <c r="A83" s="16">
        <v>1.8760000000000002E-2</v>
      </c>
      <c r="B83" s="14">
        <v>1000100</v>
      </c>
      <c r="C83" s="15">
        <v>57.43</v>
      </c>
      <c r="E83" s="5">
        <f t="shared" si="9"/>
        <v>34087.997593460255</v>
      </c>
      <c r="F83" s="5">
        <f t="shared" si="10"/>
        <v>1.8760000000000002E-2</v>
      </c>
      <c r="H83" s="14">
        <f t="shared" si="11"/>
        <v>34087.997593460255</v>
      </c>
      <c r="I83" s="5">
        <f t="shared" si="12"/>
        <v>1.8760000000000002E-2</v>
      </c>
      <c r="J83" s="9">
        <f t="shared" si="13"/>
        <v>34087.997593465421</v>
      </c>
      <c r="K83" s="9">
        <f t="shared" si="14"/>
        <v>3.1532178465992631E-5</v>
      </c>
      <c r="L83" s="9">
        <f t="shared" si="15"/>
        <v>0.96591541086544808</v>
      </c>
      <c r="M83" s="9">
        <f t="shared" si="15"/>
        <v>0.99999945094587384</v>
      </c>
    </row>
    <row r="84" spans="1:13">
      <c r="A84" s="16">
        <v>1.1679999999999999E-2</v>
      </c>
      <c r="B84" s="14">
        <v>736510</v>
      </c>
      <c r="C84" s="15">
        <v>58.59</v>
      </c>
      <c r="E84" s="5">
        <f t="shared" si="9"/>
        <v>34087.997593460255</v>
      </c>
      <c r="F84" s="5">
        <f t="shared" si="10"/>
        <v>1.1679999999999999E-2</v>
      </c>
      <c r="H84" s="14">
        <f t="shared" si="11"/>
        <v>34087.997593460255</v>
      </c>
      <c r="I84" s="5">
        <f t="shared" si="12"/>
        <v>1.1679999999999999E-2</v>
      </c>
      <c r="J84" s="9">
        <f t="shared" si="13"/>
        <v>34087.997593462256</v>
      </c>
      <c r="K84" s="9">
        <f t="shared" si="14"/>
        <v>1.9631974652602165E-5</v>
      </c>
      <c r="L84" s="9">
        <f t="shared" si="15"/>
        <v>0.95371685707802711</v>
      </c>
      <c r="M84" s="9">
        <f t="shared" si="15"/>
        <v>0.99999966492618786</v>
      </c>
    </row>
    <row r="85" spans="1:13">
      <c r="A85" s="16">
        <v>7.28E-3</v>
      </c>
      <c r="B85" s="14">
        <v>541020</v>
      </c>
      <c r="C85" s="15">
        <v>59.88</v>
      </c>
      <c r="E85" s="5">
        <f t="shared" si="9"/>
        <v>34087.997593460255</v>
      </c>
      <c r="F85" s="5">
        <f t="shared" si="10"/>
        <v>7.28E-3</v>
      </c>
      <c r="H85" s="14">
        <f t="shared" si="11"/>
        <v>34087.997593460255</v>
      </c>
      <c r="I85" s="5">
        <f t="shared" si="12"/>
        <v>7.28E-3</v>
      </c>
      <c r="J85" s="9">
        <f t="shared" si="13"/>
        <v>34087.997593461034</v>
      </c>
      <c r="K85" s="9">
        <f t="shared" si="14"/>
        <v>1.223636776292356E-5</v>
      </c>
      <c r="L85" s="9">
        <f t="shared" si="15"/>
        <v>0.93699309157986577</v>
      </c>
      <c r="M85" s="9">
        <f t="shared" si="15"/>
        <v>0.99999979565184094</v>
      </c>
    </row>
    <row r="86" spans="1:13">
      <c r="A86" s="16">
        <v>4.5199999999999997E-3</v>
      </c>
      <c r="B86" s="14">
        <v>394320</v>
      </c>
      <c r="C86" s="15">
        <v>61.16</v>
      </c>
      <c r="E86" s="5">
        <f t="shared" si="9"/>
        <v>34087.997593460255</v>
      </c>
      <c r="F86" s="5">
        <f t="shared" si="10"/>
        <v>4.5199999999999997E-3</v>
      </c>
      <c r="H86" s="14">
        <f t="shared" si="11"/>
        <v>34087.997593460255</v>
      </c>
      <c r="I86" s="5">
        <f t="shared" si="12"/>
        <v>4.5199999999999997E-3</v>
      </c>
      <c r="J86" s="9">
        <f t="shared" si="13"/>
        <v>34087.997593460554</v>
      </c>
      <c r="K86" s="9">
        <f t="shared" si="14"/>
        <v>7.5973052593976657E-6</v>
      </c>
      <c r="L86" s="9">
        <f t="shared" si="15"/>
        <v>0.91355245081796377</v>
      </c>
      <c r="M86" s="9">
        <f t="shared" si="15"/>
        <v>0.99999987577983562</v>
      </c>
    </row>
    <row r="87" spans="1:13">
      <c r="A87" s="16">
        <v>2.8279999999999998E-3</v>
      </c>
      <c r="B87" s="14">
        <v>284950</v>
      </c>
      <c r="C87" s="15">
        <v>62.47</v>
      </c>
      <c r="E87" s="5">
        <f t="shared" si="9"/>
        <v>34087.997593460255</v>
      </c>
      <c r="F87" s="5">
        <f t="shared" si="10"/>
        <v>2.8279999999999998E-3</v>
      </c>
      <c r="H87" s="14">
        <f t="shared" si="11"/>
        <v>34087.997593460255</v>
      </c>
      <c r="I87" s="5">
        <f t="shared" si="12"/>
        <v>2.8279999999999998E-3</v>
      </c>
      <c r="J87" s="9">
        <f t="shared" si="13"/>
        <v>34087.997593460372</v>
      </c>
      <c r="K87" s="9">
        <f t="shared" si="14"/>
        <v>4.7533582463665209E-6</v>
      </c>
      <c r="L87" s="9">
        <f t="shared" si="15"/>
        <v>0.88037200353233769</v>
      </c>
      <c r="M87" s="9">
        <f t="shared" si="15"/>
        <v>0.99999992390974468</v>
      </c>
    </row>
    <row r="88" spans="1:13">
      <c r="A88" s="16">
        <v>1.7639999999999999E-3</v>
      </c>
      <c r="B88" s="14">
        <v>204490</v>
      </c>
      <c r="C88" s="15">
        <v>63.79</v>
      </c>
      <c r="E88" s="5">
        <f t="shared" si="9"/>
        <v>34087.997593460255</v>
      </c>
      <c r="F88" s="5">
        <f t="shared" si="10"/>
        <v>1.7639999999999999E-3</v>
      </c>
      <c r="H88" s="14">
        <f t="shared" si="11"/>
        <v>34087.997593460255</v>
      </c>
      <c r="I88" s="5">
        <f t="shared" si="12"/>
        <v>1.7639999999999999E-3</v>
      </c>
      <c r="J88" s="9">
        <f t="shared" si="13"/>
        <v>34087.997593460299</v>
      </c>
      <c r="K88" s="9">
        <f t="shared" si="14"/>
        <v>2.9649660348622899E-6</v>
      </c>
      <c r="L88" s="9">
        <f t="shared" si="15"/>
        <v>0.8333023737421863</v>
      </c>
      <c r="M88" s="9">
        <f t="shared" si="15"/>
        <v>0.99999995351989279</v>
      </c>
    </row>
    <row r="89" spans="1:13">
      <c r="A89" s="16">
        <v>1.0960000000000002E-3</v>
      </c>
      <c r="B89" s="14">
        <v>145770</v>
      </c>
      <c r="C89" s="15">
        <v>65.150000000000006</v>
      </c>
      <c r="E89" s="5">
        <f t="shared" si="9"/>
        <v>34087.997593460255</v>
      </c>
      <c r="F89" s="5">
        <f t="shared" si="10"/>
        <v>1.0960000000000002E-3</v>
      </c>
      <c r="H89" s="14">
        <f t="shared" si="11"/>
        <v>34087.997593460255</v>
      </c>
      <c r="I89" s="5">
        <f t="shared" si="12"/>
        <v>1.0960000000000002E-3</v>
      </c>
      <c r="J89" s="9">
        <f t="shared" si="13"/>
        <v>34087.99759346027</v>
      </c>
      <c r="K89" s="9">
        <f t="shared" si="14"/>
        <v>1.8421784434291788E-6</v>
      </c>
      <c r="L89" s="9">
        <f t="shared" si="15"/>
        <v>0.76615217401756008</v>
      </c>
      <c r="M89" s="9">
        <f t="shared" si="15"/>
        <v>0.99999997172404531</v>
      </c>
    </row>
    <row r="90" spans="1:13">
      <c r="A90" s="16">
        <v>6.8400000000000004E-4</v>
      </c>
      <c r="B90" s="14">
        <v>102910</v>
      </c>
      <c r="C90" s="15">
        <v>66.56</v>
      </c>
      <c r="E90" s="5">
        <f t="shared" si="9"/>
        <v>34087.997593460255</v>
      </c>
      <c r="F90" s="5">
        <f t="shared" si="10"/>
        <v>6.8400000000000004E-4</v>
      </c>
      <c r="H90" s="14">
        <f t="shared" si="11"/>
        <v>34087.997593460255</v>
      </c>
      <c r="I90" s="5">
        <f t="shared" si="12"/>
        <v>6.8400000000000004E-4</v>
      </c>
      <c r="J90" s="9">
        <f t="shared" si="13"/>
        <v>34087.997593460263</v>
      </c>
      <c r="K90" s="9">
        <f t="shared" si="14"/>
        <v>1.1496807073955828E-6</v>
      </c>
      <c r="L90" s="9">
        <f t="shared" si="15"/>
        <v>0.66875913328675296</v>
      </c>
      <c r="M90" s="9">
        <f t="shared" si="15"/>
        <v>0.99999998272715274</v>
      </c>
    </row>
    <row r="91" spans="1:13">
      <c r="A91" s="16">
        <v>4.28E-4</v>
      </c>
      <c r="B91" s="14">
        <v>71917</v>
      </c>
      <c r="C91" s="15">
        <v>68.040000000000006</v>
      </c>
      <c r="E91" s="5">
        <f t="shared" si="9"/>
        <v>34087.997593460255</v>
      </c>
      <c r="F91" s="5">
        <f t="shared" si="10"/>
        <v>4.28E-4</v>
      </c>
      <c r="H91" s="14">
        <f t="shared" si="11"/>
        <v>34087.997593460255</v>
      </c>
      <c r="I91" s="5">
        <f t="shared" si="12"/>
        <v>4.28E-4</v>
      </c>
      <c r="J91" s="9">
        <f t="shared" si="13"/>
        <v>34087.997593460263</v>
      </c>
      <c r="K91" s="9">
        <f t="shared" si="14"/>
        <v>7.1939085199606638E-7</v>
      </c>
      <c r="L91" s="9">
        <f t="shared" si="15"/>
        <v>0.52600918289889365</v>
      </c>
      <c r="M91" s="9">
        <f t="shared" si="15"/>
        <v>0.99999998942694213</v>
      </c>
    </row>
    <row r="92" spans="1:13">
      <c r="A92" s="16">
        <v>2.656E-4</v>
      </c>
      <c r="B92" s="14">
        <v>49654</v>
      </c>
      <c r="C92" s="15">
        <v>69.58</v>
      </c>
      <c r="E92" s="5">
        <f t="shared" si="9"/>
        <v>34087.997593460255</v>
      </c>
      <c r="F92" s="5">
        <f t="shared" si="10"/>
        <v>2.656E-4</v>
      </c>
      <c r="H92" s="14">
        <f t="shared" si="11"/>
        <v>34087.997593460255</v>
      </c>
      <c r="I92" s="5">
        <f t="shared" si="12"/>
        <v>2.656E-4</v>
      </c>
      <c r="J92" s="9">
        <f t="shared" si="13"/>
        <v>34087.997593460255</v>
      </c>
      <c r="K92" s="9">
        <f t="shared" si="14"/>
        <v>4.464257249769982E-7</v>
      </c>
      <c r="L92" s="9">
        <f t="shared" si="15"/>
        <v>0.31348939474241239</v>
      </c>
      <c r="M92" s="9">
        <f t="shared" si="15"/>
        <v>0.9999999935839935</v>
      </c>
    </row>
    <row r="93" spans="1:13">
      <c r="A93" s="16">
        <v>1.6560000000000001E-4</v>
      </c>
      <c r="B93" s="14">
        <v>34088</v>
      </c>
      <c r="C93" s="15">
        <v>71.17</v>
      </c>
      <c r="E93" s="5">
        <f t="shared" si="9"/>
        <v>34087.997593460255</v>
      </c>
      <c r="F93" s="5">
        <f t="shared" si="10"/>
        <v>1.6560000000000001E-4</v>
      </c>
      <c r="H93" s="14">
        <f t="shared" si="11"/>
        <v>34087.997593460255</v>
      </c>
      <c r="I93" s="5">
        <f t="shared" si="12"/>
        <v>1.6560000000000001E-4</v>
      </c>
      <c r="J93" s="9">
        <f t="shared" si="13"/>
        <v>34087.997593460255</v>
      </c>
      <c r="K93" s="9">
        <f t="shared" si="14"/>
        <v>2.7834375021156214E-7</v>
      </c>
      <c r="L93" s="9">
        <f t="shared" si="15"/>
        <v>7.0597856861579178E-8</v>
      </c>
      <c r="M93" s="9">
        <f t="shared" si="15"/>
        <v>0.99999999608902979</v>
      </c>
    </row>
    <row r="94" spans="1:13">
      <c r="A94" s="16">
        <v>1.032E-4</v>
      </c>
      <c r="B94" s="14">
        <v>23527</v>
      </c>
      <c r="C94" s="15">
        <v>72.739999999999995</v>
      </c>
      <c r="E94" s="5">
        <f t="shared" si="9"/>
        <v>34087.997593460255</v>
      </c>
      <c r="F94" s="5">
        <f t="shared" si="10"/>
        <v>1.032E-4</v>
      </c>
      <c r="H94" s="14">
        <f t="shared" si="11"/>
        <v>34087.997593460255</v>
      </c>
      <c r="I94" s="5">
        <f t="shared" si="12"/>
        <v>1.032E-4</v>
      </c>
      <c r="J94" s="9">
        <f t="shared" si="13"/>
        <v>34087.997593460255</v>
      </c>
      <c r="K94" s="9">
        <f t="shared" si="14"/>
        <v>1.7346059795793004E-7</v>
      </c>
      <c r="L94" s="9">
        <f t="shared" si="15"/>
        <v>0.44888840878396119</v>
      </c>
      <c r="M94" s="9">
        <f t="shared" si="15"/>
        <v>0.9999999976153342</v>
      </c>
    </row>
    <row r="95" spans="1:13">
      <c r="A95" s="16">
        <v>6.4400000000000007E-5</v>
      </c>
      <c r="B95" s="14">
        <v>16012</v>
      </c>
      <c r="C95" s="15">
        <v>74.33</v>
      </c>
      <c r="E95" s="5">
        <f t="shared" si="9"/>
        <v>34087.997593460255</v>
      </c>
      <c r="F95" s="5">
        <f t="shared" si="10"/>
        <v>6.4400000000000007E-5</v>
      </c>
      <c r="H95" s="14">
        <f t="shared" si="11"/>
        <v>34087.997593460255</v>
      </c>
      <c r="I95" s="5">
        <f t="shared" si="12"/>
        <v>6.4400000000000007E-5</v>
      </c>
      <c r="J95" s="9">
        <f t="shared" si="13"/>
        <v>34087.997593460255</v>
      </c>
      <c r="K95" s="9">
        <f t="shared" si="14"/>
        <v>1.0824479174894085E-7</v>
      </c>
      <c r="L95" s="9">
        <f t="shared" si="15"/>
        <v>1.1289031722121068</v>
      </c>
      <c r="M95" s="9">
        <f t="shared" si="15"/>
        <v>0.99999999854372679</v>
      </c>
    </row>
    <row r="96" spans="1:13">
      <c r="A96" s="16">
        <v>4.0000000000000003E-5</v>
      </c>
      <c r="B96" s="14">
        <v>10816</v>
      </c>
      <c r="C96" s="15">
        <v>75.95</v>
      </c>
      <c r="E96" s="5">
        <f t="shared" si="9"/>
        <v>34087.997593460255</v>
      </c>
      <c r="F96" s="5">
        <f t="shared" si="10"/>
        <v>4.0000000000000003E-5</v>
      </c>
      <c r="H96" s="14">
        <f t="shared" si="11"/>
        <v>34087.997593460255</v>
      </c>
      <c r="I96" s="5">
        <f t="shared" si="12"/>
        <v>4.0000000000000003E-5</v>
      </c>
      <c r="J96" s="9">
        <f t="shared" si="13"/>
        <v>34087.997593460255</v>
      </c>
      <c r="K96" s="9">
        <f t="shared" si="14"/>
        <v>6.7232789906174435E-8</v>
      </c>
      <c r="L96" s="9">
        <f t="shared" si="15"/>
        <v>2.151626996436784</v>
      </c>
      <c r="M96" s="9">
        <f t="shared" si="15"/>
        <v>0.99999999911477566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456882.59345166222</v>
      </c>
      <c r="Q1">
        <v>5.6598046123960541</v>
      </c>
      <c r="R1" s="5"/>
      <c r="S1" s="4">
        <f>P1/10^3</f>
        <v>456.88259345166222</v>
      </c>
      <c r="T1" s="8" t="s">
        <v>46</v>
      </c>
    </row>
    <row r="2" spans="1:23">
      <c r="A2">
        <v>30000</v>
      </c>
      <c r="B2" s="1">
        <v>237900000</v>
      </c>
      <c r="C2">
        <v>16.190000000000001</v>
      </c>
      <c r="E2" s="5">
        <f>$P$1</f>
        <v>456882.59345166222</v>
      </c>
      <c r="F2" s="5">
        <f>A2*$P$2</f>
        <v>30000</v>
      </c>
      <c r="H2" s="1">
        <f>E2</f>
        <v>456882.59345166222</v>
      </c>
      <c r="I2" s="5">
        <f>F2</f>
        <v>30000</v>
      </c>
      <c r="J2">
        <f>(H2^2+I2^2)^0.5</f>
        <v>457866.46983494743</v>
      </c>
      <c r="K2">
        <f>DEGREES(ATAN(I2/H2))</f>
        <v>3.7567844465689841</v>
      </c>
      <c r="L2">
        <f t="shared" ref="L2:M33" si="0">ABS((J2-B2)/B2)</f>
        <v>0.99807538264045836</v>
      </c>
      <c r="M2">
        <f t="shared" si="0"/>
        <v>0.76795648878511524</v>
      </c>
      <c r="O2" t="s">
        <v>43</v>
      </c>
      <c r="P2" s="5">
        <f>10^Q2</f>
        <v>1</v>
      </c>
      <c r="Q2">
        <v>0</v>
      </c>
      <c r="R2" s="5"/>
      <c r="S2" s="15">
        <f>P2/10^3</f>
        <v>1E-3</v>
      </c>
      <c r="T2" s="8" t="s">
        <v>45</v>
      </c>
    </row>
    <row r="3" spans="1:23">
      <c r="A3">
        <v>18720</v>
      </c>
      <c r="B3" s="1">
        <v>216760000</v>
      </c>
      <c r="C3">
        <v>16.91</v>
      </c>
      <c r="E3" s="5">
        <f t="shared" ref="E3:E66" si="1">$P$1</f>
        <v>456882.59345166222</v>
      </c>
      <c r="F3" s="5">
        <f t="shared" ref="F3:F66" si="2">A3*$P$2</f>
        <v>18720</v>
      </c>
      <c r="H3" s="14">
        <f t="shared" ref="H3:H66" si="3">E3</f>
        <v>456882.59345166222</v>
      </c>
      <c r="I3" s="5">
        <f t="shared" ref="I3:I66" si="4">F3</f>
        <v>18720</v>
      </c>
      <c r="J3">
        <f t="shared" ref="J3:J66" si="5">(H3^2+I3^2)^0.5</f>
        <v>457265.9429687683</v>
      </c>
      <c r="K3">
        <f t="shared" ref="K3:K66" si="6">DEGREES(ATAN(I3/H3))</f>
        <v>2.3462863168602892</v>
      </c>
      <c r="L3">
        <f t="shared" si="0"/>
        <v>0.99789045053068481</v>
      </c>
      <c r="M3">
        <f t="shared" si="0"/>
        <v>0.86124859155172739</v>
      </c>
      <c r="P3" s="5"/>
      <c r="R3" s="5"/>
      <c r="T3" s="8"/>
    </row>
    <row r="4" spans="1:23">
      <c r="A4">
        <v>11640</v>
      </c>
      <c r="B4" s="1">
        <v>197060000</v>
      </c>
      <c r="C4">
        <v>17.399999999999999</v>
      </c>
      <c r="E4" s="5">
        <f t="shared" si="1"/>
        <v>456882.59345166222</v>
      </c>
      <c r="F4" s="5">
        <f t="shared" si="2"/>
        <v>11640</v>
      </c>
      <c r="H4" s="14">
        <f t="shared" si="3"/>
        <v>456882.59345166222</v>
      </c>
      <c r="I4" s="5">
        <f t="shared" si="4"/>
        <v>11640</v>
      </c>
      <c r="J4">
        <f t="shared" si="5"/>
        <v>457030.84556637623</v>
      </c>
      <c r="K4">
        <f t="shared" si="6"/>
        <v>1.4594091443202499</v>
      </c>
      <c r="L4">
        <f t="shared" si="0"/>
        <v>0.99768075283890001</v>
      </c>
      <c r="M4">
        <f t="shared" si="0"/>
        <v>0.91612591124596254</v>
      </c>
      <c r="P4" s="5"/>
      <c r="R4" s="5"/>
      <c r="T4" s="8"/>
      <c r="W4" s="1"/>
    </row>
    <row r="5" spans="1:23">
      <c r="A5">
        <v>7260</v>
      </c>
      <c r="B5" s="1">
        <v>179400000</v>
      </c>
      <c r="C5">
        <v>18.09</v>
      </c>
      <c r="E5" s="5">
        <f t="shared" si="1"/>
        <v>456882.59345166222</v>
      </c>
      <c r="F5" s="5">
        <f t="shared" si="2"/>
        <v>7260</v>
      </c>
      <c r="H5" s="14">
        <f t="shared" si="3"/>
        <v>456882.59345166222</v>
      </c>
      <c r="I5" s="5">
        <f t="shared" si="4"/>
        <v>7260</v>
      </c>
      <c r="J5">
        <f t="shared" si="5"/>
        <v>456940.27158822067</v>
      </c>
      <c r="K5">
        <f t="shared" si="6"/>
        <v>0.91037032211596081</v>
      </c>
      <c r="L5">
        <f t="shared" si="0"/>
        <v>0.99745295277821511</v>
      </c>
      <c r="M5">
        <f t="shared" si="0"/>
        <v>0.94967549352592817</v>
      </c>
      <c r="P5" s="5"/>
      <c r="R5" s="5"/>
      <c r="T5" s="8"/>
    </row>
    <row r="6" spans="1:23">
      <c r="A6">
        <v>4518</v>
      </c>
      <c r="B6" s="1">
        <v>162570000</v>
      </c>
      <c r="C6">
        <v>18.55</v>
      </c>
      <c r="E6" s="5">
        <f t="shared" si="1"/>
        <v>456882.59345166222</v>
      </c>
      <c r="F6" s="5">
        <f t="shared" si="2"/>
        <v>4518</v>
      </c>
      <c r="H6" s="14">
        <f t="shared" si="3"/>
        <v>456882.59345166222</v>
      </c>
      <c r="I6" s="5">
        <f t="shared" si="4"/>
        <v>4518</v>
      </c>
      <c r="J6">
        <f t="shared" si="5"/>
        <v>456904.93160297239</v>
      </c>
      <c r="K6">
        <f t="shared" si="6"/>
        <v>0.56656545513882306</v>
      </c>
      <c r="L6">
        <f t="shared" si="0"/>
        <v>0.99718948802606266</v>
      </c>
      <c r="M6">
        <f t="shared" si="0"/>
        <v>0.96945738786313629</v>
      </c>
      <c r="P6" s="5"/>
      <c r="R6" s="5"/>
      <c r="T6" s="8"/>
    </row>
    <row r="7" spans="1:23">
      <c r="A7">
        <v>2814</v>
      </c>
      <c r="B7" s="1">
        <v>147310000</v>
      </c>
      <c r="C7">
        <v>19.149999999999999</v>
      </c>
      <c r="E7" s="5">
        <f t="shared" si="1"/>
        <v>456882.59345166222</v>
      </c>
      <c r="F7" s="5">
        <f t="shared" si="2"/>
        <v>2814</v>
      </c>
      <c r="H7" s="14">
        <f t="shared" si="3"/>
        <v>456882.59345166222</v>
      </c>
      <c r="I7" s="5">
        <f t="shared" si="4"/>
        <v>2814</v>
      </c>
      <c r="J7">
        <f t="shared" si="5"/>
        <v>456891.25926758203</v>
      </c>
      <c r="K7">
        <f t="shared" si="6"/>
        <v>0.35288778157647938</v>
      </c>
      <c r="L7">
        <f t="shared" si="0"/>
        <v>0.99689843690674385</v>
      </c>
      <c r="M7">
        <f t="shared" si="0"/>
        <v>0.98157243960436136</v>
      </c>
      <c r="P7" s="5"/>
      <c r="R7" s="5"/>
      <c r="T7" s="8"/>
    </row>
    <row r="8" spans="1:23">
      <c r="A8">
        <v>1752</v>
      </c>
      <c r="B8" s="1">
        <v>132740000</v>
      </c>
      <c r="C8">
        <v>19.77</v>
      </c>
      <c r="E8" s="5">
        <f t="shared" si="1"/>
        <v>456882.59345166222</v>
      </c>
      <c r="F8" s="5">
        <f t="shared" si="2"/>
        <v>1752</v>
      </c>
      <c r="H8" s="14">
        <f t="shared" si="3"/>
        <v>456882.59345166222</v>
      </c>
      <c r="I8" s="5">
        <f t="shared" si="4"/>
        <v>1752</v>
      </c>
      <c r="J8">
        <f t="shared" si="5"/>
        <v>456885.95262178598</v>
      </c>
      <c r="K8">
        <f t="shared" si="6"/>
        <v>0.21971008551592883</v>
      </c>
      <c r="L8">
        <f t="shared" si="0"/>
        <v>0.9965580386272278</v>
      </c>
      <c r="M8">
        <f t="shared" si="0"/>
        <v>0.98888669269014018</v>
      </c>
      <c r="P8" s="5"/>
      <c r="R8" s="1"/>
      <c r="T8" s="1"/>
    </row>
    <row r="9" spans="1:23">
      <c r="A9">
        <v>1092</v>
      </c>
      <c r="B9" s="1">
        <v>119620000</v>
      </c>
      <c r="C9">
        <v>20.27</v>
      </c>
      <c r="E9" s="5">
        <f t="shared" si="1"/>
        <v>456882.59345166222</v>
      </c>
      <c r="F9" s="5">
        <f t="shared" si="2"/>
        <v>1092</v>
      </c>
      <c r="H9" s="14">
        <f t="shared" si="3"/>
        <v>456882.59345166222</v>
      </c>
      <c r="I9" s="5">
        <f t="shared" si="4"/>
        <v>1092</v>
      </c>
      <c r="J9">
        <f t="shared" si="5"/>
        <v>456883.89845027024</v>
      </c>
      <c r="K9">
        <f t="shared" si="6"/>
        <v>0.13694299801473081</v>
      </c>
      <c r="L9">
        <f t="shared" si="0"/>
        <v>0.9961805392204458</v>
      </c>
      <c r="M9">
        <f t="shared" si="0"/>
        <v>0.99324405535201121</v>
      </c>
      <c r="P9" s="5"/>
      <c r="R9" s="1"/>
      <c r="T9" s="1"/>
    </row>
    <row r="10" spans="1:23">
      <c r="A10">
        <v>678</v>
      </c>
      <c r="B10" s="1">
        <v>107160000</v>
      </c>
      <c r="C10">
        <v>20.83</v>
      </c>
      <c r="E10" s="5">
        <f t="shared" si="1"/>
        <v>456882.59345166222</v>
      </c>
      <c r="F10" s="5">
        <f t="shared" si="2"/>
        <v>678</v>
      </c>
      <c r="H10" s="14">
        <f t="shared" si="3"/>
        <v>456882.59345166222</v>
      </c>
      <c r="I10" s="5">
        <f t="shared" si="4"/>
        <v>678</v>
      </c>
      <c r="J10">
        <f t="shared" si="5"/>
        <v>456883.09651716909</v>
      </c>
      <c r="K10">
        <f t="shared" si="6"/>
        <v>8.5025147710078908E-2</v>
      </c>
      <c r="L10">
        <f t="shared" si="0"/>
        <v>0.99573643993545002</v>
      </c>
      <c r="M10">
        <f t="shared" si="0"/>
        <v>0.99591813981228605</v>
      </c>
      <c r="P10" s="5"/>
      <c r="R10" s="1"/>
      <c r="T10" s="1"/>
    </row>
    <row r="11" spans="1:23">
      <c r="A11">
        <v>424.2</v>
      </c>
      <c r="B11" s="1">
        <v>95929000</v>
      </c>
      <c r="C11">
        <v>21.22</v>
      </c>
      <c r="E11" s="5">
        <f t="shared" si="1"/>
        <v>456882.59345166222</v>
      </c>
      <c r="F11" s="5">
        <f t="shared" si="2"/>
        <v>424.2</v>
      </c>
      <c r="H11" s="14">
        <f t="shared" si="3"/>
        <v>456882.59345166222</v>
      </c>
      <c r="I11" s="5">
        <f t="shared" si="4"/>
        <v>424.2</v>
      </c>
      <c r="J11">
        <f t="shared" si="5"/>
        <v>456882.79037927976</v>
      </c>
      <c r="K11">
        <f t="shared" si="6"/>
        <v>5.3197173702407501E-2</v>
      </c>
      <c r="L11">
        <f t="shared" si="0"/>
        <v>0.99523728183990989</v>
      </c>
      <c r="M11">
        <f t="shared" si="0"/>
        <v>0.99749306438725693</v>
      </c>
    </row>
    <row r="12" spans="1:23">
      <c r="A12">
        <v>264.60000000000002</v>
      </c>
      <c r="B12" s="1">
        <v>85644000</v>
      </c>
      <c r="C12">
        <v>22.06</v>
      </c>
      <c r="E12" s="5">
        <f t="shared" si="1"/>
        <v>456882.59345166222</v>
      </c>
      <c r="F12" s="5">
        <f t="shared" si="2"/>
        <v>264.60000000000002</v>
      </c>
      <c r="H12" s="14">
        <f t="shared" si="3"/>
        <v>456882.59345166222</v>
      </c>
      <c r="I12" s="5">
        <f t="shared" si="4"/>
        <v>264.60000000000002</v>
      </c>
      <c r="J12">
        <f t="shared" si="5"/>
        <v>456882.67007217166</v>
      </c>
      <c r="K12">
        <f t="shared" si="6"/>
        <v>3.3182401302835431E-2</v>
      </c>
      <c r="L12">
        <f t="shared" si="0"/>
        <v>0.99466532775124739</v>
      </c>
      <c r="M12">
        <f t="shared" si="0"/>
        <v>0.99849581136433208</v>
      </c>
      <c r="O12" t="s">
        <v>29</v>
      </c>
      <c r="P12" s="4">
        <f>SUM(L2:L96)+SUM(M2:M96)</f>
        <v>178.2934044116991</v>
      </c>
    </row>
    <row r="13" spans="1:23">
      <c r="A13">
        <v>164.4</v>
      </c>
      <c r="B13" s="1">
        <v>76052000</v>
      </c>
      <c r="C13">
        <v>22.68</v>
      </c>
      <c r="E13" s="5">
        <f t="shared" si="1"/>
        <v>456882.59345166222</v>
      </c>
      <c r="F13" s="5">
        <f t="shared" si="2"/>
        <v>164.4</v>
      </c>
      <c r="H13" s="14">
        <f t="shared" si="3"/>
        <v>456882.59345166222</v>
      </c>
      <c r="I13" s="5">
        <f t="shared" si="4"/>
        <v>164.4</v>
      </c>
      <c r="J13">
        <f t="shared" si="5"/>
        <v>456882.6230296758</v>
      </c>
      <c r="K13">
        <f t="shared" si="6"/>
        <v>2.0616731476360478E-2</v>
      </c>
      <c r="L13">
        <f t="shared" si="0"/>
        <v>0.99399249693591651</v>
      </c>
      <c r="M13">
        <f t="shared" si="0"/>
        <v>0.99909097303896122</v>
      </c>
    </row>
    <row r="14" spans="1:23">
      <c r="A14">
        <v>102.6</v>
      </c>
      <c r="B14" s="1">
        <v>67508000</v>
      </c>
      <c r="C14">
        <v>23.28</v>
      </c>
      <c r="E14" s="5">
        <f t="shared" si="1"/>
        <v>456882.59345166222</v>
      </c>
      <c r="F14" s="5">
        <f t="shared" si="2"/>
        <v>102.6</v>
      </c>
      <c r="H14" s="14">
        <f t="shared" si="3"/>
        <v>456882.59345166222</v>
      </c>
      <c r="I14" s="5">
        <f t="shared" si="4"/>
        <v>102.6</v>
      </c>
      <c r="J14">
        <f t="shared" si="5"/>
        <v>456882.60497186461</v>
      </c>
      <c r="K14">
        <f t="shared" si="6"/>
        <v>1.2866646625368995E-2</v>
      </c>
      <c r="L14">
        <f t="shared" si="0"/>
        <v>0.99323217092830685</v>
      </c>
      <c r="M14">
        <f t="shared" si="0"/>
        <v>0.99944730899375567</v>
      </c>
    </row>
    <row r="15" spans="1:23">
      <c r="A15">
        <v>64.2</v>
      </c>
      <c r="B15" s="1">
        <v>59871000</v>
      </c>
      <c r="C15">
        <v>23.97</v>
      </c>
      <c r="E15" s="5">
        <f t="shared" si="1"/>
        <v>456882.59345166222</v>
      </c>
      <c r="F15" s="5">
        <f t="shared" si="2"/>
        <v>64.2</v>
      </c>
      <c r="H15" s="14">
        <f t="shared" si="3"/>
        <v>456882.59345166222</v>
      </c>
      <c r="I15" s="5">
        <f t="shared" si="4"/>
        <v>64.2</v>
      </c>
      <c r="J15">
        <f t="shared" si="5"/>
        <v>456882.59796227398</v>
      </c>
      <c r="K15">
        <f t="shared" si="6"/>
        <v>8.0510596666426067E-3</v>
      </c>
      <c r="L15">
        <f t="shared" si="0"/>
        <v>0.99236888313269733</v>
      </c>
      <c r="M15">
        <f t="shared" si="0"/>
        <v>0.99966411932971877</v>
      </c>
    </row>
    <row r="16" spans="1:23">
      <c r="A16">
        <v>39.840000000000003</v>
      </c>
      <c r="B16" s="1">
        <v>52860000</v>
      </c>
      <c r="C16">
        <v>24.67</v>
      </c>
      <c r="E16" s="5">
        <f t="shared" si="1"/>
        <v>456882.59345166222</v>
      </c>
      <c r="F16" s="5">
        <f t="shared" si="2"/>
        <v>39.840000000000003</v>
      </c>
      <c r="H16" s="14">
        <f t="shared" si="3"/>
        <v>456882.59345166222</v>
      </c>
      <c r="I16" s="5">
        <f t="shared" si="4"/>
        <v>39.840000000000003</v>
      </c>
      <c r="J16">
        <f t="shared" si="5"/>
        <v>456882.59518867912</v>
      </c>
      <c r="K16">
        <f t="shared" si="6"/>
        <v>4.9961716264357537E-3</v>
      </c>
      <c r="L16">
        <f t="shared" si="0"/>
        <v>0.99135674242927208</v>
      </c>
      <c r="M16">
        <f t="shared" si="0"/>
        <v>0.9997974798692163</v>
      </c>
    </row>
    <row r="17" spans="1:13">
      <c r="A17">
        <v>24.84</v>
      </c>
      <c r="B17" s="1">
        <v>46748000</v>
      </c>
      <c r="C17">
        <v>25.49</v>
      </c>
      <c r="E17" s="5">
        <f t="shared" si="1"/>
        <v>456882.59345166222</v>
      </c>
      <c r="F17" s="5">
        <f t="shared" si="2"/>
        <v>24.84</v>
      </c>
      <c r="H17" s="14">
        <f t="shared" si="3"/>
        <v>456882.59345166222</v>
      </c>
      <c r="I17" s="5">
        <f t="shared" si="4"/>
        <v>24.84</v>
      </c>
      <c r="J17">
        <f t="shared" si="5"/>
        <v>456882.59412691841</v>
      </c>
      <c r="K17">
        <f t="shared" si="6"/>
        <v>3.1150829164894017E-3</v>
      </c>
      <c r="L17">
        <f t="shared" si="0"/>
        <v>0.99022669217662962</v>
      </c>
      <c r="M17">
        <f t="shared" si="0"/>
        <v>0.99987779196090665</v>
      </c>
    </row>
    <row r="18" spans="1:13">
      <c r="A18">
        <v>15.48</v>
      </c>
      <c r="B18" s="1">
        <v>41381000</v>
      </c>
      <c r="C18">
        <v>26.05</v>
      </c>
      <c r="E18" s="5">
        <f t="shared" si="1"/>
        <v>456882.59345166222</v>
      </c>
      <c r="F18" s="5">
        <f t="shared" si="2"/>
        <v>15.48</v>
      </c>
      <c r="H18" s="14">
        <f t="shared" si="3"/>
        <v>456882.59345166222</v>
      </c>
      <c r="I18" s="5">
        <f t="shared" si="4"/>
        <v>15.48</v>
      </c>
      <c r="J18">
        <f t="shared" si="5"/>
        <v>456882.59371390729</v>
      </c>
      <c r="K18">
        <f t="shared" si="6"/>
        <v>1.9412835578227323E-3</v>
      </c>
      <c r="L18">
        <f t="shared" si="0"/>
        <v>0.98895912148778642</v>
      </c>
      <c r="M18">
        <f t="shared" si="0"/>
        <v>0.99992547855824099</v>
      </c>
    </row>
    <row r="19" spans="1:13">
      <c r="A19">
        <v>9.66</v>
      </c>
      <c r="B19" s="1">
        <v>36588000</v>
      </c>
      <c r="C19">
        <v>26.93</v>
      </c>
      <c r="E19" s="5">
        <f t="shared" si="1"/>
        <v>456882.59345166222</v>
      </c>
      <c r="F19" s="5">
        <f t="shared" si="2"/>
        <v>9.66</v>
      </c>
      <c r="H19" s="14">
        <f t="shared" si="3"/>
        <v>456882.59345166222</v>
      </c>
      <c r="I19" s="5">
        <f t="shared" si="4"/>
        <v>9.66</v>
      </c>
      <c r="J19">
        <f t="shared" si="5"/>
        <v>456882.5935537843</v>
      </c>
      <c r="K19">
        <f t="shared" si="6"/>
        <v>1.2114211352034306E-3</v>
      </c>
      <c r="L19">
        <f t="shared" si="0"/>
        <v>0.98751277485640698</v>
      </c>
      <c r="M19">
        <f t="shared" si="0"/>
        <v>0.99995501592516889</v>
      </c>
    </row>
    <row r="20" spans="1:13">
      <c r="A20">
        <v>6</v>
      </c>
      <c r="B20" s="1">
        <v>32266000</v>
      </c>
      <c r="C20">
        <v>27.75</v>
      </c>
      <c r="E20" s="5">
        <f t="shared" si="1"/>
        <v>456882.59345166222</v>
      </c>
      <c r="F20" s="5">
        <f t="shared" si="2"/>
        <v>6</v>
      </c>
      <c r="H20" s="14">
        <f t="shared" si="3"/>
        <v>456882.59345166222</v>
      </c>
      <c r="I20" s="5">
        <f t="shared" si="4"/>
        <v>6</v>
      </c>
      <c r="J20">
        <f t="shared" si="5"/>
        <v>456882.59349105961</v>
      </c>
      <c r="K20">
        <f t="shared" si="6"/>
        <v>7.5243548777286103E-4</v>
      </c>
      <c r="L20">
        <f t="shared" si="0"/>
        <v>0.985840122931536</v>
      </c>
      <c r="M20">
        <f t="shared" si="0"/>
        <v>0.99997288520764782</v>
      </c>
    </row>
    <row r="21" spans="1:13">
      <c r="A21">
        <v>1250</v>
      </c>
      <c r="B21" s="1">
        <v>130940000</v>
      </c>
      <c r="C21">
        <v>20.8</v>
      </c>
      <c r="E21" s="5">
        <f t="shared" si="1"/>
        <v>456882.59345166222</v>
      </c>
      <c r="F21" s="5">
        <f t="shared" si="2"/>
        <v>1250</v>
      </c>
      <c r="H21" s="14">
        <f t="shared" si="3"/>
        <v>456882.59345166222</v>
      </c>
      <c r="I21" s="5">
        <f t="shared" si="4"/>
        <v>1250</v>
      </c>
      <c r="J21">
        <f t="shared" si="5"/>
        <v>456884.30340636225</v>
      </c>
      <c r="K21">
        <f t="shared" si="6"/>
        <v>0.15675700216997665</v>
      </c>
      <c r="L21">
        <f t="shared" si="0"/>
        <v>0.99651073542533708</v>
      </c>
      <c r="M21">
        <f t="shared" si="0"/>
        <v>0.99246360566490499</v>
      </c>
    </row>
    <row r="22" spans="1:13">
      <c r="A22">
        <v>780</v>
      </c>
      <c r="B22" s="1">
        <v>116130000</v>
      </c>
      <c r="C22">
        <v>21.44</v>
      </c>
      <c r="E22" s="5">
        <f t="shared" si="1"/>
        <v>456882.59345166222</v>
      </c>
      <c r="F22" s="5">
        <f t="shared" si="2"/>
        <v>780</v>
      </c>
      <c r="H22" s="14">
        <f t="shared" si="3"/>
        <v>456882.59345166222</v>
      </c>
      <c r="I22" s="5">
        <f t="shared" si="4"/>
        <v>780</v>
      </c>
      <c r="J22">
        <f t="shared" si="5"/>
        <v>456883.25926774432</v>
      </c>
      <c r="K22">
        <f t="shared" si="6"/>
        <v>9.7816518383937665E-2</v>
      </c>
      <c r="L22">
        <f t="shared" si="0"/>
        <v>0.99606576027496985</v>
      </c>
      <c r="M22">
        <f t="shared" si="0"/>
        <v>0.99543766238880893</v>
      </c>
    </row>
    <row r="23" spans="1:13">
      <c r="A23">
        <v>485</v>
      </c>
      <c r="B23" s="1">
        <v>103320000</v>
      </c>
      <c r="C23">
        <v>22.02</v>
      </c>
      <c r="E23" s="5">
        <f t="shared" si="1"/>
        <v>456882.59345166222</v>
      </c>
      <c r="F23" s="5">
        <f t="shared" si="2"/>
        <v>485</v>
      </c>
      <c r="H23" s="14">
        <f t="shared" si="3"/>
        <v>456882.59345166222</v>
      </c>
      <c r="I23" s="5">
        <f t="shared" si="4"/>
        <v>485</v>
      </c>
      <c r="J23">
        <f t="shared" si="5"/>
        <v>456882.85087549174</v>
      </c>
      <c r="K23">
        <f t="shared" si="6"/>
        <v>6.0821845752348946E-2</v>
      </c>
      <c r="L23">
        <f t="shared" si="0"/>
        <v>0.99557798247313689</v>
      </c>
      <c r="M23">
        <f t="shared" si="0"/>
        <v>0.99723788166428928</v>
      </c>
    </row>
    <row r="24" spans="1:13">
      <c r="A24">
        <v>302.5</v>
      </c>
      <c r="B24" s="1">
        <v>91708000</v>
      </c>
      <c r="C24">
        <v>22.49</v>
      </c>
      <c r="E24" s="5">
        <f t="shared" si="1"/>
        <v>456882.59345166222</v>
      </c>
      <c r="F24" s="5">
        <f t="shared" si="2"/>
        <v>302.5</v>
      </c>
      <c r="H24" s="14">
        <f t="shared" si="3"/>
        <v>456882.59345166222</v>
      </c>
      <c r="I24" s="5">
        <f t="shared" si="4"/>
        <v>302.5</v>
      </c>
      <c r="J24">
        <f t="shared" si="5"/>
        <v>456882.69359362568</v>
      </c>
      <c r="K24">
        <f t="shared" si="6"/>
        <v>3.79352836341574E-2</v>
      </c>
      <c r="L24">
        <f t="shared" si="0"/>
        <v>0.99501807155762179</v>
      </c>
      <c r="M24">
        <f t="shared" si="0"/>
        <v>0.99831323772191383</v>
      </c>
    </row>
    <row r="25" spans="1:13">
      <c r="A25">
        <v>188.25</v>
      </c>
      <c r="B25" s="1">
        <v>81489000</v>
      </c>
      <c r="C25">
        <v>23.01</v>
      </c>
      <c r="E25" s="5">
        <f t="shared" si="1"/>
        <v>456882.59345166222</v>
      </c>
      <c r="F25" s="5">
        <f t="shared" si="2"/>
        <v>188.25</v>
      </c>
      <c r="H25" s="14">
        <f t="shared" si="3"/>
        <v>456882.59345166222</v>
      </c>
      <c r="I25" s="5">
        <f t="shared" si="4"/>
        <v>188.25</v>
      </c>
      <c r="J25">
        <f t="shared" si="5"/>
        <v>456882.63223412132</v>
      </c>
      <c r="K25">
        <f t="shared" si="6"/>
        <v>2.3607662094273747E-2</v>
      </c>
      <c r="L25">
        <f t="shared" si="0"/>
        <v>0.99439332140246994</v>
      </c>
      <c r="M25">
        <f t="shared" si="0"/>
        <v>0.9989740259846035</v>
      </c>
    </row>
    <row r="26" spans="1:13">
      <c r="A26">
        <v>117.25</v>
      </c>
      <c r="B26" s="1">
        <v>72077000</v>
      </c>
      <c r="C26">
        <v>23.51</v>
      </c>
      <c r="E26" s="5">
        <f t="shared" si="1"/>
        <v>456882.59345166222</v>
      </c>
      <c r="F26" s="5">
        <f t="shared" si="2"/>
        <v>117.25</v>
      </c>
      <c r="H26" s="14">
        <f t="shared" si="3"/>
        <v>456882.59345166222</v>
      </c>
      <c r="I26" s="5">
        <f t="shared" si="4"/>
        <v>117.25</v>
      </c>
      <c r="J26">
        <f t="shared" si="5"/>
        <v>456882.60849662393</v>
      </c>
      <c r="K26">
        <f t="shared" si="6"/>
        <v>1.4703843168278816E-2</v>
      </c>
      <c r="L26">
        <f t="shared" si="0"/>
        <v>0.993661187223433</v>
      </c>
      <c r="M26">
        <f t="shared" si="0"/>
        <v>0.99937457068616431</v>
      </c>
    </row>
    <row r="27" spans="1:13">
      <c r="A27">
        <v>73</v>
      </c>
      <c r="B27" s="1">
        <v>63571000</v>
      </c>
      <c r="C27">
        <v>23.89</v>
      </c>
      <c r="E27" s="5">
        <f t="shared" si="1"/>
        <v>456882.59345166222</v>
      </c>
      <c r="F27" s="5">
        <f t="shared" si="2"/>
        <v>73</v>
      </c>
      <c r="H27" s="14">
        <f t="shared" si="3"/>
        <v>456882.59345166222</v>
      </c>
      <c r="I27" s="5">
        <f t="shared" si="4"/>
        <v>73</v>
      </c>
      <c r="J27">
        <f t="shared" si="5"/>
        <v>456882.59928357619</v>
      </c>
      <c r="K27">
        <f t="shared" si="6"/>
        <v>9.154631690526072E-3</v>
      </c>
      <c r="L27">
        <f t="shared" si="0"/>
        <v>0.9928130342564444</v>
      </c>
      <c r="M27">
        <f t="shared" si="0"/>
        <v>0.99961680068269043</v>
      </c>
    </row>
    <row r="28" spans="1:13">
      <c r="A28">
        <v>45.5</v>
      </c>
      <c r="B28" s="1">
        <v>56166000</v>
      </c>
      <c r="C28">
        <v>24.51</v>
      </c>
      <c r="E28" s="5">
        <f t="shared" si="1"/>
        <v>456882.59345166222</v>
      </c>
      <c r="F28" s="5">
        <f t="shared" si="2"/>
        <v>45.5</v>
      </c>
      <c r="H28" s="14">
        <f t="shared" si="3"/>
        <v>456882.59345166222</v>
      </c>
      <c r="I28" s="5">
        <f t="shared" si="4"/>
        <v>45.5</v>
      </c>
      <c r="J28">
        <f t="shared" si="5"/>
        <v>456882.59571728803</v>
      </c>
      <c r="K28">
        <f t="shared" si="6"/>
        <v>5.7059690970754076E-3</v>
      </c>
      <c r="L28">
        <f t="shared" si="0"/>
        <v>0.99186549521565914</v>
      </c>
      <c r="M28">
        <f t="shared" si="0"/>
        <v>0.99976719832325278</v>
      </c>
    </row>
    <row r="29" spans="1:13">
      <c r="A29">
        <v>28.25</v>
      </c>
      <c r="B29" s="1">
        <v>49324000</v>
      </c>
      <c r="C29">
        <v>25.05</v>
      </c>
      <c r="E29" s="5">
        <f t="shared" si="1"/>
        <v>456882.59345166222</v>
      </c>
      <c r="F29" s="5">
        <f t="shared" si="2"/>
        <v>28.25</v>
      </c>
      <c r="H29" s="14">
        <f t="shared" si="3"/>
        <v>456882.59345166222</v>
      </c>
      <c r="I29" s="5">
        <f t="shared" si="4"/>
        <v>28.25</v>
      </c>
      <c r="J29">
        <f t="shared" si="5"/>
        <v>456882.59432504029</v>
      </c>
      <c r="K29">
        <f t="shared" si="6"/>
        <v>3.5427170839527032E-3</v>
      </c>
      <c r="L29">
        <f t="shared" si="0"/>
        <v>0.99073711389333707</v>
      </c>
      <c r="M29">
        <f t="shared" si="0"/>
        <v>0.99985857416830526</v>
      </c>
    </row>
    <row r="30" spans="1:13">
      <c r="A30">
        <v>17.675000000000001</v>
      </c>
      <c r="B30" s="1">
        <v>43242000</v>
      </c>
      <c r="C30">
        <v>25.57</v>
      </c>
      <c r="E30" s="5">
        <f t="shared" si="1"/>
        <v>456882.59345166222</v>
      </c>
      <c r="F30" s="5">
        <f t="shared" si="2"/>
        <v>17.675000000000001</v>
      </c>
      <c r="H30" s="14">
        <f t="shared" si="3"/>
        <v>456882.59345166222</v>
      </c>
      <c r="I30" s="5">
        <f t="shared" si="4"/>
        <v>17.675000000000001</v>
      </c>
      <c r="J30">
        <f t="shared" si="5"/>
        <v>456882.59379355051</v>
      </c>
      <c r="K30">
        <f t="shared" si="6"/>
        <v>2.2165495400858709E-3</v>
      </c>
      <c r="L30">
        <f t="shared" si="0"/>
        <v>0.989434286254254</v>
      </c>
      <c r="M30">
        <f t="shared" si="0"/>
        <v>0.99991331444896026</v>
      </c>
    </row>
    <row r="31" spans="1:13">
      <c r="A31">
        <v>11.025</v>
      </c>
      <c r="B31" s="1">
        <v>37806000</v>
      </c>
      <c r="C31">
        <v>26.17</v>
      </c>
      <c r="E31" s="5">
        <f t="shared" si="1"/>
        <v>456882.59345166222</v>
      </c>
      <c r="F31" s="5">
        <f t="shared" si="2"/>
        <v>11.025</v>
      </c>
      <c r="H31" s="14">
        <f t="shared" si="3"/>
        <v>456882.59345166222</v>
      </c>
      <c r="I31" s="5">
        <f t="shared" si="4"/>
        <v>11.025</v>
      </c>
      <c r="J31">
        <f t="shared" si="5"/>
        <v>456882.59358468396</v>
      </c>
      <c r="K31">
        <f t="shared" si="6"/>
        <v>1.3826002085937509E-3</v>
      </c>
      <c r="L31">
        <f t="shared" si="0"/>
        <v>0.98791507714159954</v>
      </c>
      <c r="M31">
        <f t="shared" si="0"/>
        <v>0.9999471685055944</v>
      </c>
    </row>
    <row r="32" spans="1:13">
      <c r="A32">
        <v>6.85</v>
      </c>
      <c r="B32" s="1">
        <v>33014000</v>
      </c>
      <c r="C32">
        <v>26.82</v>
      </c>
      <c r="E32" s="5">
        <f t="shared" si="1"/>
        <v>456882.59345166222</v>
      </c>
      <c r="F32" s="5">
        <f t="shared" si="2"/>
        <v>6.85</v>
      </c>
      <c r="H32" s="14">
        <f t="shared" si="3"/>
        <v>456882.59345166222</v>
      </c>
      <c r="I32" s="5">
        <f t="shared" si="4"/>
        <v>6.85</v>
      </c>
      <c r="J32">
        <f t="shared" si="5"/>
        <v>456882.5935030129</v>
      </c>
      <c r="K32">
        <f t="shared" si="6"/>
        <v>8.5903051519236663E-4</v>
      </c>
      <c r="L32">
        <f t="shared" si="0"/>
        <v>0.98616094403880128</v>
      </c>
      <c r="M32">
        <f t="shared" si="0"/>
        <v>0.99996797052516051</v>
      </c>
    </row>
    <row r="33" spans="1:13">
      <c r="A33">
        <v>4.2750000000000004</v>
      </c>
      <c r="B33" s="1">
        <v>28707000</v>
      </c>
      <c r="C33">
        <v>27.51</v>
      </c>
      <c r="E33" s="5">
        <f t="shared" si="1"/>
        <v>456882.59345166222</v>
      </c>
      <c r="F33" s="5">
        <f t="shared" si="2"/>
        <v>4.2750000000000004</v>
      </c>
      <c r="H33" s="14">
        <f t="shared" si="3"/>
        <v>456882.59345166222</v>
      </c>
      <c r="I33" s="5">
        <f t="shared" si="4"/>
        <v>4.2750000000000004</v>
      </c>
      <c r="J33">
        <f t="shared" si="5"/>
        <v>456882.59347166255</v>
      </c>
      <c r="K33">
        <f t="shared" si="6"/>
        <v>5.3611028505333729E-4</v>
      </c>
      <c r="L33">
        <f t="shared" si="0"/>
        <v>0.98408462767019678</v>
      </c>
      <c r="M33">
        <f t="shared" si="0"/>
        <v>0.99998051216702821</v>
      </c>
    </row>
    <row r="34" spans="1:13">
      <c r="A34">
        <v>2.6749999999999998</v>
      </c>
      <c r="B34" s="1">
        <v>24899000</v>
      </c>
      <c r="C34">
        <v>28.2</v>
      </c>
      <c r="E34" s="5">
        <f t="shared" si="1"/>
        <v>456882.59345166222</v>
      </c>
      <c r="F34" s="5">
        <f t="shared" si="2"/>
        <v>2.6749999999999998</v>
      </c>
      <c r="H34" s="14">
        <f t="shared" si="3"/>
        <v>456882.59345166222</v>
      </c>
      <c r="I34" s="5">
        <f t="shared" si="4"/>
        <v>2.6749999999999998</v>
      </c>
      <c r="J34">
        <f t="shared" si="5"/>
        <v>456882.59345949313</v>
      </c>
      <c r="K34">
        <f t="shared" si="6"/>
        <v>3.3546082164751884E-4</v>
      </c>
      <c r="L34">
        <f t="shared" ref="L34:M65" si="7">ABS((J34-B34)/B34)</f>
        <v>0.98165056454237143</v>
      </c>
      <c r="M34">
        <f t="shared" si="7"/>
        <v>0.99998810422618267</v>
      </c>
    </row>
    <row r="35" spans="1:13">
      <c r="A35">
        <v>1.66</v>
      </c>
      <c r="B35" s="1">
        <v>21505000</v>
      </c>
      <c r="C35">
        <v>28.98</v>
      </c>
      <c r="E35" s="5">
        <f t="shared" si="1"/>
        <v>456882.59345166222</v>
      </c>
      <c r="F35" s="5">
        <f t="shared" si="2"/>
        <v>1.66</v>
      </c>
      <c r="H35" s="14">
        <f t="shared" si="3"/>
        <v>456882.59345166222</v>
      </c>
      <c r="I35" s="5">
        <f t="shared" si="4"/>
        <v>1.66</v>
      </c>
      <c r="J35">
        <f t="shared" si="5"/>
        <v>456882.5934546779</v>
      </c>
      <c r="K35">
        <f t="shared" si="6"/>
        <v>2.0817381829487622E-4</v>
      </c>
      <c r="L35">
        <f t="shared" si="7"/>
        <v>0.97875458760964062</v>
      </c>
      <c r="M35">
        <f t="shared" si="7"/>
        <v>0.9999928166384302</v>
      </c>
    </row>
    <row r="36" spans="1:13">
      <c r="A36">
        <v>1.0349999999999999</v>
      </c>
      <c r="B36" s="1">
        <v>18485000</v>
      </c>
      <c r="C36">
        <v>29.82</v>
      </c>
      <c r="E36" s="5">
        <f t="shared" si="1"/>
        <v>456882.59345166222</v>
      </c>
      <c r="F36" s="5">
        <f t="shared" si="2"/>
        <v>1.0349999999999999</v>
      </c>
      <c r="H36" s="14">
        <f t="shared" si="3"/>
        <v>456882.59345166222</v>
      </c>
      <c r="I36" s="5">
        <f t="shared" si="4"/>
        <v>1.0349999999999999</v>
      </c>
      <c r="J36">
        <f t="shared" si="5"/>
        <v>456882.59345283452</v>
      </c>
      <c r="K36">
        <f t="shared" si="6"/>
        <v>1.2979512164805807E-4</v>
      </c>
      <c r="L36">
        <f t="shared" si="7"/>
        <v>0.97528360327547559</v>
      </c>
      <c r="M36">
        <f t="shared" si="7"/>
        <v>0.99999564738022639</v>
      </c>
    </row>
    <row r="37" spans="1:13">
      <c r="A37">
        <v>0.64500000000000002</v>
      </c>
      <c r="B37" s="1">
        <v>15813000</v>
      </c>
      <c r="C37">
        <v>30.7</v>
      </c>
      <c r="E37" s="5">
        <f t="shared" si="1"/>
        <v>456882.59345166222</v>
      </c>
      <c r="F37" s="5">
        <f t="shared" si="2"/>
        <v>0.64500000000000002</v>
      </c>
      <c r="H37" s="14">
        <f t="shared" si="3"/>
        <v>456882.59345166222</v>
      </c>
      <c r="I37" s="5">
        <f t="shared" si="4"/>
        <v>0.64500000000000002</v>
      </c>
      <c r="J37">
        <f t="shared" si="5"/>
        <v>456882.59345211746</v>
      </c>
      <c r="K37">
        <f t="shared" si="6"/>
        <v>8.08868149401788E-5</v>
      </c>
      <c r="L37">
        <f t="shared" si="7"/>
        <v>0.97110715275709114</v>
      </c>
      <c r="M37">
        <f t="shared" si="7"/>
        <v>0.99999736525032779</v>
      </c>
    </row>
    <row r="38" spans="1:13">
      <c r="A38">
        <v>0.40250000000000002</v>
      </c>
      <c r="B38" s="1">
        <v>13521000</v>
      </c>
      <c r="C38">
        <v>31.65</v>
      </c>
      <c r="E38" s="5">
        <f t="shared" si="1"/>
        <v>456882.59345166222</v>
      </c>
      <c r="F38" s="5">
        <f t="shared" si="2"/>
        <v>0.40250000000000002</v>
      </c>
      <c r="H38" s="14">
        <f t="shared" si="3"/>
        <v>456882.59345166222</v>
      </c>
      <c r="I38" s="5">
        <f t="shared" si="4"/>
        <v>0.40250000000000002</v>
      </c>
      <c r="J38">
        <f t="shared" si="5"/>
        <v>456882.59345183952</v>
      </c>
      <c r="K38">
        <f t="shared" si="6"/>
        <v>5.0475880640984764E-5</v>
      </c>
      <c r="L38">
        <f t="shared" si="7"/>
        <v>0.96620940807249178</v>
      </c>
      <c r="M38">
        <f t="shared" si="7"/>
        <v>0.9999984051854458</v>
      </c>
    </row>
    <row r="39" spans="1:13">
      <c r="A39">
        <v>0.25</v>
      </c>
      <c r="B39" s="1">
        <v>11591000</v>
      </c>
      <c r="C39">
        <v>32.6</v>
      </c>
      <c r="E39" s="5">
        <f t="shared" si="1"/>
        <v>456882.59345166222</v>
      </c>
      <c r="F39" s="5">
        <f t="shared" si="2"/>
        <v>0.25</v>
      </c>
      <c r="H39" s="14">
        <f t="shared" si="3"/>
        <v>456882.59345166222</v>
      </c>
      <c r="I39" s="5">
        <f t="shared" si="4"/>
        <v>0.25</v>
      </c>
      <c r="J39">
        <f t="shared" si="5"/>
        <v>456882.59345173062</v>
      </c>
      <c r="K39">
        <f t="shared" si="6"/>
        <v>3.1351478659001729E-5</v>
      </c>
      <c r="L39">
        <f t="shared" si="7"/>
        <v>0.96058298736504777</v>
      </c>
      <c r="M39">
        <f t="shared" si="7"/>
        <v>0.99999903829820058</v>
      </c>
    </row>
    <row r="40" spans="1:13">
      <c r="A40">
        <v>50</v>
      </c>
      <c r="B40" s="1">
        <v>60052000</v>
      </c>
      <c r="C40">
        <v>25.43</v>
      </c>
      <c r="E40" s="5">
        <f t="shared" si="1"/>
        <v>456882.59345166222</v>
      </c>
      <c r="F40" s="5">
        <f t="shared" si="2"/>
        <v>50</v>
      </c>
      <c r="H40" s="14">
        <f t="shared" si="3"/>
        <v>456882.59345166222</v>
      </c>
      <c r="I40" s="5">
        <f t="shared" si="4"/>
        <v>50</v>
      </c>
      <c r="J40">
        <f t="shared" si="5"/>
        <v>456882.59618759481</v>
      </c>
      <c r="K40">
        <f t="shared" si="6"/>
        <v>6.2702957067688565E-3</v>
      </c>
      <c r="L40">
        <f t="shared" si="7"/>
        <v>0.99239188376427778</v>
      </c>
      <c r="M40">
        <f t="shared" si="7"/>
        <v>0.99975342918966692</v>
      </c>
    </row>
    <row r="41" spans="1:13">
      <c r="A41">
        <v>31.2</v>
      </c>
      <c r="B41" s="1">
        <v>51621000</v>
      </c>
      <c r="C41">
        <v>26.35</v>
      </c>
      <c r="E41" s="5">
        <f t="shared" si="1"/>
        <v>456882.59345166222</v>
      </c>
      <c r="F41" s="5">
        <f t="shared" si="2"/>
        <v>31.2</v>
      </c>
      <c r="H41" s="14">
        <f t="shared" si="3"/>
        <v>456882.59345166222</v>
      </c>
      <c r="I41" s="5">
        <f t="shared" si="4"/>
        <v>31.2</v>
      </c>
      <c r="J41">
        <f t="shared" si="5"/>
        <v>456882.5945169687</v>
      </c>
      <c r="K41">
        <f t="shared" si="6"/>
        <v>3.9126645305617375E-3</v>
      </c>
      <c r="L41">
        <f t="shared" si="7"/>
        <v>0.99114928818664938</v>
      </c>
      <c r="M41">
        <f t="shared" si="7"/>
        <v>0.99985151178252141</v>
      </c>
    </row>
    <row r="42" spans="1:13">
      <c r="A42">
        <v>19.399999999999999</v>
      </c>
      <c r="B42" s="1">
        <v>44616000</v>
      </c>
      <c r="C42">
        <v>26.95</v>
      </c>
      <c r="E42" s="5">
        <f t="shared" si="1"/>
        <v>456882.59345166222</v>
      </c>
      <c r="F42" s="5">
        <f t="shared" si="2"/>
        <v>19.399999999999999</v>
      </c>
      <c r="H42" s="14">
        <f t="shared" si="3"/>
        <v>456882.59345166222</v>
      </c>
      <c r="I42" s="5">
        <f t="shared" si="4"/>
        <v>19.399999999999999</v>
      </c>
      <c r="J42">
        <f t="shared" si="5"/>
        <v>456882.59386354045</v>
      </c>
      <c r="K42">
        <f t="shared" si="6"/>
        <v>2.4328747424766238E-3</v>
      </c>
      <c r="L42">
        <f t="shared" si="7"/>
        <v>0.98975966931451631</v>
      </c>
      <c r="M42">
        <f t="shared" si="7"/>
        <v>0.99990972635463904</v>
      </c>
    </row>
    <row r="43" spans="1:13">
      <c r="A43">
        <v>12.1</v>
      </c>
      <c r="B43" s="1">
        <v>38612000</v>
      </c>
      <c r="C43">
        <v>27.48</v>
      </c>
      <c r="E43" s="5">
        <f t="shared" si="1"/>
        <v>456882.59345166222</v>
      </c>
      <c r="F43" s="5">
        <f t="shared" si="2"/>
        <v>12.1</v>
      </c>
      <c r="H43" s="14">
        <f t="shared" si="3"/>
        <v>456882.59345166222</v>
      </c>
      <c r="I43" s="5">
        <f t="shared" si="4"/>
        <v>12.1</v>
      </c>
      <c r="J43">
        <f t="shared" si="5"/>
        <v>456882.59361188934</v>
      </c>
      <c r="K43">
        <f t="shared" si="6"/>
        <v>1.5174115667410677E-3</v>
      </c>
      <c r="L43">
        <f t="shared" si="7"/>
        <v>0.9881673419244823</v>
      </c>
      <c r="M43">
        <f t="shared" si="7"/>
        <v>0.99994478123847375</v>
      </c>
    </row>
    <row r="44" spans="1:13">
      <c r="A44">
        <v>7.53</v>
      </c>
      <c r="B44" s="1">
        <v>33324000</v>
      </c>
      <c r="C44">
        <v>27.98</v>
      </c>
      <c r="E44" s="5">
        <f t="shared" si="1"/>
        <v>456882.59345166222</v>
      </c>
      <c r="F44" s="5">
        <f t="shared" si="2"/>
        <v>7.53</v>
      </c>
      <c r="H44" s="14">
        <f t="shared" si="3"/>
        <v>456882.59345166222</v>
      </c>
      <c r="I44" s="5">
        <f t="shared" si="4"/>
        <v>7.53</v>
      </c>
      <c r="J44">
        <f t="shared" si="5"/>
        <v>456882.59351371415</v>
      </c>
      <c r="K44">
        <f t="shared" si="6"/>
        <v>9.4430653712372506E-4</v>
      </c>
      <c r="L44">
        <f t="shared" si="7"/>
        <v>0.98628968330591427</v>
      </c>
      <c r="M44">
        <f t="shared" si="7"/>
        <v>0.99996625065985967</v>
      </c>
    </row>
    <row r="45" spans="1:13">
      <c r="A45">
        <v>4.6900000000000004</v>
      </c>
      <c r="B45" s="1">
        <v>28755000</v>
      </c>
      <c r="C45">
        <v>28.48</v>
      </c>
      <c r="E45" s="5">
        <f t="shared" si="1"/>
        <v>456882.59345166222</v>
      </c>
      <c r="F45" s="5">
        <f t="shared" si="2"/>
        <v>4.6900000000000004</v>
      </c>
      <c r="H45" s="14">
        <f t="shared" si="3"/>
        <v>456882.59345166222</v>
      </c>
      <c r="I45" s="5">
        <f t="shared" si="4"/>
        <v>4.6900000000000004</v>
      </c>
      <c r="J45">
        <f t="shared" si="5"/>
        <v>456882.59347573412</v>
      </c>
      <c r="K45">
        <f t="shared" si="6"/>
        <v>5.8815373962227229E-4</v>
      </c>
      <c r="L45">
        <f t="shared" si="7"/>
        <v>0.98411119480174813</v>
      </c>
      <c r="M45">
        <f t="shared" si="7"/>
        <v>0.99997934853442338</v>
      </c>
    </row>
    <row r="46" spans="1:13">
      <c r="A46">
        <v>2.92</v>
      </c>
      <c r="B46" s="1">
        <v>24762000</v>
      </c>
      <c r="C46">
        <v>28.97</v>
      </c>
      <c r="E46" s="5">
        <f t="shared" si="1"/>
        <v>456882.59345166222</v>
      </c>
      <c r="F46" s="5">
        <f t="shared" si="2"/>
        <v>2.92</v>
      </c>
      <c r="H46" s="14">
        <f t="shared" si="3"/>
        <v>456882.59345166222</v>
      </c>
      <c r="I46" s="5">
        <f t="shared" si="4"/>
        <v>2.92</v>
      </c>
      <c r="J46">
        <f t="shared" si="5"/>
        <v>456882.59346099326</v>
      </c>
      <c r="K46">
        <f t="shared" si="6"/>
        <v>3.6618527073219089E-4</v>
      </c>
      <c r="L46">
        <f t="shared" si="7"/>
        <v>0.9815490431523709</v>
      </c>
      <c r="M46">
        <f t="shared" si="7"/>
        <v>0.99998735984567722</v>
      </c>
    </row>
    <row r="47" spans="1:13">
      <c r="A47">
        <v>1.82</v>
      </c>
      <c r="B47" s="1">
        <v>21239000</v>
      </c>
      <c r="C47">
        <v>29.6</v>
      </c>
      <c r="E47" s="5">
        <f t="shared" si="1"/>
        <v>456882.59345166222</v>
      </c>
      <c r="F47" s="5">
        <f t="shared" si="2"/>
        <v>1.82</v>
      </c>
      <c r="H47" s="14">
        <f t="shared" si="3"/>
        <v>456882.59345166222</v>
      </c>
      <c r="I47" s="5">
        <f t="shared" si="4"/>
        <v>1.82</v>
      </c>
      <c r="J47">
        <f t="shared" si="5"/>
        <v>456882.59345528722</v>
      </c>
      <c r="K47">
        <f t="shared" si="6"/>
        <v>2.282387646363481E-4</v>
      </c>
      <c r="L47">
        <f t="shared" si="7"/>
        <v>0.97848850730000059</v>
      </c>
      <c r="M47">
        <f t="shared" si="7"/>
        <v>0.99999228923092454</v>
      </c>
    </row>
    <row r="48" spans="1:13">
      <c r="A48">
        <v>1.1299999999999999</v>
      </c>
      <c r="B48" s="1">
        <v>18188000</v>
      </c>
      <c r="C48">
        <v>30.11</v>
      </c>
      <c r="E48" s="5">
        <f t="shared" si="1"/>
        <v>456882.59345166222</v>
      </c>
      <c r="F48" s="5">
        <f t="shared" si="2"/>
        <v>1.1299999999999999</v>
      </c>
      <c r="H48" s="14">
        <f t="shared" si="3"/>
        <v>456882.59345166222</v>
      </c>
      <c r="I48" s="5">
        <f t="shared" si="4"/>
        <v>1.1299999999999999</v>
      </c>
      <c r="J48">
        <f t="shared" si="5"/>
        <v>456882.59345305961</v>
      </c>
      <c r="K48">
        <f t="shared" si="6"/>
        <v>1.4170868353841301E-4</v>
      </c>
      <c r="L48">
        <f t="shared" si="7"/>
        <v>0.97487999816070703</v>
      </c>
      <c r="M48">
        <f t="shared" si="7"/>
        <v>0.99999529363389106</v>
      </c>
    </row>
    <row r="49" spans="1:13">
      <c r="A49">
        <v>0.70699999999999996</v>
      </c>
      <c r="B49" s="1">
        <v>15525000</v>
      </c>
      <c r="C49">
        <v>30.85</v>
      </c>
      <c r="E49" s="5">
        <f t="shared" si="1"/>
        <v>456882.59345166222</v>
      </c>
      <c r="F49" s="5">
        <f t="shared" si="2"/>
        <v>0.70699999999999996</v>
      </c>
      <c r="H49" s="14">
        <f t="shared" si="3"/>
        <v>456882.59345166222</v>
      </c>
      <c r="I49" s="5">
        <f t="shared" si="4"/>
        <v>0.70699999999999996</v>
      </c>
      <c r="J49">
        <f t="shared" si="5"/>
        <v>456882.59345220926</v>
      </c>
      <c r="K49">
        <f t="shared" si="6"/>
        <v>8.8661981647594954E-5</v>
      </c>
      <c r="L49">
        <f t="shared" si="7"/>
        <v>0.97057116950388345</v>
      </c>
      <c r="M49">
        <f t="shared" si="7"/>
        <v>0.99999712602976831</v>
      </c>
    </row>
    <row r="50" spans="1:13">
      <c r="A50">
        <v>0.441</v>
      </c>
      <c r="B50" s="1">
        <v>13205000</v>
      </c>
      <c r="C50">
        <v>31.5</v>
      </c>
      <c r="E50" s="5">
        <f t="shared" si="1"/>
        <v>456882.59345166222</v>
      </c>
      <c r="F50" s="5">
        <f t="shared" si="2"/>
        <v>0.441</v>
      </c>
      <c r="H50" s="14">
        <f t="shared" si="3"/>
        <v>456882.59345166222</v>
      </c>
      <c r="I50" s="5">
        <f t="shared" si="4"/>
        <v>0.441</v>
      </c>
      <c r="J50">
        <f t="shared" si="5"/>
        <v>456882.59345187503</v>
      </c>
      <c r="K50">
        <f t="shared" si="6"/>
        <v>5.5304008354467384E-5</v>
      </c>
      <c r="L50">
        <f t="shared" si="7"/>
        <v>0.96540078807634422</v>
      </c>
      <c r="M50">
        <f t="shared" si="7"/>
        <v>0.99999824431719508</v>
      </c>
    </row>
    <row r="51" spans="1:13">
      <c r="A51">
        <v>0.27400000000000002</v>
      </c>
      <c r="B51" s="1">
        <v>11211000</v>
      </c>
      <c r="C51">
        <v>32.270000000000003</v>
      </c>
      <c r="E51" s="5">
        <f t="shared" si="1"/>
        <v>456882.59345166222</v>
      </c>
      <c r="F51" s="5">
        <f t="shared" si="2"/>
        <v>0.27400000000000002</v>
      </c>
      <c r="H51" s="14">
        <f t="shared" si="3"/>
        <v>456882.59345166222</v>
      </c>
      <c r="I51" s="5">
        <f t="shared" si="4"/>
        <v>0.27400000000000002</v>
      </c>
      <c r="J51">
        <f t="shared" si="5"/>
        <v>456882.59345174435</v>
      </c>
      <c r="K51">
        <f t="shared" si="6"/>
        <v>3.4361220610265202E-5</v>
      </c>
      <c r="L51">
        <f t="shared" si="7"/>
        <v>0.95924693662904792</v>
      </c>
      <c r="M51">
        <f t="shared" si="7"/>
        <v>0.99999893519613836</v>
      </c>
    </row>
    <row r="52" spans="1:13">
      <c r="A52">
        <v>0.17100000000000001</v>
      </c>
      <c r="B52" s="1">
        <v>9489300</v>
      </c>
      <c r="C52">
        <v>33</v>
      </c>
      <c r="E52" s="5">
        <f t="shared" si="1"/>
        <v>456882.59345166222</v>
      </c>
      <c r="F52" s="5">
        <f t="shared" si="2"/>
        <v>0.17100000000000001</v>
      </c>
      <c r="H52" s="14">
        <f t="shared" si="3"/>
        <v>456882.59345166222</v>
      </c>
      <c r="I52" s="5">
        <f t="shared" si="4"/>
        <v>0.17100000000000001</v>
      </c>
      <c r="J52">
        <f t="shared" si="5"/>
        <v>456882.59345169418</v>
      </c>
      <c r="K52">
        <f t="shared" si="6"/>
        <v>2.1444411402758323E-5</v>
      </c>
      <c r="L52">
        <f t="shared" si="7"/>
        <v>0.95185286654951429</v>
      </c>
      <c r="M52">
        <f t="shared" si="7"/>
        <v>0.99999935016935149</v>
      </c>
    </row>
    <row r="53" spans="1:13">
      <c r="A53">
        <v>0.107</v>
      </c>
      <c r="B53" s="1">
        <v>7997000</v>
      </c>
      <c r="C53">
        <v>33.880000000000003</v>
      </c>
      <c r="E53" s="5">
        <f t="shared" si="1"/>
        <v>456882.59345166222</v>
      </c>
      <c r="F53" s="5">
        <f t="shared" si="2"/>
        <v>0.107</v>
      </c>
      <c r="H53" s="14">
        <f t="shared" si="3"/>
        <v>456882.59345166222</v>
      </c>
      <c r="I53" s="5">
        <f t="shared" si="4"/>
        <v>0.107</v>
      </c>
      <c r="J53">
        <f t="shared" si="5"/>
        <v>456882.59345167474</v>
      </c>
      <c r="K53">
        <f t="shared" si="6"/>
        <v>1.3418432866053834E-5</v>
      </c>
      <c r="L53">
        <f t="shared" si="7"/>
        <v>0.94286825141282038</v>
      </c>
      <c r="M53">
        <f t="shared" si="7"/>
        <v>0.99999960394235943</v>
      </c>
    </row>
    <row r="54" spans="1:13">
      <c r="A54">
        <v>6.6400000000000001E-2</v>
      </c>
      <c r="B54" s="1">
        <v>6707800</v>
      </c>
      <c r="C54">
        <v>34.729999999999997</v>
      </c>
      <c r="E54" s="5">
        <f t="shared" si="1"/>
        <v>456882.59345166222</v>
      </c>
      <c r="F54" s="5">
        <f t="shared" si="2"/>
        <v>6.6400000000000001E-2</v>
      </c>
      <c r="H54" s="14">
        <f t="shared" si="3"/>
        <v>456882.59345166222</v>
      </c>
      <c r="I54" s="5">
        <f t="shared" si="4"/>
        <v>6.6400000000000001E-2</v>
      </c>
      <c r="J54">
        <f t="shared" si="5"/>
        <v>456882.59345166699</v>
      </c>
      <c r="K54">
        <f t="shared" si="6"/>
        <v>8.3269527318316303E-6</v>
      </c>
      <c r="L54">
        <f t="shared" si="7"/>
        <v>0.93188786286835223</v>
      </c>
      <c r="M54">
        <f t="shared" si="7"/>
        <v>0.99999976023746817</v>
      </c>
    </row>
    <row r="55" spans="1:13">
      <c r="A55">
        <v>4.1399999999999999E-2</v>
      </c>
      <c r="B55" s="1">
        <v>5600500</v>
      </c>
      <c r="C55">
        <v>35.74</v>
      </c>
      <c r="E55" s="5">
        <f t="shared" si="1"/>
        <v>456882.59345166222</v>
      </c>
      <c r="F55" s="5">
        <f t="shared" si="2"/>
        <v>4.1399999999999999E-2</v>
      </c>
      <c r="H55" s="14">
        <f t="shared" si="3"/>
        <v>456882.59345166222</v>
      </c>
      <c r="I55" s="5">
        <f t="shared" si="4"/>
        <v>4.1399999999999999E-2</v>
      </c>
      <c r="J55">
        <f t="shared" si="5"/>
        <v>456882.59345166408</v>
      </c>
      <c r="K55">
        <f t="shared" si="6"/>
        <v>5.1918048659311892E-6</v>
      </c>
      <c r="L55">
        <f t="shared" si="7"/>
        <v>0.91842110642770036</v>
      </c>
      <c r="M55">
        <f t="shared" si="7"/>
        <v>0.99999985473405517</v>
      </c>
    </row>
    <row r="56" spans="1:13">
      <c r="A56">
        <v>2.58E-2</v>
      </c>
      <c r="B56" s="1">
        <v>4644400</v>
      </c>
      <c r="C56">
        <v>36.799999999999997</v>
      </c>
      <c r="E56" s="5">
        <f t="shared" si="1"/>
        <v>456882.59345166222</v>
      </c>
      <c r="F56" s="5">
        <f t="shared" si="2"/>
        <v>2.58E-2</v>
      </c>
      <c r="H56" s="14">
        <f t="shared" si="3"/>
        <v>456882.59345166222</v>
      </c>
      <c r="I56" s="5">
        <f t="shared" si="4"/>
        <v>2.58E-2</v>
      </c>
      <c r="J56">
        <f t="shared" si="5"/>
        <v>456882.59345166292</v>
      </c>
      <c r="K56">
        <f t="shared" si="6"/>
        <v>3.2354725976092977E-6</v>
      </c>
      <c r="L56">
        <f t="shared" si="7"/>
        <v>0.90162720836886079</v>
      </c>
      <c r="M56">
        <f t="shared" si="7"/>
        <v>0.99999991207954897</v>
      </c>
    </row>
    <row r="57" spans="1:13">
      <c r="A57">
        <v>1.61E-2</v>
      </c>
      <c r="B57" s="1">
        <v>3840000</v>
      </c>
      <c r="C57">
        <v>37.909999999999997</v>
      </c>
      <c r="E57" s="5">
        <f t="shared" si="1"/>
        <v>456882.59345166222</v>
      </c>
      <c r="F57" s="5">
        <f t="shared" si="2"/>
        <v>1.61E-2</v>
      </c>
      <c r="H57" s="14">
        <f t="shared" si="3"/>
        <v>456882.59345166222</v>
      </c>
      <c r="I57" s="5">
        <f t="shared" si="4"/>
        <v>1.61E-2</v>
      </c>
      <c r="J57">
        <f t="shared" si="5"/>
        <v>456882.59345166245</v>
      </c>
      <c r="K57">
        <f t="shared" si="6"/>
        <v>2.0190352256399121E-6</v>
      </c>
      <c r="L57">
        <f t="shared" si="7"/>
        <v>0.8810201579552962</v>
      </c>
      <c r="M57">
        <f t="shared" si="7"/>
        <v>0.99999994674135506</v>
      </c>
    </row>
    <row r="58" spans="1:13">
      <c r="A58">
        <v>0.01</v>
      </c>
      <c r="B58" s="1">
        <v>3172700</v>
      </c>
      <c r="C58">
        <v>39.020000000000003</v>
      </c>
      <c r="E58" s="5">
        <f t="shared" si="1"/>
        <v>456882.59345166222</v>
      </c>
      <c r="F58" s="5">
        <f t="shared" si="2"/>
        <v>0.01</v>
      </c>
      <c r="H58" s="14">
        <f t="shared" si="3"/>
        <v>456882.59345166222</v>
      </c>
      <c r="I58" s="5">
        <f t="shared" si="4"/>
        <v>0.01</v>
      </c>
      <c r="J58">
        <f t="shared" si="5"/>
        <v>456882.59345166234</v>
      </c>
      <c r="K58">
        <f t="shared" si="6"/>
        <v>1.254059146360194E-6</v>
      </c>
      <c r="L58">
        <f t="shared" si="7"/>
        <v>0.85599565245637388</v>
      </c>
      <c r="M58">
        <f t="shared" si="7"/>
        <v>0.99999996786111867</v>
      </c>
    </row>
    <row r="59" spans="1:13">
      <c r="A59">
        <v>2.5</v>
      </c>
      <c r="B59" s="1">
        <v>24939000</v>
      </c>
      <c r="C59">
        <v>29.35</v>
      </c>
      <c r="E59" s="5">
        <f t="shared" si="1"/>
        <v>456882.59345166222</v>
      </c>
      <c r="F59" s="5">
        <f t="shared" si="2"/>
        <v>2.5</v>
      </c>
      <c r="H59" s="14">
        <f t="shared" si="3"/>
        <v>456882.59345166222</v>
      </c>
      <c r="I59" s="5">
        <f t="shared" si="4"/>
        <v>2.5</v>
      </c>
      <c r="J59">
        <f t="shared" si="5"/>
        <v>456882.59345850203</v>
      </c>
      <c r="K59">
        <f t="shared" si="6"/>
        <v>3.1351478658691955E-4</v>
      </c>
      <c r="L59">
        <f t="shared" si="7"/>
        <v>0.98167999545055917</v>
      </c>
      <c r="M59">
        <f t="shared" si="7"/>
        <v>0.99998931806519298</v>
      </c>
    </row>
    <row r="60" spans="1:13">
      <c r="A60">
        <v>1.56</v>
      </c>
      <c r="B60" s="1">
        <v>20670000</v>
      </c>
      <c r="C60">
        <v>31.03</v>
      </c>
      <c r="E60" s="5">
        <f t="shared" si="1"/>
        <v>456882.59345166222</v>
      </c>
      <c r="F60" s="5">
        <f t="shared" si="2"/>
        <v>1.56</v>
      </c>
      <c r="H60" s="14">
        <f t="shared" si="3"/>
        <v>456882.59345166222</v>
      </c>
      <c r="I60" s="5">
        <f t="shared" si="4"/>
        <v>1.56</v>
      </c>
      <c r="J60">
        <f t="shared" si="5"/>
        <v>456882.59345432546</v>
      </c>
      <c r="K60">
        <f t="shared" si="6"/>
        <v>1.9563322683143007E-4</v>
      </c>
      <c r="L60">
        <f t="shared" si="7"/>
        <v>0.97789634284207427</v>
      </c>
      <c r="M60">
        <f t="shared" si="7"/>
        <v>0.99999369535201965</v>
      </c>
    </row>
    <row r="61" spans="1:13">
      <c r="A61">
        <v>0.97</v>
      </c>
      <c r="B61" s="1">
        <v>17264000</v>
      </c>
      <c r="C61">
        <v>32.06</v>
      </c>
      <c r="E61" s="5">
        <f t="shared" si="1"/>
        <v>456882.59345166222</v>
      </c>
      <c r="F61" s="5">
        <f t="shared" si="2"/>
        <v>0.97</v>
      </c>
      <c r="H61" s="14">
        <f t="shared" si="3"/>
        <v>456882.59345166222</v>
      </c>
      <c r="I61" s="5">
        <f t="shared" si="4"/>
        <v>0.97</v>
      </c>
      <c r="J61">
        <f t="shared" si="5"/>
        <v>456882.59345269192</v>
      </c>
      <c r="K61">
        <f t="shared" si="6"/>
        <v>1.2164373719675607E-4</v>
      </c>
      <c r="L61">
        <f t="shared" si="7"/>
        <v>0.97353553096312029</v>
      </c>
      <c r="M61">
        <f t="shared" si="7"/>
        <v>0.9999962057474362</v>
      </c>
    </row>
    <row r="62" spans="1:13">
      <c r="A62">
        <v>0.60499999999999998</v>
      </c>
      <c r="B62" s="1">
        <v>14471000</v>
      </c>
      <c r="C62">
        <v>32.78</v>
      </c>
      <c r="E62" s="5">
        <f t="shared" si="1"/>
        <v>456882.59345166222</v>
      </c>
      <c r="F62" s="5">
        <f t="shared" si="2"/>
        <v>0.60499999999999998</v>
      </c>
      <c r="H62" s="14">
        <f t="shared" si="3"/>
        <v>456882.59345166222</v>
      </c>
      <c r="I62" s="5">
        <f t="shared" si="4"/>
        <v>0.60499999999999998</v>
      </c>
      <c r="J62">
        <f t="shared" si="5"/>
        <v>456882.59345206281</v>
      </c>
      <c r="K62">
        <f t="shared" si="6"/>
        <v>7.5870578354747412E-5</v>
      </c>
      <c r="L62">
        <f t="shared" si="7"/>
        <v>0.96842771104608782</v>
      </c>
      <c r="M62">
        <f t="shared" si="7"/>
        <v>0.99999768546130696</v>
      </c>
    </row>
    <row r="63" spans="1:13">
      <c r="A63">
        <v>0.3765</v>
      </c>
      <c r="B63" s="1">
        <v>12138000</v>
      </c>
      <c r="C63">
        <v>33.43</v>
      </c>
      <c r="E63" s="5">
        <f t="shared" si="1"/>
        <v>456882.59345166222</v>
      </c>
      <c r="F63" s="5">
        <f t="shared" si="2"/>
        <v>0.3765</v>
      </c>
      <c r="H63" s="14">
        <f t="shared" si="3"/>
        <v>456882.59345166222</v>
      </c>
      <c r="I63" s="5">
        <f t="shared" si="4"/>
        <v>0.3765</v>
      </c>
      <c r="J63">
        <f t="shared" si="5"/>
        <v>456882.59345181735</v>
      </c>
      <c r="K63">
        <f t="shared" si="6"/>
        <v>4.7215326860450626E-5</v>
      </c>
      <c r="L63">
        <f t="shared" si="7"/>
        <v>0.96235931838426292</v>
      </c>
      <c r="M63">
        <f t="shared" si="7"/>
        <v>0.99999858763604965</v>
      </c>
    </row>
    <row r="64" spans="1:13">
      <c r="A64">
        <v>0.23449999999999999</v>
      </c>
      <c r="B64" s="1">
        <v>10176000</v>
      </c>
      <c r="C64">
        <v>34.03</v>
      </c>
      <c r="E64" s="5">
        <f t="shared" si="1"/>
        <v>456882.59345166222</v>
      </c>
      <c r="F64" s="5">
        <f t="shared" si="2"/>
        <v>0.23449999999999999</v>
      </c>
      <c r="H64" s="14">
        <f t="shared" si="3"/>
        <v>456882.59345166222</v>
      </c>
      <c r="I64" s="5">
        <f t="shared" si="4"/>
        <v>0.23449999999999999</v>
      </c>
      <c r="J64">
        <f t="shared" si="5"/>
        <v>456882.59345172241</v>
      </c>
      <c r="K64">
        <f t="shared" si="6"/>
        <v>2.940768698214397E-5</v>
      </c>
      <c r="L64">
        <f t="shared" si="7"/>
        <v>0.95510194639821921</v>
      </c>
      <c r="M64">
        <f t="shared" si="7"/>
        <v>0.99999913583053246</v>
      </c>
    </row>
    <row r="65" spans="1:13">
      <c r="A65">
        <v>0.14599999999999999</v>
      </c>
      <c r="B65" s="1">
        <v>8508600</v>
      </c>
      <c r="C65">
        <v>34.659999999999997</v>
      </c>
      <c r="E65" s="5">
        <f t="shared" si="1"/>
        <v>456882.59345166222</v>
      </c>
      <c r="F65" s="5">
        <f t="shared" si="2"/>
        <v>0.14599999999999999</v>
      </c>
      <c r="H65" s="14">
        <f t="shared" si="3"/>
        <v>456882.59345166222</v>
      </c>
      <c r="I65" s="5">
        <f t="shared" si="4"/>
        <v>0.14599999999999999</v>
      </c>
      <c r="J65">
        <f t="shared" si="5"/>
        <v>456882.5934516855</v>
      </c>
      <c r="K65">
        <f t="shared" si="6"/>
        <v>1.8309263536858213E-5</v>
      </c>
      <c r="L65">
        <f t="shared" si="7"/>
        <v>0.94630343494209557</v>
      </c>
      <c r="M65">
        <f t="shared" si="7"/>
        <v>0.99999947174657999</v>
      </c>
    </row>
    <row r="66" spans="1:13">
      <c r="A66">
        <v>9.0999999999999998E-2</v>
      </c>
      <c r="B66" s="1">
        <v>7096700</v>
      </c>
      <c r="C66">
        <v>35.369999999999997</v>
      </c>
      <c r="E66" s="5">
        <f t="shared" si="1"/>
        <v>456882.59345166222</v>
      </c>
      <c r="F66" s="5">
        <f t="shared" si="2"/>
        <v>9.0999999999999998E-2</v>
      </c>
      <c r="H66" s="14">
        <f t="shared" si="3"/>
        <v>456882.59345166222</v>
      </c>
      <c r="I66" s="5">
        <f t="shared" si="4"/>
        <v>9.0999999999999998E-2</v>
      </c>
      <c r="J66">
        <f t="shared" si="5"/>
        <v>456882.59345167124</v>
      </c>
      <c r="K66">
        <f t="shared" si="6"/>
        <v>1.1411938231877616E-5</v>
      </c>
      <c r="L66">
        <f t="shared" ref="L66:M81" si="8">ABS((J66-B66)/B66)</f>
        <v>0.93562041604525048</v>
      </c>
      <c r="M66">
        <f t="shared" si="8"/>
        <v>0.99999967735543593</v>
      </c>
    </row>
    <row r="67" spans="1:13">
      <c r="A67">
        <v>5.6500000000000002E-2</v>
      </c>
      <c r="B67" s="1">
        <v>5897400</v>
      </c>
      <c r="C67">
        <v>36.049999999999997</v>
      </c>
      <c r="E67" s="5">
        <f t="shared" ref="E67:E96" si="9">$P$1</f>
        <v>456882.59345166222</v>
      </c>
      <c r="F67" s="5">
        <f t="shared" ref="F67:F96" si="10">A67*$P$2</f>
        <v>5.6500000000000002E-2</v>
      </c>
      <c r="H67" s="14">
        <f t="shared" ref="H67:H96" si="11">E67</f>
        <v>456882.59345166222</v>
      </c>
      <c r="I67" s="5">
        <f t="shared" ref="I67:I96" si="12">F67</f>
        <v>5.6500000000000002E-2</v>
      </c>
      <c r="J67">
        <f t="shared" ref="J67:J96" si="13">(H67^2+I67^2)^0.5</f>
        <v>456882.59345166571</v>
      </c>
      <c r="K67">
        <f t="shared" ref="K67:K96" si="14">DEGREES(ATAN(I67/H67))</f>
        <v>7.0854341769350611E-6</v>
      </c>
      <c r="L67">
        <f t="shared" si="8"/>
        <v>0.92252813215117413</v>
      </c>
      <c r="M67">
        <f t="shared" si="8"/>
        <v>0.99999980345536266</v>
      </c>
    </row>
    <row r="68" spans="1:13">
      <c r="A68">
        <v>3.5349999999999999E-2</v>
      </c>
      <c r="B68" s="1">
        <v>4887500</v>
      </c>
      <c r="C68">
        <v>36.81</v>
      </c>
      <c r="E68" s="5">
        <f t="shared" si="9"/>
        <v>456882.59345166222</v>
      </c>
      <c r="F68" s="5">
        <f t="shared" si="10"/>
        <v>3.5349999999999999E-2</v>
      </c>
      <c r="H68" s="14">
        <f t="shared" si="11"/>
        <v>456882.59345166222</v>
      </c>
      <c r="I68" s="5">
        <f t="shared" si="12"/>
        <v>3.5349999999999999E-2</v>
      </c>
      <c r="J68">
        <f t="shared" si="13"/>
        <v>456882.59345166356</v>
      </c>
      <c r="K68">
        <f t="shared" si="14"/>
        <v>4.433099082383278E-6</v>
      </c>
      <c r="L68">
        <f t="shared" si="8"/>
        <v>0.90652018548303548</v>
      </c>
      <c r="M68">
        <f t="shared" si="8"/>
        <v>0.99999987956807723</v>
      </c>
    </row>
    <row r="69" spans="1:13">
      <c r="A69">
        <v>2.205E-2</v>
      </c>
      <c r="B69" s="1">
        <v>4034900</v>
      </c>
      <c r="C69">
        <v>37.619999999999997</v>
      </c>
      <c r="E69" s="5">
        <f t="shared" si="9"/>
        <v>456882.59345166222</v>
      </c>
      <c r="F69" s="5">
        <f t="shared" si="10"/>
        <v>2.205E-2</v>
      </c>
      <c r="H69" s="14">
        <f t="shared" si="11"/>
        <v>456882.59345166222</v>
      </c>
      <c r="I69" s="5">
        <f t="shared" si="12"/>
        <v>2.205E-2</v>
      </c>
      <c r="J69">
        <f t="shared" si="13"/>
        <v>456882.59345166275</v>
      </c>
      <c r="K69">
        <f t="shared" si="14"/>
        <v>2.7652004177242262E-6</v>
      </c>
      <c r="L69">
        <f t="shared" si="8"/>
        <v>0.88676730688451688</v>
      </c>
      <c r="M69">
        <f t="shared" si="8"/>
        <v>0.99999992649653324</v>
      </c>
    </row>
    <row r="70" spans="1:13">
      <c r="A70">
        <v>1.37E-2</v>
      </c>
      <c r="B70" s="1">
        <v>3320100</v>
      </c>
      <c r="C70">
        <v>38.5</v>
      </c>
      <c r="E70" s="5">
        <f t="shared" si="9"/>
        <v>456882.59345166222</v>
      </c>
      <c r="F70" s="5">
        <f t="shared" si="10"/>
        <v>1.37E-2</v>
      </c>
      <c r="H70" s="14">
        <f t="shared" si="11"/>
        <v>456882.59345166222</v>
      </c>
      <c r="I70" s="5">
        <f t="shared" si="12"/>
        <v>1.37E-2</v>
      </c>
      <c r="J70">
        <f t="shared" si="13"/>
        <v>456882.5934516624</v>
      </c>
      <c r="K70">
        <f t="shared" si="14"/>
        <v>1.7180610305134659E-6</v>
      </c>
      <c r="L70">
        <f t="shared" si="8"/>
        <v>0.8623889059210077</v>
      </c>
      <c r="M70">
        <f t="shared" si="8"/>
        <v>0.99999995537503827</v>
      </c>
    </row>
    <row r="71" spans="1:13">
      <c r="A71">
        <v>8.5500000000000003E-3</v>
      </c>
      <c r="B71" s="1">
        <v>2722300</v>
      </c>
      <c r="C71">
        <v>39.409999999999997</v>
      </c>
      <c r="E71" s="5">
        <f t="shared" si="9"/>
        <v>456882.59345166222</v>
      </c>
      <c r="F71" s="5">
        <f t="shared" si="10"/>
        <v>8.5500000000000003E-3</v>
      </c>
      <c r="H71" s="14">
        <f t="shared" si="11"/>
        <v>456882.59345166222</v>
      </c>
      <c r="I71" s="5">
        <f t="shared" si="12"/>
        <v>8.5500000000000003E-3</v>
      </c>
      <c r="J71">
        <f t="shared" si="13"/>
        <v>456882.59345166228</v>
      </c>
      <c r="K71">
        <f t="shared" si="14"/>
        <v>1.0722205701379659E-6</v>
      </c>
      <c r="L71">
        <f t="shared" si="8"/>
        <v>0.83217037304791441</v>
      </c>
      <c r="M71">
        <f t="shared" si="8"/>
        <v>0.9999999727931852</v>
      </c>
    </row>
    <row r="72" spans="1:13">
      <c r="A72">
        <v>5.3499999999999997E-3</v>
      </c>
      <c r="B72" s="1">
        <v>2218800</v>
      </c>
      <c r="C72">
        <v>40.4</v>
      </c>
      <c r="E72" s="5">
        <f t="shared" si="9"/>
        <v>456882.59345166222</v>
      </c>
      <c r="F72" s="5">
        <f t="shared" si="10"/>
        <v>5.3499999999999997E-3</v>
      </c>
      <c r="H72" s="14">
        <f t="shared" si="11"/>
        <v>456882.59345166222</v>
      </c>
      <c r="I72" s="5">
        <f t="shared" si="12"/>
        <v>5.3499999999999997E-3</v>
      </c>
      <c r="J72">
        <f t="shared" si="13"/>
        <v>456882.59345166222</v>
      </c>
      <c r="K72">
        <f t="shared" si="14"/>
        <v>6.7092164330270391E-7</v>
      </c>
      <c r="L72">
        <f t="shared" si="8"/>
        <v>0.79408572496319529</v>
      </c>
      <c r="M72">
        <f t="shared" si="8"/>
        <v>0.99999998339302865</v>
      </c>
    </row>
    <row r="73" spans="1:13">
      <c r="A73">
        <v>3.32E-3</v>
      </c>
      <c r="B73" s="1">
        <v>1795500</v>
      </c>
      <c r="C73">
        <v>41.46</v>
      </c>
      <c r="E73" s="5">
        <f t="shared" si="9"/>
        <v>456882.59345166222</v>
      </c>
      <c r="F73" s="5">
        <f t="shared" si="10"/>
        <v>3.32E-3</v>
      </c>
      <c r="H73" s="14">
        <f t="shared" si="11"/>
        <v>456882.59345166222</v>
      </c>
      <c r="I73" s="5">
        <f t="shared" si="12"/>
        <v>3.32E-3</v>
      </c>
      <c r="J73">
        <f t="shared" si="13"/>
        <v>456882.59345166222</v>
      </c>
      <c r="K73">
        <f t="shared" si="14"/>
        <v>4.1634763659158453E-7</v>
      </c>
      <c r="L73">
        <f t="shared" si="8"/>
        <v>0.74554018743989847</v>
      </c>
      <c r="M73">
        <f t="shared" si="8"/>
        <v>0.99999998995784756</v>
      </c>
    </row>
    <row r="74" spans="1:13">
      <c r="A74">
        <v>2.0699999999999998E-3</v>
      </c>
      <c r="B74" s="1">
        <v>1442200</v>
      </c>
      <c r="C74">
        <v>42.59</v>
      </c>
      <c r="E74" s="5">
        <f t="shared" si="9"/>
        <v>456882.59345166222</v>
      </c>
      <c r="F74" s="5">
        <f t="shared" si="10"/>
        <v>2.0699999999999998E-3</v>
      </c>
      <c r="H74" s="14">
        <f t="shared" si="11"/>
        <v>456882.59345166222</v>
      </c>
      <c r="I74" s="5">
        <f t="shared" si="12"/>
        <v>2.0699999999999998E-3</v>
      </c>
      <c r="J74">
        <f t="shared" si="13"/>
        <v>456882.59345166222</v>
      </c>
      <c r="K74">
        <f t="shared" si="14"/>
        <v>2.595902432965602E-7</v>
      </c>
      <c r="L74">
        <f t="shared" si="8"/>
        <v>0.68320441446979463</v>
      </c>
      <c r="M74">
        <f t="shared" si="8"/>
        <v>0.99999999390490146</v>
      </c>
    </row>
    <row r="75" spans="1:13">
      <c r="A75">
        <v>1.2899999999999999E-3</v>
      </c>
      <c r="B75" s="1">
        <v>1149900</v>
      </c>
      <c r="C75">
        <v>43.8</v>
      </c>
      <c r="E75" s="5">
        <f t="shared" si="9"/>
        <v>456882.59345166222</v>
      </c>
      <c r="F75" s="5">
        <f t="shared" si="10"/>
        <v>1.2899999999999999E-3</v>
      </c>
      <c r="H75" s="14">
        <f t="shared" si="11"/>
        <v>456882.59345166222</v>
      </c>
      <c r="I75" s="5">
        <f t="shared" si="12"/>
        <v>1.2899999999999999E-3</v>
      </c>
      <c r="J75">
        <f t="shared" si="13"/>
        <v>456882.59345166222</v>
      </c>
      <c r="K75">
        <f t="shared" si="14"/>
        <v>1.6177362988046505E-7</v>
      </c>
      <c r="L75">
        <f t="shared" si="8"/>
        <v>0.60267623841059026</v>
      </c>
      <c r="M75">
        <f t="shared" si="8"/>
        <v>0.99999999630653824</v>
      </c>
    </row>
    <row r="76" spans="1:13">
      <c r="A76" s="1">
        <v>8.0500000000000005E-4</v>
      </c>
      <c r="B76">
        <v>913000</v>
      </c>
      <c r="C76">
        <v>45.04</v>
      </c>
      <c r="E76" s="5">
        <f t="shared" si="9"/>
        <v>456882.59345166222</v>
      </c>
      <c r="F76" s="5">
        <f t="shared" si="10"/>
        <v>8.0500000000000005E-4</v>
      </c>
      <c r="H76" s="14">
        <f t="shared" si="11"/>
        <v>456882.59345166222</v>
      </c>
      <c r="I76" s="5">
        <f t="shared" si="12"/>
        <v>8.0500000000000005E-4</v>
      </c>
      <c r="J76">
        <f t="shared" si="13"/>
        <v>456882.59345166222</v>
      </c>
      <c r="K76">
        <f t="shared" si="14"/>
        <v>1.0095176128199565E-7</v>
      </c>
      <c r="L76">
        <f t="shared" si="8"/>
        <v>0.49958094912194717</v>
      </c>
      <c r="M76">
        <f t="shared" si="8"/>
        <v>0.99999999775861992</v>
      </c>
    </row>
    <row r="77" spans="1:13">
      <c r="A77" s="1">
        <v>5.0000000000000001E-4</v>
      </c>
      <c r="B77">
        <v>724250</v>
      </c>
      <c r="C77">
        <v>46.3</v>
      </c>
      <c r="E77" s="5">
        <f t="shared" si="9"/>
        <v>456882.59345166222</v>
      </c>
      <c r="F77" s="5">
        <f t="shared" si="10"/>
        <v>5.0000000000000001E-4</v>
      </c>
      <c r="H77" s="14">
        <f t="shared" si="11"/>
        <v>456882.59345166222</v>
      </c>
      <c r="I77" s="5">
        <f t="shared" si="12"/>
        <v>5.0000000000000001E-4</v>
      </c>
      <c r="J77">
        <f t="shared" si="13"/>
        <v>456882.59345166222</v>
      </c>
      <c r="K77">
        <f t="shared" si="14"/>
        <v>6.2702957318009711E-8</v>
      </c>
      <c r="L77">
        <f t="shared" si="8"/>
        <v>0.36916452405707667</v>
      </c>
    </row>
    <row r="78" spans="1:13">
      <c r="A78">
        <v>0.2</v>
      </c>
      <c r="B78" s="1">
        <v>10216000</v>
      </c>
      <c r="C78">
        <v>30.88</v>
      </c>
      <c r="E78" s="5">
        <f t="shared" si="9"/>
        <v>456882.59345166222</v>
      </c>
      <c r="F78" s="5">
        <f t="shared" si="10"/>
        <v>0.2</v>
      </c>
      <c r="H78" s="14">
        <f t="shared" si="11"/>
        <v>456882.59345166222</v>
      </c>
      <c r="I78" s="5">
        <f t="shared" si="12"/>
        <v>0.2</v>
      </c>
      <c r="J78">
        <f t="shared" si="13"/>
        <v>456882.59345170599</v>
      </c>
      <c r="K78">
        <f t="shared" si="14"/>
        <v>2.5081182927202285E-5</v>
      </c>
      <c r="L78">
        <f t="shared" si="8"/>
        <v>0.9552777414397311</v>
      </c>
    </row>
    <row r="79" spans="1:13">
      <c r="A79">
        <v>0.12479999999999999</v>
      </c>
      <c r="B79" s="1">
        <v>8083200</v>
      </c>
      <c r="C79">
        <v>34.68</v>
      </c>
      <c r="E79" s="5">
        <f t="shared" si="9"/>
        <v>456882.59345166222</v>
      </c>
      <c r="F79" s="5">
        <f t="shared" si="10"/>
        <v>0.12479999999999999</v>
      </c>
      <c r="H79" s="14">
        <f t="shared" si="11"/>
        <v>456882.59345166222</v>
      </c>
      <c r="I79" s="5">
        <f t="shared" si="12"/>
        <v>0.12479999999999999</v>
      </c>
      <c r="J79">
        <f t="shared" si="13"/>
        <v>456882.59345167922</v>
      </c>
      <c r="K79">
        <f t="shared" si="14"/>
        <v>1.5650658146574838E-5</v>
      </c>
      <c r="L79">
        <f t="shared" si="8"/>
        <v>0.94347750971747835</v>
      </c>
      <c r="M79">
        <f t="shared" si="8"/>
        <v>0.99999954871227947</v>
      </c>
    </row>
    <row r="80" spans="1:13">
      <c r="A80">
        <v>7.7600000000000002E-2</v>
      </c>
      <c r="B80" s="1">
        <v>6476400</v>
      </c>
      <c r="C80">
        <v>36.700000000000003</v>
      </c>
      <c r="E80" s="5">
        <f t="shared" si="9"/>
        <v>456882.59345166222</v>
      </c>
      <c r="F80" s="5">
        <f t="shared" si="10"/>
        <v>7.7600000000000002E-2</v>
      </c>
      <c r="H80" s="14">
        <f t="shared" si="11"/>
        <v>456882.59345166222</v>
      </c>
      <c r="I80" s="5">
        <f t="shared" si="12"/>
        <v>7.7600000000000002E-2</v>
      </c>
      <c r="J80">
        <f t="shared" si="13"/>
        <v>456882.5934516688</v>
      </c>
      <c r="K80">
        <f t="shared" si="14"/>
        <v>9.7314989757550139E-6</v>
      </c>
      <c r="L80">
        <f t="shared" si="8"/>
        <v>0.92945423484471801</v>
      </c>
      <c r="M80">
        <f t="shared" si="8"/>
        <v>0.99999973483654014</v>
      </c>
    </row>
    <row r="81" spans="1:13">
      <c r="A81">
        <v>4.8399999999999999E-2</v>
      </c>
      <c r="B81" s="1">
        <v>5257800</v>
      </c>
      <c r="C81">
        <v>37.869999999999997</v>
      </c>
      <c r="E81" s="5">
        <f t="shared" si="9"/>
        <v>456882.59345166222</v>
      </c>
      <c r="F81" s="5">
        <f t="shared" si="10"/>
        <v>4.8399999999999999E-2</v>
      </c>
      <c r="H81" s="14">
        <f t="shared" si="11"/>
        <v>456882.59345166222</v>
      </c>
      <c r="I81" s="5">
        <f t="shared" si="12"/>
        <v>4.8399999999999999E-2</v>
      </c>
      <c r="J81">
        <f t="shared" si="13"/>
        <v>456882.59345166478</v>
      </c>
      <c r="K81">
        <f t="shared" si="14"/>
        <v>6.069646268383318E-6</v>
      </c>
      <c r="L81">
        <f t="shared" si="8"/>
        <v>0.91310384696038938</v>
      </c>
      <c r="M81">
        <f t="shared" si="8"/>
        <v>0.99999983972415452</v>
      </c>
    </row>
    <row r="82" spans="1:13">
      <c r="A82">
        <v>3.0120000000000001E-2</v>
      </c>
      <c r="B82" s="1">
        <v>4264400</v>
      </c>
      <c r="C82">
        <v>38.840000000000003</v>
      </c>
      <c r="E82" s="5">
        <f t="shared" si="9"/>
        <v>456882.59345166222</v>
      </c>
      <c r="F82" s="5">
        <f t="shared" si="10"/>
        <v>3.0120000000000001E-2</v>
      </c>
      <c r="H82" s="14">
        <f t="shared" si="11"/>
        <v>456882.59345166222</v>
      </c>
      <c r="I82" s="5">
        <f t="shared" si="12"/>
        <v>3.0120000000000001E-2</v>
      </c>
      <c r="J82">
        <f t="shared" si="13"/>
        <v>456882.59345166321</v>
      </c>
      <c r="K82">
        <f t="shared" si="14"/>
        <v>3.7772261488368999E-6</v>
      </c>
      <c r="L82">
        <f t="shared" ref="L82:M101" si="15">ABS((J82-B82)/B82)</f>
        <v>0.89286122468538054</v>
      </c>
      <c r="M82">
        <f t="shared" si="15"/>
        <v>0.99999990274906936</v>
      </c>
    </row>
    <row r="83" spans="1:13">
      <c r="A83">
        <v>1.8759999999999999E-2</v>
      </c>
      <c r="B83" s="1">
        <v>3465200</v>
      </c>
      <c r="C83">
        <v>39.630000000000003</v>
      </c>
      <c r="E83" s="5">
        <f t="shared" si="9"/>
        <v>456882.59345166222</v>
      </c>
      <c r="F83" s="5">
        <f t="shared" si="10"/>
        <v>1.8759999999999999E-2</v>
      </c>
      <c r="H83" s="14">
        <f t="shared" si="11"/>
        <v>456882.59345166222</v>
      </c>
      <c r="I83" s="5">
        <f t="shared" si="12"/>
        <v>1.8759999999999999E-2</v>
      </c>
      <c r="J83">
        <f t="shared" si="13"/>
        <v>456882.59345166263</v>
      </c>
      <c r="K83">
        <f t="shared" si="14"/>
        <v>2.3526149585717231E-6</v>
      </c>
      <c r="L83">
        <f t="shared" si="15"/>
        <v>0.86815116199594178</v>
      </c>
      <c r="M83">
        <f t="shared" si="15"/>
        <v>0.99999994063550446</v>
      </c>
    </row>
    <row r="84" spans="1:13">
      <c r="A84">
        <v>1.1679999999999999E-2</v>
      </c>
      <c r="B84" s="1">
        <v>2811500</v>
      </c>
      <c r="C84">
        <v>40.409999999999997</v>
      </c>
      <c r="E84" s="5">
        <f t="shared" si="9"/>
        <v>456882.59345166222</v>
      </c>
      <c r="F84" s="5">
        <f t="shared" si="10"/>
        <v>1.1679999999999999E-2</v>
      </c>
      <c r="H84" s="14">
        <f t="shared" si="11"/>
        <v>456882.59345166222</v>
      </c>
      <c r="I84" s="5">
        <f t="shared" si="12"/>
        <v>1.1679999999999999E-2</v>
      </c>
      <c r="J84">
        <f t="shared" si="13"/>
        <v>456882.59345166234</v>
      </c>
      <c r="K84">
        <f t="shared" si="14"/>
        <v>1.4647410829487064E-6</v>
      </c>
      <c r="L84">
        <f t="shared" si="15"/>
        <v>0.83749507613314511</v>
      </c>
      <c r="M84">
        <f t="shared" si="15"/>
        <v>0.99999996375300459</v>
      </c>
    </row>
    <row r="85" spans="1:13">
      <c r="A85">
        <v>7.28E-3</v>
      </c>
      <c r="B85" s="1">
        <v>2273500</v>
      </c>
      <c r="C85">
        <v>41.18</v>
      </c>
      <c r="E85" s="5">
        <f t="shared" si="9"/>
        <v>456882.59345166222</v>
      </c>
      <c r="F85" s="5">
        <f t="shared" si="10"/>
        <v>7.28E-3</v>
      </c>
      <c r="H85" s="14">
        <f t="shared" si="11"/>
        <v>456882.59345166222</v>
      </c>
      <c r="I85" s="5">
        <f t="shared" si="12"/>
        <v>7.28E-3</v>
      </c>
      <c r="J85">
        <f t="shared" si="13"/>
        <v>456882.59345166228</v>
      </c>
      <c r="K85">
        <f t="shared" si="14"/>
        <v>9.129550585502215E-7</v>
      </c>
      <c r="L85">
        <f t="shared" si="15"/>
        <v>0.79903998528627129</v>
      </c>
      <c r="M85">
        <f t="shared" si="15"/>
        <v>0.9999999778301345</v>
      </c>
    </row>
    <row r="86" spans="1:13">
      <c r="A86">
        <v>4.5199999999999997E-3</v>
      </c>
      <c r="B86" s="1">
        <v>1831200</v>
      </c>
      <c r="C86">
        <v>42.01</v>
      </c>
      <c r="E86" s="5">
        <f t="shared" si="9"/>
        <v>456882.59345166222</v>
      </c>
      <c r="F86" s="5">
        <f t="shared" si="10"/>
        <v>4.5199999999999997E-3</v>
      </c>
      <c r="H86" s="14">
        <f t="shared" si="11"/>
        <v>456882.59345166222</v>
      </c>
      <c r="I86" s="5">
        <f t="shared" si="12"/>
        <v>4.5199999999999997E-3</v>
      </c>
      <c r="J86">
        <f t="shared" si="13"/>
        <v>456882.59345166222</v>
      </c>
      <c r="K86">
        <f t="shared" si="14"/>
        <v>5.6683473415480779E-7</v>
      </c>
      <c r="L86">
        <f t="shared" si="15"/>
        <v>0.75050098653797392</v>
      </c>
      <c r="M86">
        <f t="shared" si="15"/>
        <v>0.9999999865071475</v>
      </c>
    </row>
    <row r="87" spans="1:13">
      <c r="A87">
        <v>2.8300000000000001E-3</v>
      </c>
      <c r="B87" s="1">
        <v>1470800</v>
      </c>
      <c r="C87">
        <v>42.88</v>
      </c>
      <c r="E87" s="5">
        <f t="shared" si="9"/>
        <v>456882.59345166222</v>
      </c>
      <c r="F87" s="5">
        <f t="shared" si="10"/>
        <v>2.8300000000000001E-3</v>
      </c>
      <c r="H87" s="14">
        <f t="shared" si="11"/>
        <v>456882.59345166222</v>
      </c>
      <c r="I87" s="5">
        <f t="shared" si="12"/>
        <v>2.8300000000000001E-3</v>
      </c>
      <c r="J87">
        <f t="shared" si="13"/>
        <v>456882.59345166222</v>
      </c>
      <c r="K87">
        <f t="shared" si="14"/>
        <v>3.5489873841993502E-7</v>
      </c>
      <c r="L87">
        <f t="shared" si="15"/>
        <v>0.68936456795508416</v>
      </c>
      <c r="M87">
        <f t="shared" si="15"/>
        <v>0.99999999172344356</v>
      </c>
    </row>
    <row r="88" spans="1:13">
      <c r="A88">
        <v>1.7600000000000001E-3</v>
      </c>
      <c r="B88" s="1">
        <v>1177100</v>
      </c>
      <c r="C88">
        <v>43.8</v>
      </c>
      <c r="E88" s="5">
        <f t="shared" si="9"/>
        <v>456882.59345166222</v>
      </c>
      <c r="F88" s="5">
        <f t="shared" si="10"/>
        <v>1.7600000000000001E-3</v>
      </c>
      <c r="H88" s="14">
        <f t="shared" si="11"/>
        <v>456882.59345166222</v>
      </c>
      <c r="I88" s="5">
        <f t="shared" si="12"/>
        <v>1.7600000000000001E-3</v>
      </c>
      <c r="J88">
        <f t="shared" si="13"/>
        <v>456882.59345166222</v>
      </c>
      <c r="K88">
        <f t="shared" si="14"/>
        <v>2.2071440975939421E-7</v>
      </c>
      <c r="L88">
        <f t="shared" si="15"/>
        <v>0.61185745182935836</v>
      </c>
      <c r="M88">
        <f t="shared" si="15"/>
        <v>0.99999999496085812</v>
      </c>
    </row>
    <row r="89" spans="1:13">
      <c r="A89">
        <v>1.1000000000000001E-3</v>
      </c>
      <c r="B89">
        <v>937140</v>
      </c>
      <c r="C89">
        <v>44.8</v>
      </c>
      <c r="E89" s="5">
        <f t="shared" si="9"/>
        <v>456882.59345166222</v>
      </c>
      <c r="F89" s="5">
        <f t="shared" si="10"/>
        <v>1.1000000000000001E-3</v>
      </c>
      <c r="H89" s="14">
        <f t="shared" si="11"/>
        <v>456882.59345166222</v>
      </c>
      <c r="I89" s="5">
        <f t="shared" si="12"/>
        <v>1.1000000000000001E-3</v>
      </c>
      <c r="J89">
        <f t="shared" si="13"/>
        <v>456882.59345166222</v>
      </c>
      <c r="K89">
        <f t="shared" si="14"/>
        <v>1.3794650609962139E-7</v>
      </c>
      <c r="L89">
        <f t="shared" si="15"/>
        <v>0.51247135598559213</v>
      </c>
      <c r="M89">
        <f t="shared" si="15"/>
        <v>0.99999999692083685</v>
      </c>
    </row>
    <row r="90" spans="1:13">
      <c r="A90" s="1">
        <v>6.8400000000000004E-4</v>
      </c>
      <c r="B90">
        <v>742360</v>
      </c>
      <c r="C90">
        <v>45.83</v>
      </c>
      <c r="E90" s="5">
        <f t="shared" si="9"/>
        <v>456882.59345166222</v>
      </c>
      <c r="F90" s="5">
        <f t="shared" si="10"/>
        <v>6.8400000000000004E-4</v>
      </c>
      <c r="H90" s="14">
        <f t="shared" si="11"/>
        <v>456882.59345166222</v>
      </c>
      <c r="I90" s="5">
        <f t="shared" si="12"/>
        <v>6.8400000000000004E-4</v>
      </c>
      <c r="J90">
        <f t="shared" si="13"/>
        <v>456882.59345166222</v>
      </c>
      <c r="K90">
        <f t="shared" si="14"/>
        <v>8.5777645611037298E-8</v>
      </c>
      <c r="L90">
        <f t="shared" si="15"/>
        <v>0.38455386409334796</v>
      </c>
      <c r="M90">
        <f t="shared" si="15"/>
        <v>0.99999999812835172</v>
      </c>
    </row>
    <row r="91" spans="1:13">
      <c r="A91" s="1">
        <v>4.28E-4</v>
      </c>
      <c r="B91">
        <v>584350</v>
      </c>
      <c r="C91">
        <v>46.94</v>
      </c>
      <c r="E91" s="5">
        <f t="shared" si="9"/>
        <v>456882.59345166222</v>
      </c>
      <c r="F91" s="5">
        <f t="shared" si="10"/>
        <v>4.28E-4</v>
      </c>
      <c r="H91" s="14">
        <f t="shared" si="11"/>
        <v>456882.59345166222</v>
      </c>
      <c r="I91" s="5">
        <f t="shared" si="12"/>
        <v>4.28E-4</v>
      </c>
      <c r="J91">
        <f t="shared" si="13"/>
        <v>456882.59345166222</v>
      </c>
      <c r="K91">
        <f t="shared" si="14"/>
        <v>5.3673731464216312E-8</v>
      </c>
      <c r="L91">
        <f t="shared" si="15"/>
        <v>0.21813537528593785</v>
      </c>
      <c r="M91">
        <f t="shared" si="15"/>
        <v>0.999999998856546</v>
      </c>
    </row>
    <row r="92" spans="1:13">
      <c r="A92" s="1">
        <v>2.656E-4</v>
      </c>
      <c r="B92">
        <v>456890</v>
      </c>
      <c r="C92">
        <v>48.17</v>
      </c>
      <c r="E92" s="5">
        <f t="shared" si="9"/>
        <v>456882.59345166222</v>
      </c>
      <c r="F92" s="5">
        <f t="shared" si="10"/>
        <v>2.656E-4</v>
      </c>
      <c r="H92" s="14">
        <f t="shared" si="11"/>
        <v>456882.59345166222</v>
      </c>
      <c r="I92" s="5">
        <f t="shared" si="12"/>
        <v>2.656E-4</v>
      </c>
      <c r="J92">
        <f t="shared" si="13"/>
        <v>456882.59345166222</v>
      </c>
      <c r="K92">
        <f t="shared" si="14"/>
        <v>3.3307810927326762E-8</v>
      </c>
      <c r="L92">
        <f t="shared" si="15"/>
        <v>1.6210791082707166E-5</v>
      </c>
      <c r="M92">
        <f t="shared" si="15"/>
        <v>0.99999999930853611</v>
      </c>
    </row>
    <row r="93" spans="1:13">
      <c r="A93" s="1">
        <v>1.6559999999999999E-4</v>
      </c>
      <c r="B93">
        <v>353760</v>
      </c>
      <c r="C93">
        <v>49.4</v>
      </c>
      <c r="E93" s="5">
        <f t="shared" si="9"/>
        <v>456882.59345166222</v>
      </c>
      <c r="F93" s="5">
        <f t="shared" si="10"/>
        <v>1.6559999999999999E-4</v>
      </c>
      <c r="H93" s="14">
        <f t="shared" si="11"/>
        <v>456882.59345166222</v>
      </c>
      <c r="I93" s="5">
        <f t="shared" si="12"/>
        <v>1.6559999999999999E-4</v>
      </c>
      <c r="J93">
        <f t="shared" si="13"/>
        <v>456882.59345166222</v>
      </c>
      <c r="K93">
        <f t="shared" si="14"/>
        <v>2.0767219463724817E-8</v>
      </c>
      <c r="L93">
        <f t="shared" si="15"/>
        <v>0.29150439125865624</v>
      </c>
      <c r="M93">
        <f t="shared" si="15"/>
        <v>0.99999999957961094</v>
      </c>
    </row>
    <row r="94" spans="1:13">
      <c r="A94" s="1">
        <v>1.032E-4</v>
      </c>
      <c r="B94">
        <v>272260</v>
      </c>
      <c r="C94">
        <v>50.79</v>
      </c>
      <c r="E94" s="5">
        <f t="shared" si="9"/>
        <v>456882.59345166222</v>
      </c>
      <c r="F94" s="5">
        <f t="shared" si="10"/>
        <v>1.032E-4</v>
      </c>
      <c r="H94" s="14">
        <f t="shared" si="11"/>
        <v>456882.59345166222</v>
      </c>
      <c r="I94" s="5">
        <f t="shared" si="12"/>
        <v>1.032E-4</v>
      </c>
      <c r="J94">
        <f t="shared" si="13"/>
        <v>456882.59345166222</v>
      </c>
      <c r="K94">
        <f t="shared" si="14"/>
        <v>1.2941890390437206E-8</v>
      </c>
      <c r="L94">
        <f t="shared" si="15"/>
        <v>0.67811134008544116</v>
      </c>
      <c r="M94">
        <f t="shared" si="15"/>
        <v>0.99999999974518827</v>
      </c>
    </row>
    <row r="95" spans="1:13">
      <c r="A95" s="1">
        <v>6.4399999999999993E-5</v>
      </c>
      <c r="B95">
        <v>208450</v>
      </c>
      <c r="C95">
        <v>52.23</v>
      </c>
      <c r="E95" s="5">
        <f t="shared" si="9"/>
        <v>456882.59345166222</v>
      </c>
      <c r="F95" s="5">
        <f t="shared" si="10"/>
        <v>6.4399999999999993E-5</v>
      </c>
      <c r="H95" s="14">
        <f t="shared" si="11"/>
        <v>456882.59345166222</v>
      </c>
      <c r="I95" s="5">
        <f t="shared" si="12"/>
        <v>6.4399999999999993E-5</v>
      </c>
      <c r="J95">
        <f t="shared" si="13"/>
        <v>456882.59345166222</v>
      </c>
      <c r="K95">
        <f t="shared" si="14"/>
        <v>8.0761409025596501E-9</v>
      </c>
      <c r="L95">
        <f t="shared" si="15"/>
        <v>1.1918090355080941</v>
      </c>
      <c r="M95">
        <f t="shared" si="15"/>
        <v>0.99999999984537347</v>
      </c>
    </row>
    <row r="96" spans="1:13">
      <c r="A96" s="1">
        <v>4.0000000000000003E-5</v>
      </c>
      <c r="B96">
        <v>159630</v>
      </c>
      <c r="C96">
        <v>53.64</v>
      </c>
      <c r="E96" s="5">
        <f t="shared" si="9"/>
        <v>456882.59345166222</v>
      </c>
      <c r="F96" s="5">
        <f t="shared" si="10"/>
        <v>4.0000000000000003E-5</v>
      </c>
      <c r="H96" s="14">
        <f t="shared" si="11"/>
        <v>456882.59345166222</v>
      </c>
      <c r="I96" s="5">
        <f t="shared" si="12"/>
        <v>4.0000000000000003E-5</v>
      </c>
      <c r="J96">
        <f t="shared" si="13"/>
        <v>456882.59345166222</v>
      </c>
      <c r="K96">
        <f t="shared" si="14"/>
        <v>5.0162365854407777E-9</v>
      </c>
      <c r="L96">
        <f t="shared" si="15"/>
        <v>1.8621348960199351</v>
      </c>
      <c r="M96">
        <f t="shared" si="15"/>
        <v>0.99999999990648325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J40" zoomScale="85" zoomScaleNormal="85" workbookViewId="0">
      <selection activeCell="R2" sqref="R2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5">
        <f>10^R1</f>
        <v>100000000</v>
      </c>
      <c r="N1" t="s">
        <v>9</v>
      </c>
      <c r="O1" s="1">
        <f>10^P1</f>
        <v>1E-4</v>
      </c>
      <c r="P1">
        <v>-4</v>
      </c>
      <c r="Q1" s="1">
        <f>M1*O1</f>
        <v>10000</v>
      </c>
      <c r="R1">
        <v>8</v>
      </c>
      <c r="S1">
        <f>2/9</f>
        <v>0.22222222222222221</v>
      </c>
    </row>
    <row r="2" spans="1:19">
      <c r="A2">
        <v>30000</v>
      </c>
      <c r="B2" s="1">
        <v>232970000</v>
      </c>
      <c r="C2">
        <v>13.77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245014623.33951172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31840360.752797674</v>
      </c>
      <c r="G2">
        <f>(E2^2+F2^2)^0.5</f>
        <v>247074835.26873207</v>
      </c>
      <c r="H2">
        <f>DEGREES(ATAN(F2/E2))</f>
        <v>7.4042583089338212</v>
      </c>
      <c r="I2">
        <f>ABS((G2-B2)/B2)</f>
        <v>6.0543568994858014E-2</v>
      </c>
      <c r="J2">
        <f>ABS((H2-C2)/C2)</f>
        <v>0.46229060937299771</v>
      </c>
      <c r="L2" t="s">
        <v>1</v>
      </c>
      <c r="M2" s="5">
        <f t="shared" ref="M2:M10" si="2">10^R2</f>
        <v>51272427.993549325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51272.427993549325</v>
      </c>
      <c r="R2">
        <v>7.7098838838385504</v>
      </c>
    </row>
    <row r="3" spans="1:19">
      <c r="A3">
        <v>18720</v>
      </c>
      <c r="B3" s="1">
        <v>215380000</v>
      </c>
      <c r="C3">
        <v>14.08</v>
      </c>
      <c r="E3" s="1">
        <f t="shared" si="0"/>
        <v>232724389.74613157</v>
      </c>
      <c r="F3">
        <f t="shared" si="1"/>
        <v>44504050.837309547</v>
      </c>
      <c r="G3">
        <f t="shared" ref="G3:G66" si="5">(E3^2+F3^2)^0.5</f>
        <v>236941452.94489774</v>
      </c>
      <c r="H3">
        <f t="shared" ref="H3:H66" si="6">DEGREES(ATAN(F3/E3))</f>
        <v>10.826009440295232</v>
      </c>
      <c r="I3">
        <f t="shared" ref="I3:J66" si="7">ABS((G3-B3)/B3)</f>
        <v>0.10010889100611821</v>
      </c>
      <c r="J3">
        <f t="shared" si="7"/>
        <v>0.23110728406994088</v>
      </c>
      <c r="L3" t="s">
        <v>2</v>
      </c>
      <c r="M3" s="5">
        <f t="shared" si="2"/>
        <v>37204525.59950044</v>
      </c>
      <c r="N3" t="s">
        <v>11</v>
      </c>
      <c r="O3" s="1">
        <f t="shared" si="3"/>
        <v>0.01</v>
      </c>
      <c r="P3">
        <v>-2</v>
      </c>
      <c r="Q3" s="1">
        <f t="shared" si="4"/>
        <v>372045.25599500438</v>
      </c>
      <c r="R3">
        <v>7.5705957711546432</v>
      </c>
    </row>
    <row r="4" spans="1:19">
      <c r="A4">
        <v>11640</v>
      </c>
      <c r="B4" s="1">
        <v>199450000</v>
      </c>
      <c r="C4">
        <v>14.37</v>
      </c>
      <c r="E4" s="1">
        <f t="shared" si="0"/>
        <v>212228809.82351878</v>
      </c>
      <c r="F4">
        <f t="shared" si="1"/>
        <v>54144728.643953405</v>
      </c>
      <c r="G4">
        <f t="shared" si="5"/>
        <v>219026754.89317432</v>
      </c>
      <c r="H4">
        <f t="shared" si="6"/>
        <v>14.312239219923342</v>
      </c>
      <c r="I4">
        <f t="shared" si="7"/>
        <v>9.8153697132987314E-2</v>
      </c>
      <c r="J4">
        <f t="shared" si="7"/>
        <v>4.0195393233582134E-3</v>
      </c>
      <c r="L4" t="s">
        <v>3</v>
      </c>
      <c r="M4" s="5">
        <f t="shared" si="2"/>
        <v>25643267.189729985</v>
      </c>
      <c r="N4" t="s">
        <v>12</v>
      </c>
      <c r="O4" s="1">
        <f t="shared" si="3"/>
        <v>0.1</v>
      </c>
      <c r="P4">
        <v>-1</v>
      </c>
      <c r="Q4" s="1">
        <f t="shared" si="4"/>
        <v>2564326.7189729987</v>
      </c>
      <c r="R4">
        <v>7.408973357511182</v>
      </c>
    </row>
    <row r="5" spans="1:19">
      <c r="A5">
        <v>7260</v>
      </c>
      <c r="B5" s="1">
        <v>184520000</v>
      </c>
      <c r="C5">
        <v>14.68</v>
      </c>
      <c r="E5" s="1">
        <f t="shared" si="0"/>
        <v>188625555.187639</v>
      </c>
      <c r="F5">
        <f t="shared" si="1"/>
        <v>55022885.669800691</v>
      </c>
      <c r="G5">
        <f t="shared" si="5"/>
        <v>196486941.08585688</v>
      </c>
      <c r="H5">
        <f t="shared" si="6"/>
        <v>16.262191907716169</v>
      </c>
      <c r="I5">
        <f t="shared" si="7"/>
        <v>6.4854439008545872E-2</v>
      </c>
      <c r="J5">
        <f t="shared" si="7"/>
        <v>0.10777874030764092</v>
      </c>
      <c r="L5" t="s">
        <v>4</v>
      </c>
      <c r="M5" s="5">
        <f t="shared" si="2"/>
        <v>17321580.554782055</v>
      </c>
      <c r="N5" t="s">
        <v>13</v>
      </c>
      <c r="O5" s="1">
        <f t="shared" si="3"/>
        <v>1</v>
      </c>
      <c r="P5">
        <v>0</v>
      </c>
      <c r="Q5" s="1">
        <f t="shared" si="4"/>
        <v>17321580.554782055</v>
      </c>
      <c r="R5">
        <v>7.2385875178719639</v>
      </c>
    </row>
    <row r="6" spans="1:19">
      <c r="A6">
        <v>4518</v>
      </c>
      <c r="B6" s="1">
        <v>170730000</v>
      </c>
      <c r="C6">
        <v>14.87</v>
      </c>
      <c r="E6" s="1">
        <f t="shared" si="0"/>
        <v>169611095.08238</v>
      </c>
      <c r="F6">
        <f t="shared" si="1"/>
        <v>49223470.797795437</v>
      </c>
      <c r="G6">
        <f t="shared" si="5"/>
        <v>176609381.55269545</v>
      </c>
      <c r="H6">
        <f t="shared" si="6"/>
        <v>16.183454915459318</v>
      </c>
      <c r="I6">
        <f t="shared" si="7"/>
        <v>3.4436722033007981E-2</v>
      </c>
      <c r="J6">
        <f t="shared" si="7"/>
        <v>8.8329180595784748E-2</v>
      </c>
      <c r="L6" t="s">
        <v>5</v>
      </c>
      <c r="M6" s="5">
        <f t="shared" si="2"/>
        <v>10708979.070686832</v>
      </c>
      <c r="N6" t="s">
        <v>14</v>
      </c>
      <c r="O6" s="1">
        <f t="shared" si="3"/>
        <v>10</v>
      </c>
      <c r="P6">
        <v>1</v>
      </c>
      <c r="Q6" s="1">
        <f t="shared" si="4"/>
        <v>107089790.70686832</v>
      </c>
      <c r="R6">
        <v>7.0297480697953256</v>
      </c>
    </row>
    <row r="7" spans="1:19">
      <c r="A7">
        <v>2814</v>
      </c>
      <c r="B7" s="1">
        <v>158010000</v>
      </c>
      <c r="C7">
        <v>15.12</v>
      </c>
      <c r="E7" s="1">
        <f t="shared" si="0"/>
        <v>156613324.24099576</v>
      </c>
      <c r="F7">
        <f t="shared" si="1"/>
        <v>43670852.529496133</v>
      </c>
      <c r="G7">
        <f t="shared" si="5"/>
        <v>162588058.26526213</v>
      </c>
      <c r="H7">
        <f t="shared" si="6"/>
        <v>15.580865946423197</v>
      </c>
      <c r="I7">
        <f t="shared" si="7"/>
        <v>2.8973218563775247E-2</v>
      </c>
      <c r="J7">
        <f t="shared" si="7"/>
        <v>3.048055201211625E-2</v>
      </c>
      <c r="L7" t="s">
        <v>6</v>
      </c>
      <c r="M7" s="5">
        <f t="shared" si="2"/>
        <v>6046951.427394974</v>
      </c>
      <c r="N7" t="s">
        <v>15</v>
      </c>
      <c r="O7" s="1">
        <f t="shared" si="3"/>
        <v>100</v>
      </c>
      <c r="P7">
        <v>2</v>
      </c>
      <c r="Q7" s="1">
        <f t="shared" si="4"/>
        <v>604695142.73949742</v>
      </c>
      <c r="R7">
        <v>6.7815364801159363</v>
      </c>
    </row>
    <row r="8" spans="1:19">
      <c r="A8">
        <v>1752</v>
      </c>
      <c r="B8" s="1">
        <v>145950000</v>
      </c>
      <c r="C8">
        <v>15.4</v>
      </c>
      <c r="E8" s="1">
        <f t="shared" si="0"/>
        <v>145329199.06303009</v>
      </c>
      <c r="F8">
        <f t="shared" si="1"/>
        <v>41345553.920431092</v>
      </c>
      <c r="G8">
        <f t="shared" si="5"/>
        <v>151096098.32583073</v>
      </c>
      <c r="H8">
        <f t="shared" si="6"/>
        <v>15.880832660786583</v>
      </c>
      <c r="I8">
        <f t="shared" si="7"/>
        <v>3.5259323917990595E-2</v>
      </c>
      <c r="J8">
        <f t="shared" si="7"/>
        <v>3.1222900051076769E-2</v>
      </c>
      <c r="L8" t="s">
        <v>7</v>
      </c>
      <c r="M8" s="5">
        <f t="shared" si="2"/>
        <v>3740791.8007565849</v>
      </c>
      <c r="N8" t="s">
        <v>16</v>
      </c>
      <c r="O8" s="1">
        <f t="shared" si="3"/>
        <v>1000</v>
      </c>
      <c r="P8">
        <v>3</v>
      </c>
      <c r="Q8" s="1">
        <f t="shared" si="4"/>
        <v>3740791800.7565846</v>
      </c>
      <c r="R8">
        <v>6.5729635375757161</v>
      </c>
    </row>
    <row r="9" spans="1:19">
      <c r="A9">
        <v>1092</v>
      </c>
      <c r="B9" s="1">
        <v>134850000</v>
      </c>
      <c r="C9">
        <v>15.54</v>
      </c>
      <c r="E9" s="1">
        <f t="shared" si="0"/>
        <v>132553034.36675587</v>
      </c>
      <c r="F9">
        <f t="shared" si="1"/>
        <v>39958947.823794313</v>
      </c>
      <c r="G9">
        <f t="shared" si="5"/>
        <v>138445023.13560817</v>
      </c>
      <c r="H9">
        <f t="shared" si="6"/>
        <v>16.775764043423354</v>
      </c>
      <c r="I9">
        <f t="shared" si="7"/>
        <v>2.665942258515511E-2</v>
      </c>
      <c r="J9">
        <f t="shared" si="7"/>
        <v>7.9521495715788634E-2</v>
      </c>
      <c r="L9" t="s">
        <v>8</v>
      </c>
      <c r="M9" s="5">
        <f t="shared" si="2"/>
        <v>1558262.5497524072</v>
      </c>
      <c r="N9" t="s">
        <v>17</v>
      </c>
      <c r="O9" s="1">
        <f t="shared" si="3"/>
        <v>10000</v>
      </c>
      <c r="P9">
        <v>4</v>
      </c>
      <c r="Q9" s="1">
        <f t="shared" si="4"/>
        <v>15582625497.524073</v>
      </c>
      <c r="R9">
        <v>6.1926406332481507</v>
      </c>
    </row>
    <row r="10" spans="1:19">
      <c r="A10">
        <v>678</v>
      </c>
      <c r="B10" s="1">
        <v>124140000</v>
      </c>
      <c r="C10">
        <v>15.95</v>
      </c>
      <c r="E10" s="1">
        <f t="shared" si="0"/>
        <v>119606089.0007616</v>
      </c>
      <c r="F10">
        <f t="shared" si="1"/>
        <v>36340124.323337726</v>
      </c>
      <c r="G10">
        <f t="shared" si="5"/>
        <v>125004884.55213958</v>
      </c>
      <c r="H10">
        <f t="shared" si="6"/>
        <v>16.900445587304283</v>
      </c>
      <c r="I10">
        <f t="shared" si="7"/>
        <v>6.9670094420781394E-3</v>
      </c>
      <c r="J10">
        <f t="shared" si="7"/>
        <v>5.958906503475133E-2</v>
      </c>
      <c r="L10" t="s">
        <v>23</v>
      </c>
      <c r="M10" s="5">
        <f t="shared" si="2"/>
        <v>1575159.5363992215</v>
      </c>
      <c r="N10" t="s">
        <v>22</v>
      </c>
      <c r="O10" s="1">
        <f t="shared" si="3"/>
        <v>100000</v>
      </c>
      <c r="P10">
        <v>5</v>
      </c>
      <c r="Q10" s="1">
        <f t="shared" si="4"/>
        <v>157515953639.92215</v>
      </c>
      <c r="R10">
        <v>6.1973245468678417</v>
      </c>
    </row>
    <row r="11" spans="1:19">
      <c r="A11">
        <v>424.2</v>
      </c>
      <c r="B11" s="1">
        <v>114120000</v>
      </c>
      <c r="C11">
        <v>16.18</v>
      </c>
      <c r="E11" s="1">
        <f t="shared" si="0"/>
        <v>109825323.35704093</v>
      </c>
      <c r="F11">
        <f t="shared" si="1"/>
        <v>31623692.706803471</v>
      </c>
      <c r="G11">
        <f t="shared" si="5"/>
        <v>114287617.83716089</v>
      </c>
      <c r="H11">
        <f t="shared" si="6"/>
        <v>16.063509841309944</v>
      </c>
      <c r="I11">
        <f t="shared" si="7"/>
        <v>1.4687858145889007E-3</v>
      </c>
      <c r="J11">
        <f t="shared" si="7"/>
        <v>7.1996389796078813E-3</v>
      </c>
    </row>
    <row r="12" spans="1:19">
      <c r="A12">
        <v>264.60000000000002</v>
      </c>
      <c r="B12" s="1">
        <v>104780000</v>
      </c>
      <c r="C12">
        <v>16.399999999999999</v>
      </c>
      <c r="E12" s="1">
        <f t="shared" si="0"/>
        <v>102537718.37516263</v>
      </c>
      <c r="F12">
        <f t="shared" si="1"/>
        <v>28664014.032329869</v>
      </c>
      <c r="G12">
        <f t="shared" si="5"/>
        <v>106468818.86275327</v>
      </c>
      <c r="H12">
        <f t="shared" si="6"/>
        <v>15.618125029097433</v>
      </c>
      <c r="I12">
        <f t="shared" si="7"/>
        <v>1.6117759713239855E-2</v>
      </c>
      <c r="J12">
        <f t="shared" si="7"/>
        <v>4.767530310381498E-2</v>
      </c>
      <c r="L12" t="s">
        <v>29</v>
      </c>
      <c r="M12" s="4">
        <f>SUM(I2:I96)+SUM(J2:J96)</f>
        <v>6.7398559416950121</v>
      </c>
    </row>
    <row r="13" spans="1:19">
      <c r="A13">
        <v>164.4</v>
      </c>
      <c r="B13" s="1">
        <v>96597000</v>
      </c>
      <c r="C13">
        <v>16.579999999999998</v>
      </c>
      <c r="E13" s="1">
        <f t="shared" si="0"/>
        <v>95032807.161553338</v>
      </c>
      <c r="F13">
        <f t="shared" si="1"/>
        <v>28035903.9923275</v>
      </c>
      <c r="G13">
        <f t="shared" si="5"/>
        <v>99082018.296318471</v>
      </c>
      <c r="H13">
        <f t="shared" si="6"/>
        <v>16.436739141579579</v>
      </c>
      <c r="I13">
        <f t="shared" si="7"/>
        <v>2.5725626016527132E-2</v>
      </c>
      <c r="J13">
        <f t="shared" si="7"/>
        <v>8.6405825344040375E-3</v>
      </c>
    </row>
    <row r="14" spans="1:19">
      <c r="A14">
        <v>102.6</v>
      </c>
      <c r="B14" s="1">
        <v>88336000</v>
      </c>
      <c r="C14">
        <v>16.920000000000002</v>
      </c>
      <c r="E14" s="1">
        <f t="shared" si="0"/>
        <v>85976300.03483285</v>
      </c>
      <c r="F14">
        <f t="shared" si="1"/>
        <v>27483479.831434343</v>
      </c>
      <c r="G14">
        <f t="shared" si="5"/>
        <v>90262205.996333018</v>
      </c>
      <c r="H14">
        <f t="shared" si="6"/>
        <v>17.727177658720858</v>
      </c>
      <c r="I14">
        <f t="shared" si="7"/>
        <v>2.1805447341208772E-2</v>
      </c>
      <c r="J14">
        <f t="shared" si="7"/>
        <v>4.7705535385393419E-2</v>
      </c>
    </row>
    <row r="15" spans="1:19">
      <c r="A15">
        <v>64.2</v>
      </c>
      <c r="B15" s="1">
        <v>81102000</v>
      </c>
      <c r="C15">
        <v>17.440000000000001</v>
      </c>
      <c r="E15" s="1">
        <f t="shared" si="0"/>
        <v>77056692.073227376</v>
      </c>
      <c r="F15">
        <f t="shared" si="1"/>
        <v>25021214.679353476</v>
      </c>
      <c r="G15">
        <f t="shared" si="5"/>
        <v>81017251.109245107</v>
      </c>
      <c r="H15">
        <f t="shared" si="6"/>
        <v>17.98922353396047</v>
      </c>
      <c r="I15">
        <f t="shared" si="7"/>
        <v>1.0449667178971348E-3</v>
      </c>
      <c r="J15">
        <f t="shared" si="7"/>
        <v>3.1492175112412174E-2</v>
      </c>
    </row>
    <row r="16" spans="1:19">
      <c r="A16">
        <v>39.840000000000003</v>
      </c>
      <c r="B16" s="1">
        <v>74670000</v>
      </c>
      <c r="C16">
        <v>17.77</v>
      </c>
      <c r="E16" s="1">
        <f t="shared" si="0"/>
        <v>70243308.81468384</v>
      </c>
      <c r="F16">
        <f t="shared" si="1"/>
        <v>21747843.035084568</v>
      </c>
      <c r="G16">
        <f t="shared" si="5"/>
        <v>73532925.34581849</v>
      </c>
      <c r="H16">
        <f t="shared" si="6"/>
        <v>17.202907916692361</v>
      </c>
      <c r="I16">
        <f t="shared" si="7"/>
        <v>1.5227998582851348E-2</v>
      </c>
      <c r="J16">
        <f t="shared" si="7"/>
        <v>3.1912891576119227E-2</v>
      </c>
    </row>
    <row r="17" spans="1:10">
      <c r="A17">
        <v>24.84</v>
      </c>
      <c r="B17" s="1">
        <v>67749000</v>
      </c>
      <c r="C17">
        <v>18.28</v>
      </c>
      <c r="E17" s="1">
        <f t="shared" si="0"/>
        <v>65184886.20201876</v>
      </c>
      <c r="F17">
        <f t="shared" si="1"/>
        <v>19851260.834872637</v>
      </c>
      <c r="G17">
        <f t="shared" si="5"/>
        <v>68140604.237886563</v>
      </c>
      <c r="H17">
        <f t="shared" si="6"/>
        <v>16.937473682425733</v>
      </c>
      <c r="I17">
        <f t="shared" si="7"/>
        <v>5.7802216694942061E-3</v>
      </c>
      <c r="J17">
        <f t="shared" si="7"/>
        <v>7.3442358729445753E-2</v>
      </c>
    </row>
    <row r="18" spans="1:10">
      <c r="A18">
        <v>15.48</v>
      </c>
      <c r="B18" s="1">
        <v>62125000</v>
      </c>
      <c r="C18">
        <v>18.579999999999998</v>
      </c>
      <c r="E18" s="1">
        <f t="shared" si="0"/>
        <v>59855406.223864511</v>
      </c>
      <c r="F18">
        <f t="shared" si="1"/>
        <v>19448372.359712608</v>
      </c>
      <c r="G18">
        <f t="shared" si="5"/>
        <v>62935751.696995497</v>
      </c>
      <c r="H18">
        <f t="shared" si="6"/>
        <v>18.000148880441412</v>
      </c>
      <c r="I18">
        <f t="shared" si="7"/>
        <v>1.3050329126688076E-2</v>
      </c>
      <c r="J18">
        <f t="shared" si="7"/>
        <v>3.1208348738352355E-2</v>
      </c>
    </row>
    <row r="19" spans="1:10">
      <c r="A19">
        <v>9.66</v>
      </c>
      <c r="B19" s="1">
        <v>56851000</v>
      </c>
      <c r="C19">
        <v>18.989999999999998</v>
      </c>
      <c r="E19" s="1">
        <f t="shared" si="0"/>
        <v>53494050.899000764</v>
      </c>
      <c r="F19">
        <f t="shared" si="1"/>
        <v>18858166.021208379</v>
      </c>
      <c r="G19">
        <f t="shared" si="5"/>
        <v>56720753.761461452</v>
      </c>
      <c r="H19">
        <f t="shared" si="6"/>
        <v>19.41899562508253</v>
      </c>
      <c r="I19">
        <f t="shared" si="7"/>
        <v>2.2910105106075242E-3</v>
      </c>
      <c r="J19">
        <f t="shared" si="7"/>
        <v>2.2590606902713639E-2</v>
      </c>
    </row>
    <row r="20" spans="1:10">
      <c r="A20">
        <v>6</v>
      </c>
      <c r="B20" s="1">
        <v>52116000</v>
      </c>
      <c r="C20">
        <v>19.579999999999998</v>
      </c>
      <c r="E20" s="1">
        <f t="shared" si="0"/>
        <v>47403844.582162634</v>
      </c>
      <c r="F20">
        <f t="shared" si="1"/>
        <v>16903162.430413362</v>
      </c>
      <c r="G20">
        <f t="shared" si="5"/>
        <v>50327342.283482119</v>
      </c>
      <c r="H20">
        <f t="shared" si="6"/>
        <v>19.625109999363655</v>
      </c>
      <c r="I20">
        <f t="shared" si="7"/>
        <v>3.4320702212715493E-2</v>
      </c>
      <c r="J20">
        <f t="shared" si="7"/>
        <v>2.3038814792470269E-3</v>
      </c>
    </row>
    <row r="21" spans="1:10">
      <c r="A21">
        <v>1250</v>
      </c>
      <c r="B21" s="1">
        <v>144720000</v>
      </c>
      <c r="C21">
        <v>16.350000000000001</v>
      </c>
      <c r="E21" s="1">
        <f t="shared" si="0"/>
        <v>136363407.89709389</v>
      </c>
      <c r="F21">
        <f t="shared" si="1"/>
        <v>40495965.74812714</v>
      </c>
      <c r="G21">
        <f t="shared" si="5"/>
        <v>142249436.74820894</v>
      </c>
      <c r="H21">
        <f t="shared" si="6"/>
        <v>16.539888030005887</v>
      </c>
      <c r="I21">
        <f t="shared" si="7"/>
        <v>1.7071332585620921E-2</v>
      </c>
      <c r="J21">
        <f t="shared" si="7"/>
        <v>1.1613946789350802E-2</v>
      </c>
    </row>
    <row r="22" spans="1:10">
      <c r="A22">
        <v>780</v>
      </c>
      <c r="B22" s="1">
        <v>132040000</v>
      </c>
      <c r="C22">
        <v>16.59</v>
      </c>
      <c r="E22" s="1">
        <f t="shared" si="0"/>
        <v>123192889.72388425</v>
      </c>
      <c r="F22">
        <f t="shared" si="1"/>
        <v>37662648.286181614</v>
      </c>
      <c r="G22">
        <f t="shared" si="5"/>
        <v>128821439.03267702</v>
      </c>
      <c r="H22">
        <f t="shared" si="6"/>
        <v>16.99949051711425</v>
      </c>
      <c r="I22">
        <f t="shared" si="7"/>
        <v>2.4375651070304268E-2</v>
      </c>
      <c r="J22">
        <f t="shared" si="7"/>
        <v>2.4682972701280892E-2</v>
      </c>
    </row>
    <row r="23" spans="1:10">
      <c r="A23">
        <v>485</v>
      </c>
      <c r="B23" s="1">
        <v>120470000</v>
      </c>
      <c r="C23">
        <v>16.77</v>
      </c>
      <c r="E23" s="1">
        <f t="shared" si="0"/>
        <v>112269915.16616493</v>
      </c>
      <c r="F23">
        <f t="shared" si="1"/>
        <v>32895054.299033742</v>
      </c>
      <c r="G23">
        <f t="shared" si="5"/>
        <v>116989821.98787315</v>
      </c>
      <c r="H23">
        <f t="shared" si="6"/>
        <v>16.33057000592985</v>
      </c>
      <c r="I23">
        <f t="shared" si="7"/>
        <v>2.8888337446059998E-2</v>
      </c>
      <c r="J23">
        <f t="shared" si="7"/>
        <v>2.6203338942763828E-2</v>
      </c>
    </row>
    <row r="24" spans="1:10">
      <c r="A24">
        <v>302.5</v>
      </c>
      <c r="B24" s="1">
        <v>110330000</v>
      </c>
      <c r="C24">
        <v>16.940000000000001</v>
      </c>
      <c r="E24" s="1">
        <f t="shared" si="0"/>
        <v>104495927.8309896</v>
      </c>
      <c r="F24">
        <f t="shared" si="1"/>
        <v>29227038.446561445</v>
      </c>
      <c r="G24">
        <f t="shared" si="5"/>
        <v>108506307.2342625</v>
      </c>
      <c r="H24">
        <f t="shared" si="6"/>
        <v>15.626065796084928</v>
      </c>
      <c r="I24">
        <f t="shared" si="7"/>
        <v>1.6529436832570504E-2</v>
      </c>
      <c r="J24">
        <f t="shared" si="7"/>
        <v>7.7564002592389186E-2</v>
      </c>
    </row>
    <row r="25" spans="1:10">
      <c r="A25">
        <v>188.25</v>
      </c>
      <c r="B25" s="1">
        <v>100850000</v>
      </c>
      <c r="C25">
        <v>17.100000000000001</v>
      </c>
      <c r="E25" s="1">
        <f t="shared" si="0"/>
        <v>97329137.939773425</v>
      </c>
      <c r="F25">
        <f t="shared" si="1"/>
        <v>28073769.617398344</v>
      </c>
      <c r="G25">
        <f t="shared" si="5"/>
        <v>101297076.13070676</v>
      </c>
      <c r="H25">
        <f t="shared" si="6"/>
        <v>16.089760265924976</v>
      </c>
      <c r="I25">
        <f t="shared" si="7"/>
        <v>4.4330801259966019E-3</v>
      </c>
      <c r="J25">
        <f t="shared" si="7"/>
        <v>5.9078347021931286E-2</v>
      </c>
    </row>
    <row r="26" spans="1:10">
      <c r="A26">
        <v>117.25</v>
      </c>
      <c r="B26" s="1">
        <v>92248000</v>
      </c>
      <c r="C26">
        <v>17.21</v>
      </c>
      <c r="E26" s="1">
        <f t="shared" si="0"/>
        <v>88655453.907204941</v>
      </c>
      <c r="F26">
        <f t="shared" si="1"/>
        <v>27800346.831712957</v>
      </c>
      <c r="G26">
        <f t="shared" si="5"/>
        <v>92912048.688294858</v>
      </c>
      <c r="H26">
        <f t="shared" si="6"/>
        <v>17.410245869861679</v>
      </c>
      <c r="I26">
        <f t="shared" si="7"/>
        <v>7.1985158300977552E-3</v>
      </c>
      <c r="J26">
        <f t="shared" si="7"/>
        <v>1.1635436947221293E-2</v>
      </c>
    </row>
    <row r="27" spans="1:10">
      <c r="A27">
        <v>73</v>
      </c>
      <c r="B27" s="1">
        <v>84364000</v>
      </c>
      <c r="C27">
        <v>17.34</v>
      </c>
      <c r="E27" s="1">
        <f t="shared" si="0"/>
        <v>79330340.014826521</v>
      </c>
      <c r="F27">
        <f t="shared" si="1"/>
        <v>25871466.289705481</v>
      </c>
      <c r="G27">
        <f t="shared" si="5"/>
        <v>83442408.970782667</v>
      </c>
      <c r="H27">
        <f t="shared" si="6"/>
        <v>18.062350197876995</v>
      </c>
      <c r="I27">
        <f t="shared" si="7"/>
        <v>1.0923984510186011E-2</v>
      </c>
      <c r="J27">
        <f t="shared" si="7"/>
        <v>4.165802755922695E-2</v>
      </c>
    </row>
    <row r="28" spans="1:10">
      <c r="A28">
        <v>45.5</v>
      </c>
      <c r="B28" s="1">
        <v>77001000</v>
      </c>
      <c r="C28">
        <v>17.57</v>
      </c>
      <c r="E28" s="1">
        <f t="shared" si="0"/>
        <v>71894192.801179081</v>
      </c>
      <c r="F28">
        <f t="shared" si="1"/>
        <v>22589335.967098612</v>
      </c>
      <c r="G28">
        <f t="shared" si="5"/>
        <v>75359492.155716956</v>
      </c>
      <c r="H28">
        <f t="shared" si="6"/>
        <v>17.442849720257637</v>
      </c>
      <c r="I28">
        <f t="shared" si="7"/>
        <v>2.131800683475597E-2</v>
      </c>
      <c r="J28">
        <f t="shared" si="7"/>
        <v>7.2367831384384136E-3</v>
      </c>
    </row>
    <row r="29" spans="1:10">
      <c r="A29">
        <v>28.25</v>
      </c>
      <c r="B29" s="1">
        <v>70228000</v>
      </c>
      <c r="C29">
        <v>17.809999999999999</v>
      </c>
      <c r="E29" s="1">
        <f t="shared" si="0"/>
        <v>66509174.536910802</v>
      </c>
      <c r="F29">
        <f t="shared" si="1"/>
        <v>20182348.717023604</v>
      </c>
      <c r="G29">
        <f t="shared" si="5"/>
        <v>69503938.718009412</v>
      </c>
      <c r="H29">
        <f t="shared" si="6"/>
        <v>16.880530825097292</v>
      </c>
      <c r="I29">
        <f t="shared" si="7"/>
        <v>1.0310150965292871E-2</v>
      </c>
      <c r="J29">
        <f t="shared" si="7"/>
        <v>5.2188050247204194E-2</v>
      </c>
    </row>
    <row r="30" spans="1:10">
      <c r="A30">
        <v>17.675000000000001</v>
      </c>
      <c r="B30" s="1">
        <v>64046000</v>
      </c>
      <c r="C30">
        <v>18.02</v>
      </c>
      <c r="E30" s="1">
        <f t="shared" si="0"/>
        <v>61464811.195459023</v>
      </c>
      <c r="F30">
        <f t="shared" si="1"/>
        <v>19490767.531839401</v>
      </c>
      <c r="G30">
        <f t="shared" si="5"/>
        <v>64481106.025514401</v>
      </c>
      <c r="H30">
        <f t="shared" si="6"/>
        <v>17.594055019109501</v>
      </c>
      <c r="I30">
        <f t="shared" si="7"/>
        <v>6.7936487136495876E-3</v>
      </c>
      <c r="J30">
        <f t="shared" si="7"/>
        <v>2.3637346331326244E-2</v>
      </c>
    </row>
    <row r="31" spans="1:10">
      <c r="A31">
        <v>11.025</v>
      </c>
      <c r="B31" s="1">
        <v>58279000</v>
      </c>
      <c r="C31">
        <v>18.27</v>
      </c>
      <c r="E31" s="1">
        <f t="shared" si="0"/>
        <v>55331459.056827217</v>
      </c>
      <c r="F31">
        <f t="shared" si="1"/>
        <v>19150094.800597917</v>
      </c>
      <c r="G31">
        <f t="shared" si="5"/>
        <v>58551656.613875873</v>
      </c>
      <c r="H31">
        <f t="shared" si="6"/>
        <v>19.09062300559826</v>
      </c>
      <c r="I31">
        <f t="shared" si="7"/>
        <v>4.678471042328684E-3</v>
      </c>
      <c r="J31">
        <f t="shared" si="7"/>
        <v>4.4916420667666164E-2</v>
      </c>
    </row>
    <row r="32" spans="1:10">
      <c r="A32">
        <v>6.85</v>
      </c>
      <c r="B32" s="1">
        <v>53008000</v>
      </c>
      <c r="C32">
        <v>18.579999999999998</v>
      </c>
      <c r="E32" s="1">
        <f t="shared" si="0"/>
        <v>48953856.610524632</v>
      </c>
      <c r="F32">
        <f t="shared" si="1"/>
        <v>17553656.469346087</v>
      </c>
      <c r="G32">
        <f t="shared" si="5"/>
        <v>52005874.019072324</v>
      </c>
      <c r="H32">
        <f t="shared" si="6"/>
        <v>19.726592788490713</v>
      </c>
      <c r="I32">
        <f t="shared" si="7"/>
        <v>1.8905183763350361E-2</v>
      </c>
      <c r="J32">
        <f t="shared" si="7"/>
        <v>6.1711129628133188E-2</v>
      </c>
    </row>
    <row r="33" spans="1:10">
      <c r="A33">
        <v>4.2750000000000004</v>
      </c>
      <c r="B33" s="1">
        <v>48107000</v>
      </c>
      <c r="C33">
        <v>19.05</v>
      </c>
      <c r="E33" s="1">
        <f t="shared" si="0"/>
        <v>44078361.131351255</v>
      </c>
      <c r="F33">
        <f t="shared" si="1"/>
        <v>15225181.69071744</v>
      </c>
      <c r="G33">
        <f t="shared" si="5"/>
        <v>46633765.42314779</v>
      </c>
      <c r="H33">
        <f t="shared" si="6"/>
        <v>19.055511389308915</v>
      </c>
      <c r="I33">
        <f t="shared" si="7"/>
        <v>3.062412074858565E-2</v>
      </c>
      <c r="J33">
        <f t="shared" si="7"/>
        <v>2.8931177474615541E-4</v>
      </c>
    </row>
    <row r="34" spans="1:10">
      <c r="A34">
        <v>2.6749999999999998</v>
      </c>
      <c r="B34" s="1">
        <v>43677000</v>
      </c>
      <c r="C34">
        <v>19.29</v>
      </c>
      <c r="E34" s="1">
        <f t="shared" si="0"/>
        <v>40552193.611469731</v>
      </c>
      <c r="F34">
        <f t="shared" si="1"/>
        <v>13665145.885512752</v>
      </c>
      <c r="G34">
        <f t="shared" si="5"/>
        <v>42792716.889378183</v>
      </c>
      <c r="H34">
        <f t="shared" si="6"/>
        <v>18.622619516091977</v>
      </c>
      <c r="I34">
        <f t="shared" si="7"/>
        <v>2.0245967228102145E-2</v>
      </c>
      <c r="J34">
        <f t="shared" si="7"/>
        <v>3.4597225708036423E-2</v>
      </c>
    </row>
    <row r="35" spans="1:10">
      <c r="A35">
        <v>1.66</v>
      </c>
      <c r="B35" s="1">
        <v>39546000</v>
      </c>
      <c r="C35">
        <v>19.87</v>
      </c>
      <c r="E35" s="1">
        <f t="shared" si="0"/>
        <v>36998651.024769507</v>
      </c>
      <c r="F35">
        <f t="shared" si="1"/>
        <v>13199587.574612672</v>
      </c>
      <c r="G35">
        <f t="shared" si="5"/>
        <v>39282684.350646749</v>
      </c>
      <c r="H35">
        <f t="shared" si="6"/>
        <v>19.634296772343866</v>
      </c>
      <c r="I35">
        <f t="shared" si="7"/>
        <v>6.6584648094181681E-3</v>
      </c>
      <c r="J35">
        <f t="shared" si="7"/>
        <v>1.1862266112538239E-2</v>
      </c>
    </row>
    <row r="36" spans="1:10">
      <c r="A36">
        <v>1.0349999999999999</v>
      </c>
      <c r="B36" s="1">
        <v>35614000</v>
      </c>
      <c r="C36">
        <v>20.16</v>
      </c>
      <c r="E36" s="1">
        <f t="shared" si="0"/>
        <v>32764974.57442525</v>
      </c>
      <c r="F36">
        <f t="shared" si="1"/>
        <v>12817372.479239754</v>
      </c>
      <c r="G36">
        <f t="shared" si="5"/>
        <v>35182788.350759037</v>
      </c>
      <c r="H36">
        <f t="shared" si="6"/>
        <v>21.36500418578213</v>
      </c>
      <c r="I36">
        <f t="shared" si="7"/>
        <v>1.2107925232800673E-2</v>
      </c>
      <c r="J36">
        <f t="shared" si="7"/>
        <v>5.9772033024907238E-2</v>
      </c>
    </row>
    <row r="37" spans="1:10">
      <c r="A37">
        <v>0.64500000000000002</v>
      </c>
      <c r="B37" s="1">
        <v>32101000</v>
      </c>
      <c r="C37">
        <v>20.68</v>
      </c>
      <c r="E37" s="1">
        <f t="shared" si="0"/>
        <v>28574164.259312004</v>
      </c>
      <c r="F37">
        <f t="shared" si="1"/>
        <v>11537734.683291798</v>
      </c>
      <c r="G37">
        <f t="shared" si="5"/>
        <v>30815615.923427168</v>
      </c>
      <c r="H37">
        <f t="shared" si="6"/>
        <v>21.987972093980467</v>
      </c>
      <c r="I37">
        <f t="shared" si="7"/>
        <v>4.0041870239956132E-2</v>
      </c>
      <c r="J37">
        <f t="shared" si="7"/>
        <v>6.3248167020332077E-2</v>
      </c>
    </row>
    <row r="38" spans="1:10">
      <c r="A38">
        <v>0.40250000000000002</v>
      </c>
      <c r="B38" s="1">
        <v>28859000</v>
      </c>
      <c r="C38">
        <v>21.24</v>
      </c>
      <c r="E38" s="1">
        <f t="shared" si="0"/>
        <v>25460851.117419235</v>
      </c>
      <c r="F38">
        <f t="shared" si="1"/>
        <v>9870589.6377637908</v>
      </c>
      <c r="G38">
        <f t="shared" si="5"/>
        <v>27307205.631856918</v>
      </c>
      <c r="H38">
        <f t="shared" si="6"/>
        <v>21.190172720101955</v>
      </c>
      <c r="I38">
        <f t="shared" si="7"/>
        <v>5.3771591813405926E-2</v>
      </c>
      <c r="J38">
        <f t="shared" si="7"/>
        <v>2.3459171326762258E-3</v>
      </c>
    </row>
    <row r="39" spans="1:10">
      <c r="A39">
        <v>0.25</v>
      </c>
      <c r="B39" s="1">
        <v>26023000</v>
      </c>
      <c r="C39">
        <v>21.88</v>
      </c>
      <c r="E39" s="1">
        <f t="shared" si="0"/>
        <v>23178493.381575357</v>
      </c>
      <c r="F39">
        <f t="shared" si="1"/>
        <v>8774568.4189327322</v>
      </c>
      <c r="G39">
        <f t="shared" si="5"/>
        <v>24783777.080547351</v>
      </c>
      <c r="H39">
        <f t="shared" si="6"/>
        <v>20.734916257694628</v>
      </c>
      <c r="I39">
        <f t="shared" si="7"/>
        <v>4.762029433396029E-2</v>
      </c>
      <c r="J39">
        <f t="shared" si="7"/>
        <v>5.2334723140099203E-2</v>
      </c>
    </row>
    <row r="40" spans="1:10">
      <c r="A40">
        <v>50</v>
      </c>
      <c r="B40" s="1">
        <v>80083000</v>
      </c>
      <c r="C40">
        <v>18.86</v>
      </c>
      <c r="E40" s="1">
        <f t="shared" si="0"/>
        <v>73173010.155046389</v>
      </c>
      <c r="F40">
        <f t="shared" si="1"/>
        <v>23239422.209412612</v>
      </c>
      <c r="G40">
        <f t="shared" si="5"/>
        <v>76774736.468306169</v>
      </c>
      <c r="H40">
        <f t="shared" si="6"/>
        <v>17.619616298149015</v>
      </c>
      <c r="I40">
        <f t="shared" si="7"/>
        <v>4.1310434570306198E-2</v>
      </c>
      <c r="J40">
        <f t="shared" si="7"/>
        <v>6.5767958740773277E-2</v>
      </c>
    </row>
    <row r="41" spans="1:10">
      <c r="A41">
        <v>31.2</v>
      </c>
      <c r="B41" s="1">
        <v>72259000</v>
      </c>
      <c r="C41">
        <v>19.079999999999998</v>
      </c>
      <c r="E41" s="1">
        <f t="shared" si="0"/>
        <v>67539420.684738934</v>
      </c>
      <c r="F41">
        <f t="shared" si="1"/>
        <v>20532561.637250468</v>
      </c>
      <c r="G41">
        <f t="shared" si="5"/>
        <v>70591496.894580945</v>
      </c>
      <c r="H41">
        <f t="shared" si="6"/>
        <v>16.909720468612004</v>
      </c>
      <c r="I41">
        <f t="shared" si="7"/>
        <v>2.3076753143816752E-2</v>
      </c>
      <c r="J41">
        <f t="shared" si="7"/>
        <v>0.11374630667651961</v>
      </c>
    </row>
    <row r="42" spans="1:10">
      <c r="A42">
        <v>19.399999999999999</v>
      </c>
      <c r="B42" s="1">
        <v>65259000</v>
      </c>
      <c r="C42">
        <v>19.18</v>
      </c>
      <c r="E42" s="1">
        <f t="shared" si="0"/>
        <v>62534742.192015521</v>
      </c>
      <c r="F42">
        <f t="shared" si="1"/>
        <v>19536562.610627022</v>
      </c>
      <c r="G42">
        <f t="shared" si="5"/>
        <v>65515427.64617198</v>
      </c>
      <c r="H42">
        <f t="shared" si="6"/>
        <v>17.349396623938027</v>
      </c>
      <c r="I42">
        <f t="shared" si="7"/>
        <v>3.9293836278824316E-3</v>
      </c>
      <c r="J42">
        <f t="shared" si="7"/>
        <v>9.5443345988632564E-2</v>
      </c>
    </row>
    <row r="43" spans="1:10">
      <c r="A43">
        <v>12.1</v>
      </c>
      <c r="B43" s="1">
        <v>58938000</v>
      </c>
      <c r="C43">
        <v>19.3</v>
      </c>
      <c r="E43" s="1">
        <f t="shared" si="0"/>
        <v>56614506.193699464</v>
      </c>
      <c r="F43">
        <f t="shared" si="1"/>
        <v>19285901.824794207</v>
      </c>
      <c r="G43">
        <f t="shared" si="5"/>
        <v>59809266.178009868</v>
      </c>
      <c r="H43">
        <f t="shared" si="6"/>
        <v>18.811564189529673</v>
      </c>
      <c r="I43">
        <f t="shared" si="7"/>
        <v>1.4782757779528788E-2</v>
      </c>
      <c r="J43">
        <f t="shared" si="7"/>
        <v>2.5307554946649127E-2</v>
      </c>
    </row>
    <row r="44" spans="1:10">
      <c r="A44">
        <v>7.53</v>
      </c>
      <c r="B44" s="1">
        <v>53311000</v>
      </c>
      <c r="C44">
        <v>19.39</v>
      </c>
      <c r="E44" s="1">
        <f t="shared" si="0"/>
        <v>50141157.314213477</v>
      </c>
      <c r="F44">
        <f t="shared" si="1"/>
        <v>17980727.245902698</v>
      </c>
      <c r="G44">
        <f t="shared" si="5"/>
        <v>53267646.926631279</v>
      </c>
      <c r="H44">
        <f t="shared" si="6"/>
        <v>19.727943219941608</v>
      </c>
      <c r="I44">
        <f t="shared" si="7"/>
        <v>8.132106576263944E-4</v>
      </c>
      <c r="J44">
        <f t="shared" si="7"/>
        <v>1.7428737490541892E-2</v>
      </c>
    </row>
    <row r="45" spans="1:10">
      <c r="A45">
        <v>4.6900000000000004</v>
      </c>
      <c r="B45" s="1">
        <v>48163000</v>
      </c>
      <c r="C45">
        <v>19.52</v>
      </c>
      <c r="E45" s="1">
        <f t="shared" si="0"/>
        <v>44899920.368750423</v>
      </c>
      <c r="F45">
        <f t="shared" si="1"/>
        <v>15661339.971935362</v>
      </c>
      <c r="G45">
        <f t="shared" si="5"/>
        <v>47552922.295445412</v>
      </c>
      <c r="H45">
        <f t="shared" si="6"/>
        <v>19.22905355646283</v>
      </c>
      <c r="I45">
        <f t="shared" si="7"/>
        <v>1.2666937370068052E-2</v>
      </c>
      <c r="J45">
        <f t="shared" si="7"/>
        <v>1.4905043213994345E-2</v>
      </c>
    </row>
    <row r="46" spans="1:10">
      <c r="A46">
        <v>2.92</v>
      </c>
      <c r="B46" s="1">
        <v>43462000</v>
      </c>
      <c r="C46">
        <v>19.71</v>
      </c>
      <c r="E46" s="1">
        <f t="shared" si="0"/>
        <v>41167646.661017232</v>
      </c>
      <c r="F46">
        <f t="shared" si="1"/>
        <v>13861628.62354351</v>
      </c>
      <c r="G46">
        <f t="shared" si="5"/>
        <v>43438691.045005076</v>
      </c>
      <c r="H46">
        <f t="shared" si="6"/>
        <v>18.608981854007265</v>
      </c>
      <c r="I46">
        <f t="shared" si="7"/>
        <v>5.3630654353054084E-4</v>
      </c>
      <c r="J46">
        <f t="shared" si="7"/>
        <v>5.5860890207647687E-2</v>
      </c>
    </row>
    <row r="47" spans="1:10">
      <c r="A47">
        <v>1.82</v>
      </c>
      <c r="B47" s="1">
        <v>39204000</v>
      </c>
      <c r="C47">
        <v>19.86</v>
      </c>
      <c r="E47" s="1">
        <f t="shared" si="0"/>
        <v>37737283.652966052</v>
      </c>
      <c r="F47">
        <f t="shared" si="1"/>
        <v>13238239.30013019</v>
      </c>
      <c r="G47">
        <f t="shared" si="5"/>
        <v>39991918.64954631</v>
      </c>
      <c r="H47">
        <f t="shared" si="6"/>
        <v>19.330870700692696</v>
      </c>
      <c r="I47">
        <f t="shared" si="7"/>
        <v>2.0097914742024037E-2</v>
      </c>
      <c r="J47">
        <f t="shared" si="7"/>
        <v>2.6642965725443283E-2</v>
      </c>
    </row>
    <row r="48" spans="1:10">
      <c r="A48">
        <v>1.1299999999999999</v>
      </c>
      <c r="B48" s="1">
        <v>35403000</v>
      </c>
      <c r="C48">
        <v>20.13</v>
      </c>
      <c r="E48" s="1">
        <f t="shared" si="0"/>
        <v>33588632.443420455</v>
      </c>
      <c r="F48">
        <f t="shared" si="1"/>
        <v>12944561.002877293</v>
      </c>
      <c r="G48">
        <f t="shared" si="5"/>
        <v>35996637.189832173</v>
      </c>
      <c r="H48">
        <f t="shared" si="6"/>
        <v>21.075923139016648</v>
      </c>
      <c r="I48">
        <f t="shared" si="7"/>
        <v>1.6767991125954673E-2</v>
      </c>
      <c r="J48">
        <f t="shared" si="7"/>
        <v>4.6990717288457495E-2</v>
      </c>
    </row>
    <row r="49" spans="1:10">
      <c r="A49">
        <v>0.70699999999999996</v>
      </c>
      <c r="B49" s="1">
        <v>31805000</v>
      </c>
      <c r="C49">
        <v>20.37</v>
      </c>
      <c r="E49" s="1">
        <f t="shared" si="0"/>
        <v>29321008.589173909</v>
      </c>
      <c r="F49">
        <f t="shared" si="1"/>
        <v>11851409.10676964</v>
      </c>
      <c r="G49">
        <f t="shared" si="5"/>
        <v>31625582.089543149</v>
      </c>
      <c r="H49">
        <f t="shared" si="6"/>
        <v>22.008319347276249</v>
      </c>
      <c r="I49">
        <f t="shared" si="7"/>
        <v>5.641185676995791E-3</v>
      </c>
      <c r="J49">
        <f t="shared" si="7"/>
        <v>8.0428048467169749E-2</v>
      </c>
    </row>
    <row r="50" spans="1:10">
      <c r="A50">
        <v>0.441</v>
      </c>
      <c r="B50" s="1">
        <v>28578000</v>
      </c>
      <c r="C50">
        <v>20.75</v>
      </c>
      <c r="E50" s="1">
        <f t="shared" si="0"/>
        <v>25974046.456543613</v>
      </c>
      <c r="F50">
        <f t="shared" si="1"/>
        <v>10170359.701182438</v>
      </c>
      <c r="G50">
        <f t="shared" si="5"/>
        <v>27894216.349955443</v>
      </c>
      <c r="H50">
        <f t="shared" si="6"/>
        <v>21.383251378061043</v>
      </c>
      <c r="I50">
        <f t="shared" si="7"/>
        <v>2.3926924558910934E-2</v>
      </c>
      <c r="J50">
        <f t="shared" si="7"/>
        <v>3.051813870173703E-2</v>
      </c>
    </row>
    <row r="51" spans="1:10">
      <c r="A51">
        <v>0.27400000000000002</v>
      </c>
      <c r="B51" s="1">
        <v>25668000</v>
      </c>
      <c r="C51">
        <v>21.04</v>
      </c>
      <c r="E51" s="1">
        <f t="shared" si="0"/>
        <v>23592438.385035917</v>
      </c>
      <c r="F51">
        <f t="shared" si="1"/>
        <v>8919167.2203676961</v>
      </c>
      <c r="G51">
        <f t="shared" si="5"/>
        <v>25222107.224746265</v>
      </c>
      <c r="H51">
        <f t="shared" si="6"/>
        <v>20.709196235105164</v>
      </c>
      <c r="I51">
        <f t="shared" si="7"/>
        <v>1.7371543371269109E-2</v>
      </c>
      <c r="J51">
        <f t="shared" si="7"/>
        <v>1.572261239994463E-2</v>
      </c>
    </row>
    <row r="52" spans="1:10">
      <c r="A52">
        <v>0.17100000000000001</v>
      </c>
      <c r="B52" s="1">
        <v>22981000</v>
      </c>
      <c r="C52">
        <v>21.48</v>
      </c>
      <c r="E52" s="1">
        <f t="shared" si="0"/>
        <v>21380095.632004343</v>
      </c>
      <c r="F52">
        <f t="shared" si="1"/>
        <v>8432242.4842150956</v>
      </c>
      <c r="G52">
        <f t="shared" si="5"/>
        <v>22982845.832190868</v>
      </c>
      <c r="H52">
        <f t="shared" si="6"/>
        <v>21.524120252692864</v>
      </c>
      <c r="I52">
        <f t="shared" si="7"/>
        <v>8.0319924758170377E-5</v>
      </c>
      <c r="J52">
        <f t="shared" si="7"/>
        <v>2.0540154884945744E-3</v>
      </c>
    </row>
    <row r="53" spans="1:10">
      <c r="A53">
        <v>0.107</v>
      </c>
      <c r="B53" s="1">
        <v>20560000</v>
      </c>
      <c r="C53">
        <v>21.92</v>
      </c>
      <c r="E53" s="1">
        <f t="shared" si="0"/>
        <v>18783742.140370086</v>
      </c>
      <c r="F53">
        <f t="shared" si="1"/>
        <v>8092206.8136679912</v>
      </c>
      <c r="G53">
        <f t="shared" si="5"/>
        <v>20452696.152612489</v>
      </c>
      <c r="H53">
        <f t="shared" si="6"/>
        <v>23.306816711156365</v>
      </c>
      <c r="I53">
        <f t="shared" si="7"/>
        <v>5.219058725073506E-3</v>
      </c>
      <c r="J53">
        <f t="shared" si="7"/>
        <v>6.3267185727936298E-2</v>
      </c>
    </row>
    <row r="54" spans="1:10">
      <c r="A54">
        <v>6.6400000000000001E-2</v>
      </c>
      <c r="B54" s="1">
        <v>18351000</v>
      </c>
      <c r="C54">
        <v>22.52</v>
      </c>
      <c r="E54" s="1">
        <f t="shared" si="0"/>
        <v>16140198.428125625</v>
      </c>
      <c r="F54">
        <f t="shared" si="1"/>
        <v>7228495.5635887915</v>
      </c>
      <c r="G54">
        <f t="shared" si="5"/>
        <v>17684941.430835776</v>
      </c>
      <c r="H54">
        <f t="shared" si="6"/>
        <v>24.125539863386766</v>
      </c>
      <c r="I54">
        <f t="shared" si="7"/>
        <v>3.6295491753268155E-2</v>
      </c>
      <c r="J54">
        <f t="shared" si="7"/>
        <v>7.1293954857316461E-2</v>
      </c>
    </row>
    <row r="55" spans="1:10">
      <c r="A55">
        <v>4.1399999999999999E-2</v>
      </c>
      <c r="B55" s="1">
        <v>16315000</v>
      </c>
      <c r="C55">
        <v>22.95</v>
      </c>
      <c r="E55" s="1">
        <f t="shared" si="0"/>
        <v>14182615.625600513</v>
      </c>
      <c r="F55">
        <f t="shared" si="1"/>
        <v>6099346.6413059542</v>
      </c>
      <c r="G55">
        <f t="shared" si="5"/>
        <v>15438543.177202247</v>
      </c>
      <c r="H55">
        <f t="shared" si="6"/>
        <v>23.270507055867775</v>
      </c>
      <c r="I55">
        <f t="shared" si="7"/>
        <v>5.3720920796675016E-2</v>
      </c>
      <c r="J55">
        <f t="shared" si="7"/>
        <v>1.3965449057419407E-2</v>
      </c>
    </row>
    <row r="56" spans="1:10">
      <c r="A56">
        <v>2.58E-2</v>
      </c>
      <c r="B56" s="1">
        <v>14441000</v>
      </c>
      <c r="C56">
        <v>23.66</v>
      </c>
      <c r="E56" s="1">
        <f t="shared" si="0"/>
        <v>12805780.078643546</v>
      </c>
      <c r="F56">
        <f t="shared" si="1"/>
        <v>5303505.8846559376</v>
      </c>
      <c r="G56">
        <f t="shared" si="5"/>
        <v>13860561.968807904</v>
      </c>
      <c r="H56">
        <f t="shared" si="6"/>
        <v>22.496861107211163</v>
      </c>
      <c r="I56">
        <f t="shared" si="7"/>
        <v>4.0193756055127483E-2</v>
      </c>
      <c r="J56">
        <f t="shared" si="7"/>
        <v>4.9160561825394619E-2</v>
      </c>
    </row>
    <row r="57" spans="1:10">
      <c r="A57">
        <v>1.61E-2</v>
      </c>
      <c r="B57" s="1">
        <v>12775000</v>
      </c>
      <c r="C57">
        <v>24.25</v>
      </c>
      <c r="E57" s="1">
        <f t="shared" si="0"/>
        <v>11498455.791319236</v>
      </c>
      <c r="F57">
        <f t="shared" si="1"/>
        <v>4960040.0189228756</v>
      </c>
      <c r="G57">
        <f t="shared" si="5"/>
        <v>12522638.80235469</v>
      </c>
      <c r="H57">
        <f t="shared" si="6"/>
        <v>23.333712890540905</v>
      </c>
      <c r="I57">
        <f t="shared" si="7"/>
        <v>1.9754301185542882E-2</v>
      </c>
      <c r="J57">
        <f t="shared" si="7"/>
        <v>3.7785035441612158E-2</v>
      </c>
    </row>
    <row r="58" spans="1:10">
      <c r="A58">
        <v>0.01</v>
      </c>
      <c r="B58" s="1">
        <v>11364000</v>
      </c>
      <c r="C58">
        <v>24.92</v>
      </c>
      <c r="E58" s="1">
        <f t="shared" si="0"/>
        <v>9968282.1733124927</v>
      </c>
      <c r="F58">
        <f t="shared" si="1"/>
        <v>4674477.2264091112</v>
      </c>
      <c r="G58">
        <f t="shared" si="5"/>
        <v>11009876.785277709</v>
      </c>
      <c r="H58">
        <f t="shared" si="6"/>
        <v>25.12352839979906</v>
      </c>
      <c r="I58">
        <f t="shared" si="7"/>
        <v>3.1161845716498649E-2</v>
      </c>
      <c r="J58">
        <f t="shared" si="7"/>
        <v>8.1672712599943111E-3</v>
      </c>
    </row>
    <row r="59" spans="1:10">
      <c r="A59">
        <v>2.5</v>
      </c>
      <c r="B59" s="1">
        <v>42406000</v>
      </c>
      <c r="C59">
        <v>21.14</v>
      </c>
      <c r="E59" s="1">
        <f t="shared" si="0"/>
        <v>40077329.555914015</v>
      </c>
      <c r="F59">
        <f t="shared" si="1"/>
        <v>13542808.43800378</v>
      </c>
      <c r="G59">
        <f t="shared" si="5"/>
        <v>42303664.199709766</v>
      </c>
      <c r="H59">
        <f t="shared" si="6"/>
        <v>18.67098194059362</v>
      </c>
      <c r="I59">
        <f t="shared" si="7"/>
        <v>2.4132386994820164E-3</v>
      </c>
      <c r="J59">
        <f t="shared" si="7"/>
        <v>0.11679366411572281</v>
      </c>
    </row>
    <row r="60" spans="1:10">
      <c r="A60">
        <v>1.56</v>
      </c>
      <c r="B60" s="1">
        <v>37998000</v>
      </c>
      <c r="C60">
        <v>21.4</v>
      </c>
      <c r="E60" s="1">
        <f t="shared" si="0"/>
        <v>36481329.072267279</v>
      </c>
      <c r="F60">
        <f t="shared" si="1"/>
        <v>13175853.644530693</v>
      </c>
      <c r="G60">
        <f t="shared" si="5"/>
        <v>38787762.118239649</v>
      </c>
      <c r="H60">
        <f t="shared" si="6"/>
        <v>19.858049154762153</v>
      </c>
      <c r="I60">
        <f t="shared" si="7"/>
        <v>2.0784307548809111E-2</v>
      </c>
      <c r="J60">
        <f t="shared" si="7"/>
        <v>7.2053777814852615E-2</v>
      </c>
    </row>
    <row r="61" spans="1:10">
      <c r="A61">
        <v>0.97</v>
      </c>
      <c r="B61" s="1">
        <v>33982000</v>
      </c>
      <c r="C61">
        <v>21.55</v>
      </c>
      <c r="E61" s="1">
        <f t="shared" si="0"/>
        <v>32156527.310229804</v>
      </c>
      <c r="F61">
        <f t="shared" si="1"/>
        <v>12700044.217357639</v>
      </c>
      <c r="G61">
        <f t="shared" si="5"/>
        <v>34573593.561797917</v>
      </c>
      <c r="H61">
        <f t="shared" si="6"/>
        <v>21.551270086765037</v>
      </c>
      <c r="I61">
        <f t="shared" si="7"/>
        <v>1.7409027184918983E-2</v>
      </c>
      <c r="J61">
        <f t="shared" si="7"/>
        <v>5.8936740836933967E-5</v>
      </c>
    </row>
    <row r="62" spans="1:10">
      <c r="A62">
        <v>0.60499999999999998</v>
      </c>
      <c r="B62" s="1">
        <v>30345000</v>
      </c>
      <c r="C62">
        <v>21.62</v>
      </c>
      <c r="E62" s="1">
        <f t="shared" si="0"/>
        <v>28079887.27884528</v>
      </c>
      <c r="F62">
        <f t="shared" si="1"/>
        <v>11308873.38146643</v>
      </c>
      <c r="G62">
        <f t="shared" si="5"/>
        <v>30271615.198906995</v>
      </c>
      <c r="H62">
        <f t="shared" si="6"/>
        <v>21.936582215744156</v>
      </c>
      <c r="I62">
        <f t="shared" si="7"/>
        <v>2.4183490226727515E-3</v>
      </c>
      <c r="J62">
        <f t="shared" si="7"/>
        <v>1.4643025705095066E-2</v>
      </c>
    </row>
    <row r="63" spans="1:10">
      <c r="A63">
        <v>0.3765</v>
      </c>
      <c r="B63" s="1">
        <v>27108000</v>
      </c>
      <c r="C63">
        <v>21.74</v>
      </c>
      <c r="E63" s="1">
        <f t="shared" si="0"/>
        <v>25107530.431943208</v>
      </c>
      <c r="F63">
        <f t="shared" si="1"/>
        <v>9666949.1046570651</v>
      </c>
      <c r="G63">
        <f t="shared" si="5"/>
        <v>26904237.387128897</v>
      </c>
      <c r="H63">
        <f t="shared" si="6"/>
        <v>21.057798446784773</v>
      </c>
      <c r="I63">
        <f t="shared" si="7"/>
        <v>7.5166966530582479E-3</v>
      </c>
      <c r="J63">
        <f t="shared" si="7"/>
        <v>3.1380016247250495E-2</v>
      </c>
    </row>
    <row r="64" spans="1:10">
      <c r="A64">
        <v>0.23449999999999999</v>
      </c>
      <c r="B64" s="1">
        <v>24200000</v>
      </c>
      <c r="C64">
        <v>21.96</v>
      </c>
      <c r="E64" s="1">
        <f t="shared" si="0"/>
        <v>22888487.277673054</v>
      </c>
      <c r="F64">
        <f t="shared" si="1"/>
        <v>8690935.4780237209</v>
      </c>
      <c r="G64">
        <f t="shared" si="5"/>
        <v>24482957.528521195</v>
      </c>
      <c r="H64">
        <f t="shared" si="6"/>
        <v>20.792156587700266</v>
      </c>
      <c r="I64">
        <f t="shared" si="7"/>
        <v>1.169245985624773E-2</v>
      </c>
      <c r="J64">
        <f t="shared" si="7"/>
        <v>5.3180483255907796E-2</v>
      </c>
    </row>
    <row r="65" spans="1:10">
      <c r="A65">
        <v>0.14599999999999999</v>
      </c>
      <c r="B65" s="1">
        <v>21556000</v>
      </c>
      <c r="C65">
        <v>22.1</v>
      </c>
      <c r="E65" s="1">
        <f t="shared" si="0"/>
        <v>20549147.501668252</v>
      </c>
      <c r="F65">
        <f t="shared" si="1"/>
        <v>8345472.0412514806</v>
      </c>
      <c r="G65">
        <f t="shared" si="5"/>
        <v>22179142.603730846</v>
      </c>
      <c r="H65">
        <f t="shared" si="6"/>
        <v>22.10317982531787</v>
      </c>
      <c r="I65">
        <f t="shared" si="7"/>
        <v>2.8908081449751634E-2</v>
      </c>
      <c r="J65">
        <f t="shared" si="7"/>
        <v>1.4388349854608753E-4</v>
      </c>
    </row>
    <row r="66" spans="1:10">
      <c r="A66">
        <v>9.0999999999999998E-2</v>
      </c>
      <c r="B66" s="1">
        <v>19252000</v>
      </c>
      <c r="C66">
        <v>22.38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17843973.423780136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7866408.6021531746</v>
      </c>
      <c r="G66">
        <f t="shared" si="5"/>
        <v>19500968.484785601</v>
      </c>
      <c r="H66">
        <f t="shared" si="6"/>
        <v>23.789995943807522</v>
      </c>
      <c r="I66">
        <f t="shared" si="7"/>
        <v>1.2932084187907828E-2</v>
      </c>
      <c r="J66">
        <f t="shared" si="7"/>
        <v>6.3002499723303088E-2</v>
      </c>
    </row>
    <row r="67" spans="1:10">
      <c r="A67">
        <v>5.6500000000000002E-2</v>
      </c>
      <c r="B67" s="1">
        <v>17099000</v>
      </c>
      <c r="C67">
        <v>22.6</v>
      </c>
      <c r="E67" s="1">
        <f t="shared" si="8"/>
        <v>15383616.194182705</v>
      </c>
      <c r="F67">
        <f t="shared" si="9"/>
        <v>6838350.9830512898</v>
      </c>
      <c r="G67">
        <f t="shared" ref="G67:G96" si="10">(E67^2+F67^2)^0.5</f>
        <v>16835043.551393591</v>
      </c>
      <c r="H67">
        <f t="shared" ref="H67:H96" si="11">DEGREES(ATAN(F67/E67))</f>
        <v>23.966184409627541</v>
      </c>
      <c r="I67">
        <f t="shared" ref="I67:J96" si="12">ABS((G67-B67)/B67)</f>
        <v>1.5436952371858537E-2</v>
      </c>
      <c r="J67">
        <f t="shared" si="12"/>
        <v>6.0450637594138913E-2</v>
      </c>
    </row>
    <row r="68" spans="1:10">
      <c r="A68">
        <v>3.5349999999999999E-2</v>
      </c>
      <c r="B68" s="1">
        <v>15183000</v>
      </c>
      <c r="C68">
        <v>22.99</v>
      </c>
      <c r="E68" s="1">
        <f t="shared" si="8"/>
        <v>13681624.669988587</v>
      </c>
      <c r="F68">
        <f t="shared" si="9"/>
        <v>5777070.2836517347</v>
      </c>
      <c r="G68">
        <f t="shared" si="10"/>
        <v>14851309.527199689</v>
      </c>
      <c r="H68">
        <f t="shared" si="11"/>
        <v>22.891917556500765</v>
      </c>
      <c r="I68">
        <f t="shared" si="12"/>
        <v>2.1846174853474985E-2</v>
      </c>
      <c r="J68">
        <f t="shared" si="12"/>
        <v>4.266308982132822E-3</v>
      </c>
    </row>
    <row r="69" spans="1:10">
      <c r="A69">
        <v>2.205E-2</v>
      </c>
      <c r="B69" s="1">
        <v>13472000</v>
      </c>
      <c r="C69">
        <v>23.32</v>
      </c>
      <c r="E69" s="1">
        <f t="shared" si="8"/>
        <v>12386984.284322074</v>
      </c>
      <c r="F69">
        <f t="shared" si="9"/>
        <v>5151341.0853924034</v>
      </c>
      <c r="G69">
        <f t="shared" si="10"/>
        <v>13415427.486222487</v>
      </c>
      <c r="H69">
        <f t="shared" si="11"/>
        <v>22.58082627603077</v>
      </c>
      <c r="I69">
        <f t="shared" si="12"/>
        <v>4.1992661651954468E-3</v>
      </c>
      <c r="J69">
        <f t="shared" si="12"/>
        <v>3.1696986448080208E-2</v>
      </c>
    </row>
    <row r="70" spans="1:10">
      <c r="A70">
        <v>1.37E-2</v>
      </c>
      <c r="B70" s="1">
        <v>11928000</v>
      </c>
      <c r="C70">
        <v>23.7</v>
      </c>
      <c r="E70" s="1">
        <f t="shared" si="8"/>
        <v>10999951.153121954</v>
      </c>
      <c r="F70">
        <f t="shared" si="9"/>
        <v>4882157.1690900652</v>
      </c>
      <c r="G70">
        <f t="shared" si="10"/>
        <v>12034715.783713654</v>
      </c>
      <c r="H70">
        <f t="shared" si="11"/>
        <v>23.933296787905817</v>
      </c>
      <c r="I70">
        <f t="shared" si="12"/>
        <v>8.946661947824756E-3</v>
      </c>
      <c r="J70">
        <f t="shared" si="12"/>
        <v>9.8437463251400039E-3</v>
      </c>
    </row>
    <row r="71" spans="1:10">
      <c r="A71">
        <v>8.5500000000000003E-3</v>
      </c>
      <c r="B71" s="1">
        <v>10535000</v>
      </c>
      <c r="C71">
        <v>24.23</v>
      </c>
      <c r="E71" s="1">
        <f t="shared" si="8"/>
        <v>9456193.143261658</v>
      </c>
      <c r="F71">
        <f t="shared" si="9"/>
        <v>4521124.4034018619</v>
      </c>
      <c r="G71">
        <f t="shared" si="10"/>
        <v>10481419.495168803</v>
      </c>
      <c r="H71">
        <f t="shared" si="11"/>
        <v>25.55304758519091</v>
      </c>
      <c r="I71">
        <f t="shared" si="12"/>
        <v>5.0859520485236585E-3</v>
      </c>
      <c r="J71">
        <f t="shared" si="12"/>
        <v>5.4603697283983073E-2</v>
      </c>
    </row>
    <row r="72" spans="1:10">
      <c r="A72">
        <v>5.3499999999999997E-3</v>
      </c>
      <c r="B72" s="1">
        <v>9278800</v>
      </c>
      <c r="C72">
        <v>24.72</v>
      </c>
      <c r="E72" s="1">
        <f t="shared" si="8"/>
        <v>8124084.0098105185</v>
      </c>
      <c r="F72">
        <f t="shared" si="9"/>
        <v>3902874.7014214667</v>
      </c>
      <c r="G72">
        <f t="shared" si="10"/>
        <v>9012944.6871405281</v>
      </c>
      <c r="H72">
        <f t="shared" si="11"/>
        <v>25.66000062067733</v>
      </c>
      <c r="I72">
        <f t="shared" si="12"/>
        <v>2.865190680470232E-2</v>
      </c>
      <c r="J72">
        <f t="shared" si="12"/>
        <v>3.8025915075943821E-2</v>
      </c>
    </row>
    <row r="73" spans="1:10">
      <c r="A73">
        <v>3.32E-3</v>
      </c>
      <c r="B73" s="1">
        <v>8173900</v>
      </c>
      <c r="C73">
        <v>25.29</v>
      </c>
      <c r="E73" s="1">
        <f t="shared" si="8"/>
        <v>7173966.5546852909</v>
      </c>
      <c r="F73">
        <f t="shared" si="9"/>
        <v>3315540.2273844276</v>
      </c>
      <c r="G73">
        <f t="shared" si="10"/>
        <v>7903075.5486169765</v>
      </c>
      <c r="H73">
        <f t="shared" si="11"/>
        <v>24.804622019530786</v>
      </c>
      <c r="I73">
        <f t="shared" si="12"/>
        <v>3.3132831498186119E-2</v>
      </c>
      <c r="J73">
        <f t="shared" si="12"/>
        <v>1.9192486376797671E-2</v>
      </c>
    </row>
    <row r="74" spans="1:10">
      <c r="A74">
        <v>2.0699999999999998E-3</v>
      </c>
      <c r="B74" s="1">
        <v>7156200</v>
      </c>
      <c r="C74">
        <v>25.94</v>
      </c>
      <c r="E74" s="1">
        <f t="shared" si="8"/>
        <v>6415844.1844855603</v>
      </c>
      <c r="F74">
        <f t="shared" si="9"/>
        <v>3011842.4465180612</v>
      </c>
      <c r="G74">
        <f t="shared" si="10"/>
        <v>7087612.5403583599</v>
      </c>
      <c r="H74">
        <f t="shared" si="11"/>
        <v>25.147154775431904</v>
      </c>
      <c r="I74">
        <f t="shared" si="12"/>
        <v>9.5843408012129452E-3</v>
      </c>
      <c r="J74">
        <f t="shared" si="12"/>
        <v>3.0564580746649854E-2</v>
      </c>
    </row>
    <row r="75" spans="1:10">
      <c r="A75">
        <v>1.2899999999999999E-3</v>
      </c>
      <c r="B75" s="1">
        <v>6260600</v>
      </c>
      <c r="C75">
        <v>26.6</v>
      </c>
      <c r="E75" s="1">
        <f t="shared" si="8"/>
        <v>5561453.9896477796</v>
      </c>
      <c r="F75">
        <f t="shared" si="9"/>
        <v>2875258.1537192659</v>
      </c>
      <c r="G75">
        <f t="shared" si="10"/>
        <v>6260741.1645505941</v>
      </c>
      <c r="H75">
        <f t="shared" si="11"/>
        <v>27.33885355691935</v>
      </c>
      <c r="I75">
        <f t="shared" si="12"/>
        <v>2.2548086540276357E-5</v>
      </c>
      <c r="J75">
        <f t="shared" si="12"/>
        <v>2.7776449508246186E-2</v>
      </c>
    </row>
    <row r="76" spans="1:10">
      <c r="A76" s="1">
        <v>8.0500000000000005E-4</v>
      </c>
      <c r="B76" s="1">
        <v>5445300</v>
      </c>
      <c r="C76">
        <v>27.34</v>
      </c>
      <c r="E76" s="1">
        <f t="shared" si="8"/>
        <v>4620065.223454399</v>
      </c>
      <c r="F76">
        <f t="shared" si="9"/>
        <v>2623639.6702501629</v>
      </c>
      <c r="G76">
        <f t="shared" si="10"/>
        <v>5313048.8223131476</v>
      </c>
      <c r="H76">
        <f t="shared" si="11"/>
        <v>29.591348556061792</v>
      </c>
      <c r="I76">
        <f t="shared" si="12"/>
        <v>2.4287216073834758E-2</v>
      </c>
      <c r="J76">
        <f t="shared" si="12"/>
        <v>8.2346326117841706E-2</v>
      </c>
    </row>
    <row r="77" spans="1:10">
      <c r="A77" s="1">
        <v>5.0000000000000001E-4</v>
      </c>
      <c r="B77" s="1">
        <v>4751300</v>
      </c>
      <c r="C77">
        <v>28.17</v>
      </c>
      <c r="E77" s="1">
        <f t="shared" si="8"/>
        <v>3836369.2520219544</v>
      </c>
      <c r="F77">
        <f t="shared" si="9"/>
        <v>2192769.9442214337</v>
      </c>
      <c r="G77">
        <f t="shared" si="10"/>
        <v>4418819.8725610394</v>
      </c>
      <c r="H77">
        <f t="shared" si="11"/>
        <v>29.751173826574682</v>
      </c>
      <c r="I77">
        <f t="shared" si="12"/>
        <v>6.9976664794679483E-2</v>
      </c>
    </row>
    <row r="78" spans="1:10">
      <c r="A78">
        <v>0.2</v>
      </c>
      <c r="B78" s="1">
        <v>22373000</v>
      </c>
      <c r="C78">
        <v>23.13</v>
      </c>
      <c r="E78" s="1">
        <f t="shared" si="8"/>
        <v>22149793.73124228</v>
      </c>
      <c r="F78">
        <f t="shared" si="9"/>
        <v>8535143.2981955688</v>
      </c>
      <c r="G78">
        <f t="shared" si="10"/>
        <v>23737355.23299326</v>
      </c>
      <c r="H78">
        <f t="shared" si="11"/>
        <v>21.073538339248778</v>
      </c>
      <c r="I78">
        <f t="shared" si="12"/>
        <v>6.0982221114435256E-2</v>
      </c>
    </row>
    <row r="79" spans="1:10">
      <c r="A79">
        <v>0.12479999999999999</v>
      </c>
      <c r="B79" s="1">
        <v>20044000</v>
      </c>
      <c r="C79">
        <v>23.79</v>
      </c>
      <c r="E79" s="1">
        <f t="shared" si="8"/>
        <v>19673747.659033682</v>
      </c>
      <c r="F79">
        <f t="shared" si="9"/>
        <v>8241146.4687085301</v>
      </c>
      <c r="G79">
        <f t="shared" si="10"/>
        <v>21330092.406504955</v>
      </c>
      <c r="H79">
        <f t="shared" si="11"/>
        <v>22.728348050163707</v>
      </c>
      <c r="I79">
        <f t="shared" si="12"/>
        <v>6.4163460711682052E-2</v>
      </c>
      <c r="J79">
        <f t="shared" si="12"/>
        <v>4.4625975192782372E-2</v>
      </c>
    </row>
    <row r="80" spans="1:10">
      <c r="A80">
        <v>7.7600000000000002E-2</v>
      </c>
      <c r="B80" s="1">
        <v>17686000</v>
      </c>
      <c r="C80">
        <v>23.76</v>
      </c>
      <c r="E80" s="1">
        <f t="shared" si="8"/>
        <v>16951969.876966622</v>
      </c>
      <c r="F80">
        <f t="shared" si="9"/>
        <v>7572441.2531581661</v>
      </c>
      <c r="G80">
        <f t="shared" si="10"/>
        <v>18566398.391775273</v>
      </c>
      <c r="H80">
        <f t="shared" si="11"/>
        <v>24.070305080590401</v>
      </c>
      <c r="I80">
        <f t="shared" si="12"/>
        <v>4.9779395667492524E-2</v>
      </c>
      <c r="J80">
        <f t="shared" si="12"/>
        <v>1.3059978139326588E-2</v>
      </c>
    </row>
    <row r="81" spans="1:10">
      <c r="A81">
        <v>4.8399999999999999E-2</v>
      </c>
      <c r="B81" s="1">
        <v>15615000</v>
      </c>
      <c r="C81">
        <v>24.05</v>
      </c>
      <c r="E81" s="1">
        <f t="shared" si="8"/>
        <v>14745601.802090647</v>
      </c>
      <c r="F81">
        <f t="shared" si="9"/>
        <v>6459918.5326446127</v>
      </c>
      <c r="G81">
        <f t="shared" si="10"/>
        <v>16098550.24386433</v>
      </c>
      <c r="H81">
        <f t="shared" si="11"/>
        <v>23.657803358703372</v>
      </c>
      <c r="I81">
        <f t="shared" si="12"/>
        <v>3.0967034509403107E-2</v>
      </c>
      <c r="J81">
        <f t="shared" si="12"/>
        <v>1.6307552652666462E-2</v>
      </c>
    </row>
    <row r="82" spans="1:10">
      <c r="A82">
        <v>3.0120000000000001E-2</v>
      </c>
      <c r="B82" s="1">
        <v>13778000</v>
      </c>
      <c r="C82">
        <v>24.16</v>
      </c>
      <c r="E82" s="1">
        <f t="shared" si="8"/>
        <v>13223327.500752628</v>
      </c>
      <c r="F82">
        <f t="shared" si="9"/>
        <v>5506851.2200029828</v>
      </c>
      <c r="G82">
        <f t="shared" si="10"/>
        <v>14324168.40697599</v>
      </c>
      <c r="H82">
        <f t="shared" si="11"/>
        <v>22.609273462885206</v>
      </c>
      <c r="I82">
        <f t="shared" si="12"/>
        <v>3.9640615980257671E-2</v>
      </c>
      <c r="J82">
        <f t="shared" si="12"/>
        <v>6.4185701039519635E-2</v>
      </c>
    </row>
    <row r="83" spans="1:10">
      <c r="A83">
        <v>1.8759999999999999E-2</v>
      </c>
      <c r="B83" s="1">
        <v>12161000</v>
      </c>
      <c r="C83">
        <v>24.38</v>
      </c>
      <c r="E83" s="1">
        <f t="shared" si="8"/>
        <v>11942777.326921329</v>
      </c>
      <c r="F83">
        <f t="shared" si="9"/>
        <v>5039860.183849032</v>
      </c>
      <c r="G83">
        <f t="shared" si="10"/>
        <v>12962643.285733545</v>
      </c>
      <c r="H83">
        <f t="shared" si="11"/>
        <v>22.879777999216234</v>
      </c>
      <c r="I83">
        <f t="shared" si="12"/>
        <v>6.5919191327485013E-2</v>
      </c>
      <c r="J83">
        <f t="shared" si="12"/>
        <v>6.1534946709752465E-2</v>
      </c>
    </row>
    <row r="84" spans="1:10">
      <c r="A84">
        <v>1.1679999999999999E-2</v>
      </c>
      <c r="B84" s="1">
        <v>10695000</v>
      </c>
      <c r="C84">
        <v>24.56</v>
      </c>
      <c r="E84" s="1">
        <f t="shared" si="8"/>
        <v>10482665.558428736</v>
      </c>
      <c r="F84">
        <f t="shared" si="9"/>
        <v>4791288.6851059617</v>
      </c>
      <c r="G84">
        <f t="shared" si="10"/>
        <v>11525741.818811163</v>
      </c>
      <c r="H84">
        <f t="shared" si="11"/>
        <v>24.563613219355346</v>
      </c>
      <c r="I84">
        <f t="shared" si="12"/>
        <v>7.7675719383932987E-2</v>
      </c>
      <c r="J84">
        <f t="shared" si="12"/>
        <v>1.4711805192784008E-4</v>
      </c>
    </row>
    <row r="85" spans="1:10">
      <c r="A85">
        <v>7.28E-3</v>
      </c>
      <c r="B85" s="1">
        <v>9415500</v>
      </c>
      <c r="C85">
        <v>24.99</v>
      </c>
      <c r="E85" s="1">
        <f t="shared" si="8"/>
        <v>8956683.658256812</v>
      </c>
      <c r="F85">
        <f t="shared" si="9"/>
        <v>4328586.6740249777</v>
      </c>
      <c r="G85">
        <f t="shared" si="10"/>
        <v>9947806.0268901121</v>
      </c>
      <c r="H85">
        <f t="shared" si="11"/>
        <v>25.793552434296714</v>
      </c>
      <c r="I85">
        <f t="shared" si="12"/>
        <v>5.6535077997993954E-2</v>
      </c>
      <c r="J85">
        <f t="shared" si="12"/>
        <v>3.2154959355610878E-2</v>
      </c>
    </row>
    <row r="86" spans="1:10">
      <c r="A86">
        <v>4.5199999999999997E-3</v>
      </c>
      <c r="B86" s="1">
        <v>8288700</v>
      </c>
      <c r="C86">
        <v>25.16</v>
      </c>
      <c r="E86" s="1">
        <f t="shared" si="8"/>
        <v>7746916.2152755344</v>
      </c>
      <c r="F86">
        <f t="shared" si="9"/>
        <v>3671378.3516093967</v>
      </c>
      <c r="G86">
        <f t="shared" si="10"/>
        <v>8572848.4092024602</v>
      </c>
      <c r="H86">
        <f t="shared" si="11"/>
        <v>25.356966236323441</v>
      </c>
      <c r="I86">
        <f t="shared" si="12"/>
        <v>3.428142039191432E-2</v>
      </c>
      <c r="J86">
        <f t="shared" si="12"/>
        <v>7.8285467537138539E-3</v>
      </c>
    </row>
    <row r="87" spans="1:10">
      <c r="A87">
        <v>2.8300000000000001E-3</v>
      </c>
      <c r="B87" s="1">
        <v>7238600</v>
      </c>
      <c r="C87">
        <v>25.52</v>
      </c>
      <c r="E87" s="1">
        <f t="shared" si="8"/>
        <v>6914112.4198504277</v>
      </c>
      <c r="F87">
        <f t="shared" si="9"/>
        <v>3180387.891398917</v>
      </c>
      <c r="G87">
        <f t="shared" si="10"/>
        <v>7610507.058934167</v>
      </c>
      <c r="H87">
        <f t="shared" si="11"/>
        <v>24.701720130771335</v>
      </c>
      <c r="I87">
        <f t="shared" si="12"/>
        <v>5.1378313338790241E-2</v>
      </c>
      <c r="J87">
        <f t="shared" si="12"/>
        <v>3.2064258198615386E-2</v>
      </c>
    </row>
    <row r="88" spans="1:10">
      <c r="A88">
        <v>1.7600000000000001E-3</v>
      </c>
      <c r="B88" s="1">
        <v>6339600</v>
      </c>
      <c r="C88">
        <v>26</v>
      </c>
      <c r="E88" s="1">
        <f t="shared" si="8"/>
        <v>6141279.2551328316</v>
      </c>
      <c r="F88">
        <f t="shared" si="9"/>
        <v>2960414.7891401183</v>
      </c>
      <c r="G88">
        <f t="shared" si="10"/>
        <v>6817577.7673074184</v>
      </c>
      <c r="H88">
        <f t="shared" si="11"/>
        <v>25.736475589013022</v>
      </c>
      <c r="I88">
        <f t="shared" si="12"/>
        <v>7.5395571851129162E-2</v>
      </c>
      <c r="J88">
        <f t="shared" si="12"/>
        <v>1.0135554268729927E-2</v>
      </c>
    </row>
    <row r="89" spans="1:10">
      <c r="A89">
        <v>1.1000000000000001E-3</v>
      </c>
      <c r="B89" s="1">
        <v>5535400</v>
      </c>
      <c r="C89">
        <v>26.47</v>
      </c>
      <c r="E89" s="1">
        <f t="shared" si="8"/>
        <v>5242255.3683645474</v>
      </c>
      <c r="F89">
        <f t="shared" si="9"/>
        <v>2814098.1310176807</v>
      </c>
      <c r="G89">
        <f t="shared" si="10"/>
        <v>5949822.6560246423</v>
      </c>
      <c r="H89">
        <f t="shared" si="11"/>
        <v>28.227373883844219</v>
      </c>
      <c r="I89">
        <f t="shared" si="12"/>
        <v>7.4867698093117441E-2</v>
      </c>
      <c r="J89">
        <f t="shared" si="12"/>
        <v>6.6391155415346445E-2</v>
      </c>
    </row>
    <row r="90" spans="1:10">
      <c r="A90" s="1">
        <v>6.8400000000000004E-4</v>
      </c>
      <c r="B90" s="1">
        <v>4811100</v>
      </c>
      <c r="C90">
        <v>27.12</v>
      </c>
      <c r="E90" s="1">
        <f t="shared" si="8"/>
        <v>4321463.0485108197</v>
      </c>
      <c r="F90">
        <f t="shared" si="9"/>
        <v>2488057.8680303786</v>
      </c>
      <c r="G90">
        <f t="shared" si="10"/>
        <v>4986529.3375565633</v>
      </c>
      <c r="H90">
        <f t="shared" si="11"/>
        <v>29.930942062230514</v>
      </c>
      <c r="I90">
        <f t="shared" si="12"/>
        <v>3.6463456913504881E-2</v>
      </c>
      <c r="J90">
        <f t="shared" si="12"/>
        <v>0.10364830612944369</v>
      </c>
    </row>
    <row r="91" spans="1:10">
      <c r="A91" s="1">
        <v>4.28E-4</v>
      </c>
      <c r="B91" s="1">
        <v>4190900</v>
      </c>
      <c r="C91">
        <v>27.58</v>
      </c>
      <c r="E91" s="1">
        <f t="shared" si="8"/>
        <v>3642317.0711779855</v>
      </c>
      <c r="F91">
        <f t="shared" si="9"/>
        <v>2048061.2538284853</v>
      </c>
      <c r="G91">
        <f t="shared" si="10"/>
        <v>4178639.55689266</v>
      </c>
      <c r="H91">
        <f t="shared" si="11"/>
        <v>29.348884955779837</v>
      </c>
      <c r="I91">
        <f t="shared" si="12"/>
        <v>2.9254916861151587E-3</v>
      </c>
      <c r="J91">
        <f t="shared" si="12"/>
        <v>6.4136510361850585E-2</v>
      </c>
    </row>
    <row r="92" spans="1:10">
      <c r="A92" s="1">
        <v>2.656E-4</v>
      </c>
      <c r="B92" s="1">
        <v>3629800</v>
      </c>
      <c r="C92">
        <v>28.61</v>
      </c>
      <c r="E92" s="1">
        <f t="shared" si="8"/>
        <v>3188562.2175519122</v>
      </c>
      <c r="F92">
        <f t="shared" si="9"/>
        <v>1695492.4062058311</v>
      </c>
      <c r="G92">
        <f t="shared" si="10"/>
        <v>3611318.8054644535</v>
      </c>
      <c r="H92">
        <f t="shared" si="11"/>
        <v>28.001454106350614</v>
      </c>
      <c r="I92">
        <f t="shared" si="12"/>
        <v>5.0915186885080368E-3</v>
      </c>
      <c r="J92">
        <f t="shared" si="12"/>
        <v>2.1270391249541595E-2</v>
      </c>
    </row>
    <row r="93" spans="1:10">
      <c r="A93" s="1">
        <v>1.6559999999999999E-4</v>
      </c>
      <c r="B93" s="1">
        <v>3122200</v>
      </c>
      <c r="C93">
        <v>29.02</v>
      </c>
      <c r="E93" s="1">
        <f t="shared" si="8"/>
        <v>2812846.0433586556</v>
      </c>
      <c r="F93">
        <f t="shared" si="9"/>
        <v>1508460.1269862414</v>
      </c>
      <c r="G93">
        <f t="shared" si="10"/>
        <v>3191794.9210978127</v>
      </c>
      <c r="H93">
        <f t="shared" si="11"/>
        <v>28.203564485427172</v>
      </c>
      <c r="I93">
        <f t="shared" si="12"/>
        <v>2.2290346902124371E-2</v>
      </c>
      <c r="J93">
        <f t="shared" si="12"/>
        <v>2.8133546332626717E-2</v>
      </c>
    </row>
    <row r="94" spans="1:10">
      <c r="A94" s="1">
        <v>1.032E-4</v>
      </c>
      <c r="B94" s="1">
        <v>2686500</v>
      </c>
      <c r="C94">
        <v>29.99</v>
      </c>
      <c r="E94" s="1">
        <f t="shared" si="8"/>
        <v>2404248.006518323</v>
      </c>
      <c r="F94">
        <f t="shared" si="9"/>
        <v>1387484.8712247259</v>
      </c>
      <c r="G94">
        <f t="shared" si="10"/>
        <v>2775882.3362536142</v>
      </c>
      <c r="H94">
        <f t="shared" si="11"/>
        <v>29.989125365330526</v>
      </c>
      <c r="I94">
        <f t="shared" si="12"/>
        <v>3.3270923600824183E-2</v>
      </c>
      <c r="J94">
        <f t="shared" si="12"/>
        <v>2.9164210385866278E-5</v>
      </c>
    </row>
    <row r="95" spans="1:10">
      <c r="A95" s="1">
        <v>6.4399999999999993E-5</v>
      </c>
      <c r="B95" s="1">
        <v>2303800</v>
      </c>
      <c r="C95">
        <v>30.6</v>
      </c>
      <c r="E95" s="1">
        <f t="shared" si="8"/>
        <v>2010590.9784458447</v>
      </c>
      <c r="F95">
        <f t="shared" si="9"/>
        <v>1235223.7552940506</v>
      </c>
      <c r="G95">
        <f t="shared" si="10"/>
        <v>2359714.772647439</v>
      </c>
      <c r="H95">
        <f t="shared" si="11"/>
        <v>31.564841551631023</v>
      </c>
      <c r="I95">
        <f t="shared" si="12"/>
        <v>2.4270671346227554E-2</v>
      </c>
      <c r="J95">
        <f t="shared" si="12"/>
        <v>3.1530769661144493E-2</v>
      </c>
    </row>
    <row r="96" spans="1:10">
      <c r="A96" s="1">
        <v>4.0000000000000003E-5</v>
      </c>
      <c r="B96" s="1">
        <v>1978500</v>
      </c>
      <c r="C96">
        <v>31.34</v>
      </c>
      <c r="E96" s="1">
        <f t="shared" si="8"/>
        <v>1703510.0555587963</v>
      </c>
      <c r="F96">
        <f t="shared" si="9"/>
        <v>1086634.1094292949</v>
      </c>
      <c r="G96">
        <f t="shared" si="10"/>
        <v>2020574.2246116893</v>
      </c>
      <c r="H96">
        <f t="shared" si="11"/>
        <v>32.532967668551038</v>
      </c>
      <c r="I96">
        <f t="shared" si="12"/>
        <v>2.1265718782759332E-2</v>
      </c>
      <c r="J96">
        <f t="shared" si="12"/>
        <v>3.8065337222432612E-2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31275.367932383258</v>
      </c>
      <c r="Q1">
        <v>4.4952024275601445</v>
      </c>
      <c r="R1" s="5"/>
      <c r="S1" s="4">
        <f>P1/10^3</f>
        <v>31.275367932383258</v>
      </c>
      <c r="T1" s="8" t="s">
        <v>46</v>
      </c>
    </row>
    <row r="2" spans="1:23">
      <c r="A2">
        <v>30000</v>
      </c>
      <c r="B2" s="1">
        <v>215740000</v>
      </c>
      <c r="C2">
        <v>17.600000000000001</v>
      </c>
      <c r="E2" s="5">
        <f>$P$1</f>
        <v>31275.367932383258</v>
      </c>
      <c r="F2" s="5">
        <f>A2*$P$2</f>
        <v>30000</v>
      </c>
      <c r="H2" s="1">
        <f>E2</f>
        <v>31275.367932383258</v>
      </c>
      <c r="I2" s="14">
        <f>F2</f>
        <v>30000</v>
      </c>
      <c r="J2">
        <f>(H2^2+I2^2)^0.5</f>
        <v>43337.612293548744</v>
      </c>
      <c r="K2">
        <f>DEGREES(ATAN(I2/H2))</f>
        <v>43.807634241465465</v>
      </c>
      <c r="L2">
        <f t="shared" ref="L2:M33" si="0">ABS((J2-B2)/B2)</f>
        <v>0.99979912110738134</v>
      </c>
      <c r="M2">
        <f t="shared" si="0"/>
        <v>1.4890701273559921</v>
      </c>
      <c r="O2" t="s">
        <v>43</v>
      </c>
      <c r="P2" s="5">
        <f>10^Q2</f>
        <v>1</v>
      </c>
      <c r="Q2">
        <v>0</v>
      </c>
      <c r="R2" s="5"/>
      <c r="S2" s="15">
        <f>P2/10^3</f>
        <v>1E-3</v>
      </c>
      <c r="T2" s="8" t="s">
        <v>45</v>
      </c>
    </row>
    <row r="3" spans="1:23">
      <c r="A3">
        <v>18720</v>
      </c>
      <c r="B3" s="1">
        <v>194970000</v>
      </c>
      <c r="C3">
        <v>18.41</v>
      </c>
      <c r="E3" s="5">
        <f t="shared" ref="E3:E66" si="1">$P$1</f>
        <v>31275.367932383258</v>
      </c>
      <c r="F3" s="5">
        <f t="shared" ref="F3:F66" si="2">A3*$P$2</f>
        <v>18720</v>
      </c>
      <c r="H3" s="14">
        <f t="shared" ref="H3:H66" si="3">E3</f>
        <v>31275.367932383258</v>
      </c>
      <c r="I3" s="14">
        <f t="shared" ref="I3:I66" si="4">F3</f>
        <v>18720</v>
      </c>
      <c r="J3">
        <f t="shared" ref="J3:J66" si="5">(H3^2+I3^2)^0.5</f>
        <v>36449.787918531802</v>
      </c>
      <c r="K3">
        <f t="shared" ref="K3:K66" si="6">DEGREES(ATAN(I3/H3))</f>
        <v>30.9028033888819</v>
      </c>
      <c r="L3">
        <f t="shared" si="0"/>
        <v>0.99981304924902015</v>
      </c>
      <c r="M3">
        <f t="shared" si="0"/>
        <v>0.67858790814133074</v>
      </c>
      <c r="P3" s="5"/>
      <c r="R3" s="5"/>
      <c r="T3" s="8"/>
    </row>
    <row r="4" spans="1:23">
      <c r="A4">
        <v>11640</v>
      </c>
      <c r="B4" s="1">
        <v>175900000</v>
      </c>
      <c r="C4">
        <v>19.3</v>
      </c>
      <c r="E4" s="5">
        <f t="shared" si="1"/>
        <v>31275.367932383258</v>
      </c>
      <c r="F4" s="5">
        <f t="shared" si="2"/>
        <v>11640</v>
      </c>
      <c r="H4" s="14">
        <f t="shared" si="3"/>
        <v>31275.367932383258</v>
      </c>
      <c r="I4" s="14">
        <f t="shared" si="4"/>
        <v>11640</v>
      </c>
      <c r="J4">
        <f t="shared" si="5"/>
        <v>33371.218726710402</v>
      </c>
      <c r="K4">
        <f t="shared" si="6"/>
        <v>20.41415314917603</v>
      </c>
      <c r="L4">
        <f t="shared" si="0"/>
        <v>0.99981028300894415</v>
      </c>
      <c r="M4">
        <f t="shared" si="0"/>
        <v>5.7728142444353869E-2</v>
      </c>
      <c r="P4" s="5"/>
      <c r="R4" s="5"/>
      <c r="T4" s="8"/>
      <c r="W4" s="1"/>
    </row>
    <row r="5" spans="1:23">
      <c r="A5">
        <v>7260</v>
      </c>
      <c r="B5" s="1">
        <v>158390000</v>
      </c>
      <c r="C5">
        <v>20.190000000000001</v>
      </c>
      <c r="E5" s="5">
        <f t="shared" si="1"/>
        <v>31275.367932383258</v>
      </c>
      <c r="F5" s="5">
        <f t="shared" si="2"/>
        <v>7260</v>
      </c>
      <c r="H5" s="14">
        <f t="shared" si="3"/>
        <v>31275.367932383258</v>
      </c>
      <c r="I5" s="14">
        <f t="shared" si="4"/>
        <v>7260</v>
      </c>
      <c r="J5">
        <f t="shared" si="5"/>
        <v>32106.950015626633</v>
      </c>
      <c r="K5">
        <f t="shared" si="6"/>
        <v>13.068703805391072</v>
      </c>
      <c r="L5">
        <f t="shared" si="0"/>
        <v>0.99979729181125299</v>
      </c>
      <c r="M5">
        <f t="shared" si="0"/>
        <v>0.35271402647889694</v>
      </c>
      <c r="P5" s="5"/>
      <c r="R5" s="5"/>
      <c r="T5" s="8"/>
    </row>
    <row r="6" spans="1:23">
      <c r="A6">
        <v>4518</v>
      </c>
      <c r="B6" s="1">
        <v>141760000</v>
      </c>
      <c r="C6">
        <v>21.07</v>
      </c>
      <c r="E6" s="5">
        <f t="shared" si="1"/>
        <v>31275.367932383258</v>
      </c>
      <c r="F6" s="5">
        <f t="shared" si="2"/>
        <v>4518</v>
      </c>
      <c r="H6" s="14">
        <f t="shared" si="3"/>
        <v>31275.367932383258</v>
      </c>
      <c r="I6" s="14">
        <f t="shared" si="4"/>
        <v>4518</v>
      </c>
      <c r="J6">
        <f t="shared" si="5"/>
        <v>31600.01524217903</v>
      </c>
      <c r="K6">
        <f t="shared" si="6"/>
        <v>8.2200111433515399</v>
      </c>
      <c r="L6">
        <f t="shared" si="0"/>
        <v>0.99977708792859632</v>
      </c>
      <c r="M6">
        <f t="shared" si="0"/>
        <v>0.60987132684615375</v>
      </c>
      <c r="P6" s="5"/>
      <c r="R6" s="5"/>
      <c r="T6" s="8"/>
    </row>
    <row r="7" spans="1:23">
      <c r="A7">
        <v>2814</v>
      </c>
      <c r="B7" s="1">
        <v>126730000</v>
      </c>
      <c r="C7">
        <v>21.96</v>
      </c>
      <c r="E7" s="5">
        <f t="shared" si="1"/>
        <v>31275.367932383258</v>
      </c>
      <c r="F7" s="5">
        <f t="shared" si="2"/>
        <v>2814</v>
      </c>
      <c r="H7" s="14">
        <f t="shared" si="3"/>
        <v>31275.367932383258</v>
      </c>
      <c r="I7" s="14">
        <f t="shared" si="4"/>
        <v>2814</v>
      </c>
      <c r="J7">
        <f t="shared" si="5"/>
        <v>31401.707522138779</v>
      </c>
      <c r="K7">
        <f t="shared" si="6"/>
        <v>5.141341434674902</v>
      </c>
      <c r="L7">
        <f t="shared" si="0"/>
        <v>0.99975221567488248</v>
      </c>
      <c r="M7">
        <f t="shared" si="0"/>
        <v>0.76587698384904812</v>
      </c>
      <c r="P7" s="5"/>
      <c r="R7" s="5"/>
      <c r="T7" s="8"/>
    </row>
    <row r="8" spans="1:23">
      <c r="A8">
        <v>1752</v>
      </c>
      <c r="B8" s="1">
        <v>112590000</v>
      </c>
      <c r="C8">
        <v>22.83</v>
      </c>
      <c r="E8" s="5">
        <f t="shared" si="1"/>
        <v>31275.367932383258</v>
      </c>
      <c r="F8" s="5">
        <f t="shared" si="2"/>
        <v>1752</v>
      </c>
      <c r="H8" s="14">
        <f t="shared" si="3"/>
        <v>31275.367932383258</v>
      </c>
      <c r="I8" s="14">
        <f t="shared" si="4"/>
        <v>1752</v>
      </c>
      <c r="J8">
        <f t="shared" si="5"/>
        <v>31324.401723032908</v>
      </c>
      <c r="K8">
        <f t="shared" si="6"/>
        <v>3.206274051862827</v>
      </c>
      <c r="L8">
        <f t="shared" si="0"/>
        <v>0.99972178344681562</v>
      </c>
      <c r="M8">
        <f t="shared" si="0"/>
        <v>0.85955873623027479</v>
      </c>
      <c r="P8" s="5"/>
      <c r="R8" s="1"/>
      <c r="T8" s="1"/>
    </row>
    <row r="9" spans="1:23">
      <c r="A9">
        <v>1092</v>
      </c>
      <c r="B9" s="1">
        <v>99559000</v>
      </c>
      <c r="C9">
        <v>23.65</v>
      </c>
      <c r="E9" s="5">
        <f t="shared" si="1"/>
        <v>31275.367932383258</v>
      </c>
      <c r="F9" s="5">
        <f t="shared" si="2"/>
        <v>1092</v>
      </c>
      <c r="H9" s="14">
        <f t="shared" si="3"/>
        <v>31275.367932383258</v>
      </c>
      <c r="I9" s="14">
        <f t="shared" si="4"/>
        <v>1092</v>
      </c>
      <c r="J9">
        <f t="shared" si="5"/>
        <v>31294.426074078227</v>
      </c>
      <c r="K9">
        <f t="shared" si="6"/>
        <v>1.9997073972521973</v>
      </c>
      <c r="L9">
        <f t="shared" si="0"/>
        <v>0.99968566954193927</v>
      </c>
      <c r="M9">
        <f t="shared" si="0"/>
        <v>0.91544577601470623</v>
      </c>
      <c r="P9" s="5"/>
      <c r="R9" s="1"/>
      <c r="T9" s="1"/>
    </row>
    <row r="10" spans="1:23">
      <c r="A10">
        <v>678</v>
      </c>
      <c r="B10" s="1">
        <v>87710000</v>
      </c>
      <c r="C10">
        <v>24.65</v>
      </c>
      <c r="E10" s="5">
        <f t="shared" si="1"/>
        <v>31275.367932383258</v>
      </c>
      <c r="F10" s="5">
        <f t="shared" si="2"/>
        <v>678</v>
      </c>
      <c r="H10" s="14">
        <f t="shared" si="3"/>
        <v>31275.367932383258</v>
      </c>
      <c r="I10" s="14">
        <f t="shared" si="4"/>
        <v>678</v>
      </c>
      <c r="J10">
        <f t="shared" si="5"/>
        <v>31282.716047458973</v>
      </c>
      <c r="K10">
        <f t="shared" si="6"/>
        <v>1.2418864250796495</v>
      </c>
      <c r="L10">
        <f t="shared" si="0"/>
        <v>0.99964333923101734</v>
      </c>
      <c r="M10">
        <f t="shared" si="0"/>
        <v>0.94961921196431442</v>
      </c>
      <c r="P10" s="5"/>
      <c r="R10" s="1"/>
      <c r="T10" s="1"/>
    </row>
    <row r="11" spans="1:23">
      <c r="A11">
        <v>424.2</v>
      </c>
      <c r="B11" s="1">
        <v>76958000</v>
      </c>
      <c r="C11">
        <v>25.72</v>
      </c>
      <c r="E11" s="5">
        <f t="shared" si="1"/>
        <v>31275.367932383258</v>
      </c>
      <c r="F11" s="5">
        <f t="shared" si="2"/>
        <v>424.2</v>
      </c>
      <c r="H11" s="14">
        <f t="shared" si="3"/>
        <v>31275.367932383258</v>
      </c>
      <c r="I11" s="14">
        <f t="shared" si="4"/>
        <v>424.2</v>
      </c>
      <c r="J11">
        <f t="shared" si="5"/>
        <v>31278.244595020788</v>
      </c>
      <c r="K11">
        <f t="shared" si="6"/>
        <v>0.77707733021761716</v>
      </c>
      <c r="L11">
        <f t="shared" si="0"/>
        <v>0.99959356734069205</v>
      </c>
      <c r="M11">
        <f t="shared" si="0"/>
        <v>0.96978704003819527</v>
      </c>
    </row>
    <row r="12" spans="1:23">
      <c r="A12">
        <v>264.60000000000002</v>
      </c>
      <c r="B12" s="1">
        <v>67167000</v>
      </c>
      <c r="C12">
        <v>26.7</v>
      </c>
      <c r="E12" s="5">
        <f t="shared" si="1"/>
        <v>31275.367932383258</v>
      </c>
      <c r="F12" s="5">
        <f t="shared" si="2"/>
        <v>264.60000000000002</v>
      </c>
      <c r="H12" s="14">
        <f t="shared" si="3"/>
        <v>31275.367932383258</v>
      </c>
      <c r="I12" s="14">
        <f t="shared" si="4"/>
        <v>264.60000000000002</v>
      </c>
      <c r="J12">
        <f t="shared" si="5"/>
        <v>31276.487214294815</v>
      </c>
      <c r="K12">
        <f t="shared" si="6"/>
        <v>0.4847297589869472</v>
      </c>
      <c r="L12">
        <f t="shared" si="0"/>
        <v>0.99953434741444014</v>
      </c>
      <c r="M12">
        <f t="shared" si="0"/>
        <v>0.98184532737876595</v>
      </c>
      <c r="O12" t="s">
        <v>29</v>
      </c>
      <c r="P12" s="4">
        <f>SUM(L2:L96)+SUM(M2:M96)</f>
        <v>181.32828443653722</v>
      </c>
    </row>
    <row r="13" spans="1:23">
      <c r="A13">
        <v>164.4</v>
      </c>
      <c r="B13" s="1">
        <v>58274000</v>
      </c>
      <c r="C13">
        <v>27.71</v>
      </c>
      <c r="E13" s="5">
        <f t="shared" si="1"/>
        <v>31275.367932383258</v>
      </c>
      <c r="F13" s="5">
        <f t="shared" si="2"/>
        <v>164.4</v>
      </c>
      <c r="H13" s="14">
        <f t="shared" si="3"/>
        <v>31275.367932383258</v>
      </c>
      <c r="I13" s="14">
        <f t="shared" si="4"/>
        <v>164.4</v>
      </c>
      <c r="J13">
        <f t="shared" si="5"/>
        <v>31275.800016401612</v>
      </c>
      <c r="K13">
        <f t="shared" si="6"/>
        <v>0.30117437522287838</v>
      </c>
      <c r="L13">
        <f t="shared" si="0"/>
        <v>0.99946329752520158</v>
      </c>
      <c r="M13">
        <f t="shared" si="0"/>
        <v>0.98913120262638476</v>
      </c>
    </row>
    <row r="14" spans="1:23">
      <c r="A14">
        <v>102.6</v>
      </c>
      <c r="B14" s="1">
        <v>50288000</v>
      </c>
      <c r="C14">
        <v>28.78</v>
      </c>
      <c r="E14" s="5">
        <f t="shared" si="1"/>
        <v>31275.367932383258</v>
      </c>
      <c r="F14" s="5">
        <f t="shared" si="2"/>
        <v>102.6</v>
      </c>
      <c r="H14" s="14">
        <f t="shared" si="3"/>
        <v>31275.367932383258</v>
      </c>
      <c r="I14" s="14">
        <f t="shared" si="4"/>
        <v>102.6</v>
      </c>
      <c r="J14">
        <f t="shared" si="5"/>
        <v>31275.536223475803</v>
      </c>
      <c r="K14">
        <f t="shared" si="6"/>
        <v>0.18796024726972707</v>
      </c>
      <c r="L14">
        <f t="shared" si="0"/>
        <v>0.99937807158321112</v>
      </c>
      <c r="M14">
        <f t="shared" si="0"/>
        <v>0.99346906715532557</v>
      </c>
    </row>
    <row r="15" spans="1:23">
      <c r="A15">
        <v>64.2</v>
      </c>
      <c r="B15" s="1">
        <v>43304000</v>
      </c>
      <c r="C15">
        <v>29.9</v>
      </c>
      <c r="E15" s="5">
        <f t="shared" si="1"/>
        <v>31275.367932383258</v>
      </c>
      <c r="F15" s="5">
        <f t="shared" si="2"/>
        <v>64.2</v>
      </c>
      <c r="H15" s="14">
        <f t="shared" si="3"/>
        <v>31275.367932383258</v>
      </c>
      <c r="I15" s="14">
        <f t="shared" si="4"/>
        <v>64.2</v>
      </c>
      <c r="J15">
        <f t="shared" si="5"/>
        <v>31275.433825063836</v>
      </c>
      <c r="K15">
        <f t="shared" si="6"/>
        <v>0.11761280910088738</v>
      </c>
      <c r="L15">
        <f t="shared" si="0"/>
        <v>0.99927777032548815</v>
      </c>
      <c r="M15">
        <f t="shared" si="0"/>
        <v>0.99606646123408404</v>
      </c>
    </row>
    <row r="16" spans="1:23">
      <c r="A16">
        <v>39.840000000000003</v>
      </c>
      <c r="B16" s="1">
        <v>37123000</v>
      </c>
      <c r="C16">
        <v>31.01</v>
      </c>
      <c r="E16" s="5">
        <f t="shared" si="1"/>
        <v>31275.367932383258</v>
      </c>
      <c r="F16" s="5">
        <f t="shared" si="2"/>
        <v>39.840000000000003</v>
      </c>
      <c r="H16" s="14">
        <f t="shared" si="3"/>
        <v>31275.367932383258</v>
      </c>
      <c r="I16" s="14">
        <f t="shared" si="4"/>
        <v>39.840000000000003</v>
      </c>
      <c r="J16">
        <f t="shared" si="5"/>
        <v>31275.393307383794</v>
      </c>
      <c r="K16">
        <f t="shared" si="6"/>
        <v>7.2985955786585607E-2</v>
      </c>
      <c r="L16">
        <f t="shared" si="0"/>
        <v>0.99915751977729761</v>
      </c>
      <c r="M16">
        <f t="shared" si="0"/>
        <v>0.99764637356379926</v>
      </c>
    </row>
    <row r="17" spans="1:13">
      <c r="A17">
        <v>24.84</v>
      </c>
      <c r="B17" s="1">
        <v>31677000</v>
      </c>
      <c r="C17">
        <v>32.380000000000003</v>
      </c>
      <c r="E17" s="5">
        <f t="shared" si="1"/>
        <v>31275.367932383258</v>
      </c>
      <c r="F17" s="5">
        <f t="shared" si="2"/>
        <v>24.84</v>
      </c>
      <c r="H17" s="14">
        <f t="shared" si="3"/>
        <v>31275.367932383258</v>
      </c>
      <c r="I17" s="14">
        <f t="shared" si="4"/>
        <v>24.84</v>
      </c>
      <c r="J17">
        <f t="shared" si="5"/>
        <v>31275.377796783639</v>
      </c>
      <c r="K17">
        <f t="shared" si="6"/>
        <v>4.5506318803994826E-2</v>
      </c>
      <c r="L17">
        <f t="shared" si="0"/>
        <v>0.99901267866916743</v>
      </c>
      <c r="M17">
        <f t="shared" si="0"/>
        <v>0.99859461646683156</v>
      </c>
    </row>
    <row r="18" spans="1:13">
      <c r="A18">
        <v>15.48</v>
      </c>
      <c r="B18" s="1">
        <v>27137000</v>
      </c>
      <c r="C18">
        <v>33.69</v>
      </c>
      <c r="E18" s="5">
        <f t="shared" si="1"/>
        <v>31275.367932383258</v>
      </c>
      <c r="F18" s="5">
        <f t="shared" si="2"/>
        <v>15.48</v>
      </c>
      <c r="H18" s="14">
        <f t="shared" si="3"/>
        <v>31275.367932383258</v>
      </c>
      <c r="I18" s="14">
        <f t="shared" si="4"/>
        <v>15.48</v>
      </c>
      <c r="J18">
        <f t="shared" si="5"/>
        <v>31275.371763359537</v>
      </c>
      <c r="K18">
        <f t="shared" si="6"/>
        <v>2.8359013916369767E-2</v>
      </c>
      <c r="L18">
        <f t="shared" si="0"/>
        <v>0.99884750076414641</v>
      </c>
      <c r="M18">
        <f t="shared" si="0"/>
        <v>0.99915823645246749</v>
      </c>
    </row>
    <row r="19" spans="1:13">
      <c r="A19">
        <v>9.66</v>
      </c>
      <c r="B19" s="1">
        <v>23117000</v>
      </c>
      <c r="C19">
        <v>34.92</v>
      </c>
      <c r="E19" s="5">
        <f t="shared" si="1"/>
        <v>31275.367932383258</v>
      </c>
      <c r="F19" s="5">
        <f t="shared" si="2"/>
        <v>9.66</v>
      </c>
      <c r="H19" s="14">
        <f t="shared" si="3"/>
        <v>31275.367932383258</v>
      </c>
      <c r="I19" s="14">
        <f t="shared" si="4"/>
        <v>9.66</v>
      </c>
      <c r="J19">
        <f t="shared" si="5"/>
        <v>31275.36942422179</v>
      </c>
      <c r="K19">
        <f t="shared" si="6"/>
        <v>1.7696904915471046E-2</v>
      </c>
      <c r="L19">
        <f t="shared" si="0"/>
        <v>0.99864708355650733</v>
      </c>
      <c r="M19">
        <f t="shared" si="0"/>
        <v>0.99949321578134398</v>
      </c>
    </row>
    <row r="20" spans="1:13">
      <c r="A20">
        <v>6</v>
      </c>
      <c r="B20" s="1">
        <v>19630000</v>
      </c>
      <c r="C20">
        <v>36.229999999999997</v>
      </c>
      <c r="E20" s="5">
        <f t="shared" si="1"/>
        <v>31275.367932383258</v>
      </c>
      <c r="F20" s="5">
        <f t="shared" si="2"/>
        <v>6</v>
      </c>
      <c r="H20" s="14">
        <f t="shared" si="3"/>
        <v>31275.367932383258</v>
      </c>
      <c r="I20" s="14">
        <f t="shared" si="4"/>
        <v>6</v>
      </c>
      <c r="J20">
        <f t="shared" si="5"/>
        <v>31275.36850791605</v>
      </c>
      <c r="K20">
        <f t="shared" si="6"/>
        <v>1.0991866621818008E-2</v>
      </c>
      <c r="L20">
        <f t="shared" si="0"/>
        <v>0.99840675657117095</v>
      </c>
      <c r="M20">
        <f t="shared" si="0"/>
        <v>0.99969660870489052</v>
      </c>
    </row>
    <row r="21" spans="1:13">
      <c r="A21">
        <v>1250</v>
      </c>
      <c r="B21" s="1">
        <v>109510000</v>
      </c>
      <c r="C21">
        <v>24.02</v>
      </c>
      <c r="E21" s="5">
        <f t="shared" si="1"/>
        <v>31275.367932383258</v>
      </c>
      <c r="F21" s="5">
        <f t="shared" si="2"/>
        <v>1250</v>
      </c>
      <c r="H21" s="14">
        <f t="shared" si="3"/>
        <v>31275.367932383258</v>
      </c>
      <c r="I21" s="14">
        <f t="shared" si="4"/>
        <v>1250</v>
      </c>
      <c r="J21">
        <f t="shared" si="5"/>
        <v>31300.3376867718</v>
      </c>
      <c r="K21">
        <f t="shared" si="6"/>
        <v>2.2887540702353792</v>
      </c>
      <c r="L21">
        <f t="shared" si="0"/>
        <v>0.99971417826968512</v>
      </c>
      <c r="M21">
        <f t="shared" si="0"/>
        <v>0.90471465153058361</v>
      </c>
    </row>
    <row r="22" spans="1:13">
      <c r="A22">
        <v>780</v>
      </c>
      <c r="B22" s="1">
        <v>95400000</v>
      </c>
      <c r="C22">
        <v>25.12</v>
      </c>
      <c r="E22" s="5">
        <f t="shared" si="1"/>
        <v>31275.367932383258</v>
      </c>
      <c r="F22" s="5">
        <f t="shared" si="2"/>
        <v>780</v>
      </c>
      <c r="H22" s="14">
        <f t="shared" si="3"/>
        <v>31275.367932383258</v>
      </c>
      <c r="I22" s="14">
        <f t="shared" si="4"/>
        <v>780</v>
      </c>
      <c r="J22">
        <f t="shared" si="5"/>
        <v>31285.09292468135</v>
      </c>
      <c r="K22">
        <f t="shared" si="6"/>
        <v>1.428646525549454</v>
      </c>
      <c r="L22">
        <f t="shared" si="0"/>
        <v>0.99967206401546449</v>
      </c>
      <c r="M22">
        <f t="shared" si="0"/>
        <v>0.94312712875997395</v>
      </c>
    </row>
    <row r="23" spans="1:13">
      <c r="A23">
        <v>485</v>
      </c>
      <c r="B23" s="1">
        <v>83080000</v>
      </c>
      <c r="C23">
        <v>26.09</v>
      </c>
      <c r="E23" s="5">
        <f t="shared" si="1"/>
        <v>31275.367932383258</v>
      </c>
      <c r="F23" s="5">
        <f t="shared" si="2"/>
        <v>485</v>
      </c>
      <c r="H23" s="14">
        <f t="shared" si="3"/>
        <v>31275.367932383258</v>
      </c>
      <c r="I23" s="14">
        <f t="shared" si="4"/>
        <v>485</v>
      </c>
      <c r="J23">
        <f t="shared" si="5"/>
        <v>31279.128253612616</v>
      </c>
      <c r="K23">
        <f t="shared" si="6"/>
        <v>0.88843801692819357</v>
      </c>
      <c r="L23">
        <f t="shared" si="0"/>
        <v>0.99962350591895033</v>
      </c>
      <c r="M23">
        <f t="shared" si="0"/>
        <v>0.96594718217983155</v>
      </c>
    </row>
    <row r="24" spans="1:13">
      <c r="A24">
        <v>302.5</v>
      </c>
      <c r="B24" s="1">
        <v>72214000</v>
      </c>
      <c r="C24">
        <v>27.03</v>
      </c>
      <c r="E24" s="5">
        <f t="shared" si="1"/>
        <v>31275.367932383258</v>
      </c>
      <c r="F24" s="5">
        <f t="shared" si="2"/>
        <v>302.5</v>
      </c>
      <c r="H24" s="14">
        <f t="shared" si="3"/>
        <v>31275.367932383258</v>
      </c>
      <c r="I24" s="14">
        <f t="shared" si="4"/>
        <v>302.5</v>
      </c>
      <c r="J24">
        <f t="shared" si="5"/>
        <v>31276.830810616779</v>
      </c>
      <c r="K24">
        <f t="shared" si="6"/>
        <v>0.55415600223103556</v>
      </c>
      <c r="L24">
        <f t="shared" si="0"/>
        <v>0.99956688688051321</v>
      </c>
      <c r="M24">
        <f t="shared" si="0"/>
        <v>0.97949848308431242</v>
      </c>
    </row>
    <row r="25" spans="1:13">
      <c r="A25">
        <v>188.25</v>
      </c>
      <c r="B25" s="1">
        <v>62504000</v>
      </c>
      <c r="C25">
        <v>27.94</v>
      </c>
      <c r="E25" s="5">
        <f t="shared" si="1"/>
        <v>31275.367932383258</v>
      </c>
      <c r="F25" s="5">
        <f t="shared" si="2"/>
        <v>188.25</v>
      </c>
      <c r="H25" s="14">
        <f t="shared" si="3"/>
        <v>31275.367932383258</v>
      </c>
      <c r="I25" s="14">
        <f t="shared" si="4"/>
        <v>188.25</v>
      </c>
      <c r="J25">
        <f t="shared" si="5"/>
        <v>31275.934476342143</v>
      </c>
      <c r="K25">
        <f t="shared" si="6"/>
        <v>0.34486565473398145</v>
      </c>
      <c r="L25">
        <f t="shared" si="0"/>
        <v>0.99949961707288582</v>
      </c>
      <c r="M25">
        <f t="shared" si="0"/>
        <v>0.98765692001667915</v>
      </c>
    </row>
    <row r="26" spans="1:13">
      <c r="A26">
        <v>117.25</v>
      </c>
      <c r="B26" s="1">
        <v>53890000</v>
      </c>
      <c r="C26">
        <v>28.87</v>
      </c>
      <c r="E26" s="5">
        <f t="shared" si="1"/>
        <v>31275.367932383258</v>
      </c>
      <c r="F26" s="5">
        <f t="shared" si="2"/>
        <v>117.25</v>
      </c>
      <c r="H26" s="14">
        <f t="shared" si="3"/>
        <v>31275.367932383258</v>
      </c>
      <c r="I26" s="14">
        <f t="shared" si="4"/>
        <v>117.25</v>
      </c>
      <c r="J26">
        <f t="shared" si="5"/>
        <v>31275.587714197267</v>
      </c>
      <c r="K26">
        <f t="shared" si="6"/>
        <v>0.21479838989969324</v>
      </c>
      <c r="L26">
        <f t="shared" si="0"/>
        <v>0.99941964023540186</v>
      </c>
      <c r="M26">
        <f t="shared" si="0"/>
        <v>0.99255980637687236</v>
      </c>
    </row>
    <row r="27" spans="1:13">
      <c r="A27">
        <v>73</v>
      </c>
      <c r="B27" s="1">
        <v>46208000</v>
      </c>
      <c r="C27">
        <v>29.83</v>
      </c>
      <c r="E27" s="5">
        <f t="shared" si="1"/>
        <v>31275.367932383258</v>
      </c>
      <c r="F27" s="5">
        <f t="shared" si="2"/>
        <v>73</v>
      </c>
      <c r="H27" s="14">
        <f t="shared" si="3"/>
        <v>31275.367932383258</v>
      </c>
      <c r="I27" s="14">
        <f t="shared" si="4"/>
        <v>73</v>
      </c>
      <c r="J27">
        <f t="shared" si="5"/>
        <v>31275.453127108278</v>
      </c>
      <c r="K27">
        <f t="shared" si="6"/>
        <v>0.13373413600983805</v>
      </c>
      <c r="L27">
        <f t="shared" si="0"/>
        <v>0.99932315934195137</v>
      </c>
      <c r="M27">
        <f t="shared" si="0"/>
        <v>0.99551679061314657</v>
      </c>
    </row>
    <row r="28" spans="1:13">
      <c r="A28">
        <v>45.5</v>
      </c>
      <c r="B28" s="1">
        <v>39533000</v>
      </c>
      <c r="C28">
        <v>30.87</v>
      </c>
      <c r="E28" s="5">
        <f t="shared" si="1"/>
        <v>31275.367932383258</v>
      </c>
      <c r="F28" s="5">
        <f t="shared" si="2"/>
        <v>45.5</v>
      </c>
      <c r="H28" s="14">
        <f t="shared" si="3"/>
        <v>31275.367932383258</v>
      </c>
      <c r="I28" s="14">
        <f t="shared" si="4"/>
        <v>45.5</v>
      </c>
      <c r="J28">
        <f t="shared" si="5"/>
        <v>31275.40102949836</v>
      </c>
      <c r="K28">
        <f t="shared" si="6"/>
        <v>8.335493076456657E-2</v>
      </c>
      <c r="L28">
        <f t="shared" si="0"/>
        <v>0.99920887863229457</v>
      </c>
      <c r="M28">
        <f t="shared" si="0"/>
        <v>0.99729980787934669</v>
      </c>
    </row>
    <row r="29" spans="1:13">
      <c r="A29">
        <v>28.25</v>
      </c>
      <c r="B29" s="1">
        <v>33578000</v>
      </c>
      <c r="C29">
        <v>31.9</v>
      </c>
      <c r="E29" s="5">
        <f t="shared" si="1"/>
        <v>31275.367932383258</v>
      </c>
      <c r="F29" s="5">
        <f t="shared" si="2"/>
        <v>28.25</v>
      </c>
      <c r="H29" s="14">
        <f t="shared" si="3"/>
        <v>31275.367932383258</v>
      </c>
      <c r="I29" s="14">
        <f t="shared" si="4"/>
        <v>28.25</v>
      </c>
      <c r="J29">
        <f t="shared" si="5"/>
        <v>31275.380691023525</v>
      </c>
      <c r="K29">
        <f t="shared" si="6"/>
        <v>5.1753358570946914E-2</v>
      </c>
      <c r="L29">
        <f t="shared" si="0"/>
        <v>0.99906857523702952</v>
      </c>
      <c r="M29">
        <f t="shared" si="0"/>
        <v>0.99837763766235266</v>
      </c>
    </row>
    <row r="30" spans="1:13">
      <c r="A30">
        <v>17.675000000000001</v>
      </c>
      <c r="B30" s="1">
        <v>28386000</v>
      </c>
      <c r="C30">
        <v>32.99</v>
      </c>
      <c r="E30" s="5">
        <f t="shared" si="1"/>
        <v>31275.367932383258</v>
      </c>
      <c r="F30" s="5">
        <f t="shared" si="2"/>
        <v>17.675000000000001</v>
      </c>
      <c r="H30" s="14">
        <f t="shared" si="3"/>
        <v>31275.367932383258</v>
      </c>
      <c r="I30" s="14">
        <f t="shared" si="4"/>
        <v>17.675000000000001</v>
      </c>
      <c r="J30">
        <f t="shared" si="5"/>
        <v>31275.372926818509</v>
      </c>
      <c r="K30">
        <f t="shared" si="6"/>
        <v>3.2380204040102306E-2</v>
      </c>
      <c r="L30">
        <f t="shared" si="0"/>
        <v>0.99889821133915235</v>
      </c>
      <c r="M30">
        <f t="shared" si="0"/>
        <v>0.99901848426674444</v>
      </c>
    </row>
    <row r="31" spans="1:13">
      <c r="A31">
        <v>11.025</v>
      </c>
      <c r="B31" s="1">
        <v>23873000</v>
      </c>
      <c r="C31">
        <v>34.14</v>
      </c>
      <c r="E31" s="5">
        <f t="shared" si="1"/>
        <v>31275.367932383258</v>
      </c>
      <c r="F31" s="5">
        <f t="shared" si="2"/>
        <v>11.025</v>
      </c>
      <c r="H31" s="14">
        <f t="shared" si="3"/>
        <v>31275.367932383258</v>
      </c>
      <c r="I31" s="14">
        <f t="shared" si="4"/>
        <v>11.025</v>
      </c>
      <c r="J31">
        <f t="shared" si="5"/>
        <v>31275.369875615732</v>
      </c>
      <c r="K31">
        <f t="shared" si="6"/>
        <v>2.0197554328752577E-2</v>
      </c>
      <c r="L31">
        <f t="shared" si="0"/>
        <v>0.99868992711952342</v>
      </c>
      <c r="M31">
        <f t="shared" si="0"/>
        <v>0.99940839032428963</v>
      </c>
    </row>
    <row r="32" spans="1:13">
      <c r="A32">
        <v>6.85</v>
      </c>
      <c r="B32" s="1">
        <v>19971000</v>
      </c>
      <c r="C32">
        <v>35.33</v>
      </c>
      <c r="E32" s="5">
        <f t="shared" si="1"/>
        <v>31275.367932383258</v>
      </c>
      <c r="F32" s="5">
        <f t="shared" si="2"/>
        <v>6.85</v>
      </c>
      <c r="H32" s="14">
        <f t="shared" si="3"/>
        <v>31275.367932383258</v>
      </c>
      <c r="I32" s="14">
        <f t="shared" si="4"/>
        <v>6.85</v>
      </c>
      <c r="J32">
        <f t="shared" si="5"/>
        <v>31275.368682534296</v>
      </c>
      <c r="K32">
        <f t="shared" si="6"/>
        <v>1.2549047679865899E-2</v>
      </c>
      <c r="L32">
        <f t="shared" si="0"/>
        <v>0.99843396080904645</v>
      </c>
      <c r="M32">
        <f t="shared" si="0"/>
        <v>0.99964480476422679</v>
      </c>
    </row>
    <row r="33" spans="1:13">
      <c r="A33">
        <v>4.2750000000000004</v>
      </c>
      <c r="B33" s="1">
        <v>16627000</v>
      </c>
      <c r="C33">
        <v>36.590000000000003</v>
      </c>
      <c r="E33" s="5">
        <f t="shared" si="1"/>
        <v>31275.367932383258</v>
      </c>
      <c r="F33" s="5">
        <f t="shared" si="2"/>
        <v>4.2750000000000004</v>
      </c>
      <c r="H33" s="14">
        <f t="shared" si="3"/>
        <v>31275.367932383258</v>
      </c>
      <c r="I33" s="14">
        <f t="shared" si="4"/>
        <v>4.2750000000000004</v>
      </c>
      <c r="J33">
        <f t="shared" si="5"/>
        <v>31275.368224556078</v>
      </c>
      <c r="K33">
        <f t="shared" si="6"/>
        <v>7.8317050153496846E-3</v>
      </c>
      <c r="L33">
        <f t="shared" si="0"/>
        <v>0.99811900112921415</v>
      </c>
      <c r="M33">
        <f t="shared" si="0"/>
        <v>0.99978596050791613</v>
      </c>
    </row>
    <row r="34" spans="1:13">
      <c r="A34">
        <v>2.6749999999999998</v>
      </c>
      <c r="B34" s="1">
        <v>13751000</v>
      </c>
      <c r="C34">
        <v>37.909999999999997</v>
      </c>
      <c r="E34" s="5">
        <f t="shared" si="1"/>
        <v>31275.367932383258</v>
      </c>
      <c r="F34" s="5">
        <f t="shared" si="2"/>
        <v>2.6749999999999998</v>
      </c>
      <c r="H34" s="14">
        <f t="shared" si="3"/>
        <v>31275.367932383258</v>
      </c>
      <c r="I34" s="14">
        <f t="shared" si="4"/>
        <v>2.6749999999999998</v>
      </c>
      <c r="J34">
        <f t="shared" si="5"/>
        <v>31275.368046780393</v>
      </c>
      <c r="K34">
        <f t="shared" si="6"/>
        <v>4.9005405837307895E-3</v>
      </c>
      <c r="L34">
        <f t="shared" ref="L34:M65" si="7">ABS((J34-B34)/B34)</f>
        <v>0.99772559318982035</v>
      </c>
      <c r="M34">
        <f t="shared" si="7"/>
        <v>0.99987073224521938</v>
      </c>
    </row>
    <row r="35" spans="1:13">
      <c r="A35">
        <v>1.66</v>
      </c>
      <c r="B35" s="1">
        <v>11293000</v>
      </c>
      <c r="C35">
        <v>39.29</v>
      </c>
      <c r="E35" s="5">
        <f t="shared" si="1"/>
        <v>31275.367932383258</v>
      </c>
      <c r="F35" s="5">
        <f t="shared" si="2"/>
        <v>1.66</v>
      </c>
      <c r="H35" s="14">
        <f t="shared" si="3"/>
        <v>31275.367932383258</v>
      </c>
      <c r="I35" s="14">
        <f t="shared" si="4"/>
        <v>1.66</v>
      </c>
      <c r="J35">
        <f t="shared" si="5"/>
        <v>31275.367976437097</v>
      </c>
      <c r="K35">
        <f t="shared" si="6"/>
        <v>3.0410831331554766E-3</v>
      </c>
      <c r="L35">
        <f t="shared" si="7"/>
        <v>0.99723055273386729</v>
      </c>
      <c r="M35">
        <f t="shared" si="7"/>
        <v>0.99992259905489556</v>
      </c>
    </row>
    <row r="36" spans="1:13">
      <c r="A36">
        <v>1.0349999999999999</v>
      </c>
      <c r="B36" s="1">
        <v>9200800</v>
      </c>
      <c r="C36">
        <v>40.81</v>
      </c>
      <c r="E36" s="5">
        <f t="shared" si="1"/>
        <v>31275.367932383258</v>
      </c>
      <c r="F36" s="5">
        <f t="shared" si="2"/>
        <v>1.0349999999999999</v>
      </c>
      <c r="H36" s="14">
        <f t="shared" si="3"/>
        <v>31275.367932383258</v>
      </c>
      <c r="I36" s="14">
        <f t="shared" si="4"/>
        <v>1.0349999999999999</v>
      </c>
      <c r="J36">
        <f t="shared" si="5"/>
        <v>31275.367949508956</v>
      </c>
      <c r="K36">
        <f t="shared" si="6"/>
        <v>1.8960970148328906E-3</v>
      </c>
      <c r="L36">
        <f t="shared" si="7"/>
        <v>0.99660079906643895</v>
      </c>
      <c r="M36">
        <f t="shared" si="7"/>
        <v>0.99995353842159185</v>
      </c>
    </row>
    <row r="37" spans="1:13">
      <c r="A37">
        <v>0.64500000000000002</v>
      </c>
      <c r="B37" s="1">
        <v>7409600</v>
      </c>
      <c r="C37">
        <v>42.39</v>
      </c>
      <c r="E37" s="5">
        <f t="shared" si="1"/>
        <v>31275.367932383258</v>
      </c>
      <c r="F37" s="5">
        <f t="shared" si="2"/>
        <v>0.64500000000000002</v>
      </c>
      <c r="H37" s="14">
        <f t="shared" si="3"/>
        <v>31275.367932383258</v>
      </c>
      <c r="I37" s="14">
        <f t="shared" si="4"/>
        <v>0.64500000000000002</v>
      </c>
      <c r="J37">
        <f t="shared" si="5"/>
        <v>31275.367939034259</v>
      </c>
      <c r="K37">
        <f t="shared" si="6"/>
        <v>1.1816256761741843E-3</v>
      </c>
      <c r="L37">
        <f t="shared" si="7"/>
        <v>0.99577907472211258</v>
      </c>
      <c r="M37">
        <f t="shared" si="7"/>
        <v>0.99997212489558451</v>
      </c>
    </row>
    <row r="38" spans="1:13">
      <c r="A38">
        <v>0.40250000000000002</v>
      </c>
      <c r="B38" s="1">
        <v>5942000</v>
      </c>
      <c r="C38">
        <v>44</v>
      </c>
      <c r="E38" s="5">
        <f t="shared" si="1"/>
        <v>31275.367932383258</v>
      </c>
      <c r="F38" s="5">
        <f t="shared" si="2"/>
        <v>0.40250000000000002</v>
      </c>
      <c r="H38" s="14">
        <f t="shared" si="3"/>
        <v>31275.367932383258</v>
      </c>
      <c r="I38" s="14">
        <f t="shared" si="4"/>
        <v>0.40250000000000002</v>
      </c>
      <c r="J38">
        <f t="shared" si="5"/>
        <v>31275.367934973256</v>
      </c>
      <c r="K38">
        <f t="shared" si="6"/>
        <v>7.3737106155237161E-4</v>
      </c>
      <c r="L38">
        <f t="shared" si="7"/>
        <v>0.99473655874537648</v>
      </c>
      <c r="M38">
        <f t="shared" si="7"/>
        <v>0.99998324156678287</v>
      </c>
    </row>
    <row r="39" spans="1:13">
      <c r="A39">
        <v>0.25</v>
      </c>
      <c r="B39" s="1">
        <v>4767300</v>
      </c>
      <c r="C39">
        <v>45.6</v>
      </c>
      <c r="E39" s="5">
        <f t="shared" si="1"/>
        <v>31275.367932383258</v>
      </c>
      <c r="F39" s="5">
        <f t="shared" si="2"/>
        <v>0.25</v>
      </c>
      <c r="H39" s="14">
        <f t="shared" si="3"/>
        <v>31275.367932383258</v>
      </c>
      <c r="I39" s="14">
        <f t="shared" si="4"/>
        <v>0.25</v>
      </c>
      <c r="J39">
        <f t="shared" si="5"/>
        <v>31275.367933382448</v>
      </c>
      <c r="K39">
        <f t="shared" si="6"/>
        <v>4.5799444818470526E-4</v>
      </c>
      <c r="L39">
        <f t="shared" si="7"/>
        <v>0.99343960566077605</v>
      </c>
      <c r="M39">
        <f t="shared" si="7"/>
        <v>0.9999899562621013</v>
      </c>
    </row>
    <row r="40" spans="1:13">
      <c r="A40">
        <v>50</v>
      </c>
      <c r="B40" s="1">
        <v>42746000</v>
      </c>
      <c r="C40">
        <v>31.65</v>
      </c>
      <c r="E40" s="5">
        <f t="shared" si="1"/>
        <v>31275.367932383258</v>
      </c>
      <c r="F40" s="5">
        <f t="shared" si="2"/>
        <v>50</v>
      </c>
      <c r="H40" s="14">
        <f t="shared" si="3"/>
        <v>31275.367932383258</v>
      </c>
      <c r="I40" s="14">
        <f t="shared" si="4"/>
        <v>50</v>
      </c>
      <c r="J40">
        <f t="shared" si="5"/>
        <v>31275.407899913105</v>
      </c>
      <c r="K40">
        <f t="shared" si="6"/>
        <v>9.1598811601375105E-2</v>
      </c>
      <c r="L40">
        <f t="shared" si="7"/>
        <v>0.99926834305198342</v>
      </c>
      <c r="M40">
        <f t="shared" si="7"/>
        <v>0.99710588272981437</v>
      </c>
    </row>
    <row r="41" spans="1:13">
      <c r="A41">
        <v>31.2</v>
      </c>
      <c r="B41" s="1">
        <v>35606000</v>
      </c>
      <c r="C41">
        <v>33.22</v>
      </c>
      <c r="E41" s="5">
        <f t="shared" si="1"/>
        <v>31275.367932383258</v>
      </c>
      <c r="F41" s="5">
        <f t="shared" si="2"/>
        <v>31.2</v>
      </c>
      <c r="H41" s="14">
        <f t="shared" si="3"/>
        <v>31275.367932383258</v>
      </c>
      <c r="I41" s="14">
        <f t="shared" si="4"/>
        <v>31.2</v>
      </c>
      <c r="J41">
        <f t="shared" si="5"/>
        <v>31275.383494786234</v>
      </c>
      <c r="K41">
        <f t="shared" si="6"/>
        <v>5.7157688173826673E-2</v>
      </c>
      <c r="L41">
        <f t="shared" si="7"/>
        <v>0.99912162603227583</v>
      </c>
      <c r="M41">
        <f t="shared" si="7"/>
        <v>0.99827941938067954</v>
      </c>
    </row>
    <row r="42" spans="1:13">
      <c r="A42">
        <v>19.399999999999999</v>
      </c>
      <c r="B42" s="1">
        <v>29648000</v>
      </c>
      <c r="C42">
        <v>34.46</v>
      </c>
      <c r="E42" s="5">
        <f t="shared" si="1"/>
        <v>31275.367932383258</v>
      </c>
      <c r="F42" s="5">
        <f t="shared" si="2"/>
        <v>19.399999999999999</v>
      </c>
      <c r="H42" s="14">
        <f t="shared" si="3"/>
        <v>31275.367932383258</v>
      </c>
      <c r="I42" s="14">
        <f t="shared" si="4"/>
        <v>19.399999999999999</v>
      </c>
      <c r="J42">
        <f t="shared" si="5"/>
        <v>31275.373949258337</v>
      </c>
      <c r="K42">
        <f t="shared" si="6"/>
        <v>3.5540364621629142E-2</v>
      </c>
      <c r="L42">
        <f t="shared" si="7"/>
        <v>0.9989451101609127</v>
      </c>
      <c r="M42">
        <f t="shared" si="7"/>
        <v>0.99896864873413727</v>
      </c>
    </row>
    <row r="43" spans="1:13">
      <c r="A43">
        <v>12.1</v>
      </c>
      <c r="B43" s="1">
        <v>24632000</v>
      </c>
      <c r="C43">
        <v>35.57</v>
      </c>
      <c r="E43" s="5">
        <f t="shared" si="1"/>
        <v>31275.367932383258</v>
      </c>
      <c r="F43" s="5">
        <f t="shared" si="2"/>
        <v>12.1</v>
      </c>
      <c r="H43" s="14">
        <f t="shared" si="3"/>
        <v>31275.367932383258</v>
      </c>
      <c r="I43" s="14">
        <f t="shared" si="4"/>
        <v>12.1</v>
      </c>
      <c r="J43">
        <f t="shared" si="5"/>
        <v>31275.370273043085</v>
      </c>
      <c r="K43">
        <f t="shared" si="6"/>
        <v>2.2166930186624498E-2</v>
      </c>
      <c r="L43">
        <f t="shared" si="7"/>
        <v>0.99873029513344258</v>
      </c>
      <c r="M43">
        <f t="shared" si="7"/>
        <v>0.99937680826014563</v>
      </c>
    </row>
    <row r="44" spans="1:13">
      <c r="A44">
        <v>7.53</v>
      </c>
      <c r="B44" s="1">
        <v>20373000</v>
      </c>
      <c r="C44">
        <v>36.69</v>
      </c>
      <c r="E44" s="5">
        <f t="shared" si="1"/>
        <v>31275.367932383258</v>
      </c>
      <c r="F44" s="5">
        <f t="shared" si="2"/>
        <v>7.53</v>
      </c>
      <c r="H44" s="14">
        <f t="shared" si="3"/>
        <v>31275.367932383258</v>
      </c>
      <c r="I44" s="14">
        <f t="shared" si="4"/>
        <v>7.53</v>
      </c>
      <c r="J44">
        <f t="shared" si="5"/>
        <v>31275.368838861788</v>
      </c>
      <c r="K44">
        <f t="shared" si="6"/>
        <v>1.379479251306694E-2</v>
      </c>
      <c r="L44">
        <f t="shared" si="7"/>
        <v>0.99846486188392181</v>
      </c>
      <c r="M44">
        <f t="shared" si="7"/>
        <v>0.9996240176475043</v>
      </c>
    </row>
    <row r="45" spans="1:13">
      <c r="A45">
        <v>4.6900000000000004</v>
      </c>
      <c r="B45" s="1">
        <v>16772000</v>
      </c>
      <c r="C45">
        <v>37.82</v>
      </c>
      <c r="E45" s="5">
        <f t="shared" si="1"/>
        <v>31275.367932383258</v>
      </c>
      <c r="F45" s="5">
        <f t="shared" si="2"/>
        <v>4.6900000000000004</v>
      </c>
      <c r="H45" s="14">
        <f t="shared" si="3"/>
        <v>31275.367932383258</v>
      </c>
      <c r="I45" s="14">
        <f t="shared" si="4"/>
        <v>4.6900000000000004</v>
      </c>
      <c r="J45">
        <f t="shared" si="5"/>
        <v>31275.368284035394</v>
      </c>
      <c r="K45">
        <f t="shared" si="6"/>
        <v>8.5919757837241047E-3</v>
      </c>
      <c r="L45">
        <f t="shared" si="7"/>
        <v>0.99813526304054168</v>
      </c>
      <c r="M45">
        <f t="shared" si="7"/>
        <v>0.99977281925479311</v>
      </c>
    </row>
    <row r="46" spans="1:13">
      <c r="A46">
        <v>2.92</v>
      </c>
      <c r="B46" s="1">
        <v>13728000</v>
      </c>
      <c r="C46">
        <v>39</v>
      </c>
      <c r="E46" s="5">
        <f t="shared" si="1"/>
        <v>31275.367932383258</v>
      </c>
      <c r="F46" s="5">
        <f t="shared" si="2"/>
        <v>2.92</v>
      </c>
      <c r="H46" s="14">
        <f t="shared" si="3"/>
        <v>31275.367932383258</v>
      </c>
      <c r="I46" s="14">
        <f t="shared" si="4"/>
        <v>2.92</v>
      </c>
      <c r="J46">
        <f t="shared" si="5"/>
        <v>31275.368068695003</v>
      </c>
      <c r="K46">
        <f t="shared" si="6"/>
        <v>5.3493751393680136E-3</v>
      </c>
      <c r="L46">
        <f t="shared" si="7"/>
        <v>0.99772178262902866</v>
      </c>
      <c r="M46">
        <f t="shared" si="7"/>
        <v>0.99986283653488806</v>
      </c>
    </row>
    <row r="47" spans="1:13">
      <c r="A47">
        <v>1.82</v>
      </c>
      <c r="B47" s="1">
        <v>11176000</v>
      </c>
      <c r="C47">
        <v>40.22</v>
      </c>
      <c r="E47" s="5">
        <f t="shared" si="1"/>
        <v>31275.367932383258</v>
      </c>
      <c r="F47" s="5">
        <f t="shared" si="2"/>
        <v>1.82</v>
      </c>
      <c r="H47" s="14">
        <f t="shared" si="3"/>
        <v>31275.367932383258</v>
      </c>
      <c r="I47" s="14">
        <f t="shared" si="4"/>
        <v>1.82</v>
      </c>
      <c r="J47">
        <f t="shared" si="5"/>
        <v>31275.367985338671</v>
      </c>
      <c r="K47">
        <f t="shared" si="6"/>
        <v>3.3341995790920273E-3</v>
      </c>
      <c r="L47">
        <f t="shared" si="7"/>
        <v>0.99720155977224967</v>
      </c>
      <c r="M47">
        <f t="shared" si="7"/>
        <v>0.99991710095526865</v>
      </c>
    </row>
    <row r="48" spans="1:13">
      <c r="A48">
        <v>1.1299999999999999</v>
      </c>
      <c r="B48" s="1">
        <v>9036800</v>
      </c>
      <c r="C48">
        <v>41.46</v>
      </c>
      <c r="E48" s="5">
        <f t="shared" si="1"/>
        <v>31275.367932383258</v>
      </c>
      <c r="F48" s="5">
        <f t="shared" si="2"/>
        <v>1.1299999999999999</v>
      </c>
      <c r="H48" s="14">
        <f t="shared" si="3"/>
        <v>31275.367932383258</v>
      </c>
      <c r="I48" s="14">
        <f t="shared" si="4"/>
        <v>1.1299999999999999</v>
      </c>
      <c r="J48">
        <f t="shared" si="5"/>
        <v>31275.367952797089</v>
      </c>
      <c r="K48">
        <f t="shared" si="6"/>
        <v>2.0701349049381573E-3</v>
      </c>
      <c r="L48">
        <f t="shared" si="7"/>
        <v>0.99653911030975595</v>
      </c>
      <c r="M48">
        <f t="shared" si="7"/>
        <v>0.99995006910504247</v>
      </c>
    </row>
    <row r="49" spans="1:13">
      <c r="A49">
        <v>0.70699999999999996</v>
      </c>
      <c r="B49" s="1">
        <v>7264800</v>
      </c>
      <c r="C49">
        <v>42.83</v>
      </c>
      <c r="E49" s="5">
        <f t="shared" si="1"/>
        <v>31275.367932383258</v>
      </c>
      <c r="F49" s="5">
        <f t="shared" si="2"/>
        <v>0.70699999999999996</v>
      </c>
      <c r="H49" s="14">
        <f t="shared" si="3"/>
        <v>31275.367932383258</v>
      </c>
      <c r="I49" s="14">
        <f t="shared" si="4"/>
        <v>0.70699999999999996</v>
      </c>
      <c r="J49">
        <f t="shared" si="5"/>
        <v>31275.367940374355</v>
      </c>
      <c r="K49">
        <f t="shared" si="6"/>
        <v>1.295208299273309E-3</v>
      </c>
      <c r="L49">
        <f t="shared" si="7"/>
        <v>0.99569494439759187</v>
      </c>
      <c r="M49">
        <f t="shared" si="7"/>
        <v>0.99996975932058663</v>
      </c>
    </row>
    <row r="50" spans="1:13">
      <c r="A50">
        <v>0.441</v>
      </c>
      <c r="B50" s="1">
        <v>5810900</v>
      </c>
      <c r="C50">
        <v>44.22</v>
      </c>
      <c r="E50" s="5">
        <f t="shared" si="1"/>
        <v>31275.367932383258</v>
      </c>
      <c r="F50" s="5">
        <f t="shared" si="2"/>
        <v>0.441</v>
      </c>
      <c r="H50" s="14">
        <f t="shared" si="3"/>
        <v>31275.367932383258</v>
      </c>
      <c r="I50" s="14">
        <f t="shared" si="4"/>
        <v>0.441</v>
      </c>
      <c r="J50">
        <f t="shared" si="5"/>
        <v>31275.367935492432</v>
      </c>
      <c r="K50">
        <f t="shared" si="6"/>
        <v>8.0790220656148351E-4</v>
      </c>
      <c r="L50">
        <f t="shared" si="7"/>
        <v>0.99461780998890148</v>
      </c>
      <c r="M50">
        <f t="shared" si="7"/>
        <v>0.99998172993653189</v>
      </c>
    </row>
    <row r="51" spans="1:13">
      <c r="A51">
        <v>0.27400000000000002</v>
      </c>
      <c r="B51" s="1">
        <v>4613600</v>
      </c>
      <c r="C51">
        <v>45.67</v>
      </c>
      <c r="E51" s="5">
        <f t="shared" si="1"/>
        <v>31275.367932383258</v>
      </c>
      <c r="F51" s="5">
        <f t="shared" si="2"/>
        <v>0.27400000000000002</v>
      </c>
      <c r="H51" s="14">
        <f t="shared" si="3"/>
        <v>31275.367932383258</v>
      </c>
      <c r="I51" s="14">
        <f t="shared" si="4"/>
        <v>0.27400000000000002</v>
      </c>
      <c r="J51">
        <f t="shared" si="5"/>
        <v>31275.3679335835</v>
      </c>
      <c r="K51">
        <f t="shared" si="6"/>
        <v>5.0196191520828588E-4</v>
      </c>
      <c r="L51">
        <f t="shared" si="7"/>
        <v>0.99322104908670383</v>
      </c>
      <c r="M51">
        <f t="shared" si="7"/>
        <v>0.99998900893551113</v>
      </c>
    </row>
    <row r="52" spans="1:13">
      <c r="A52">
        <v>0.17100000000000001</v>
      </c>
      <c r="B52" s="1">
        <v>3634800</v>
      </c>
      <c r="C52">
        <v>47.17</v>
      </c>
      <c r="E52" s="5">
        <f t="shared" si="1"/>
        <v>31275.367932383258</v>
      </c>
      <c r="F52" s="5">
        <f t="shared" si="2"/>
        <v>0.17100000000000001</v>
      </c>
      <c r="H52" s="14">
        <f t="shared" si="3"/>
        <v>31275.367932383258</v>
      </c>
      <c r="I52" s="14">
        <f t="shared" si="4"/>
        <v>0.17100000000000001</v>
      </c>
      <c r="J52">
        <f t="shared" si="5"/>
        <v>31275.367932850735</v>
      </c>
      <c r="K52">
        <f t="shared" si="6"/>
        <v>3.1326820256188904E-4</v>
      </c>
      <c r="L52">
        <f t="shared" si="7"/>
        <v>0.99139557391524957</v>
      </c>
      <c r="M52">
        <f t="shared" si="7"/>
        <v>0.99999335874067075</v>
      </c>
    </row>
    <row r="53" spans="1:13">
      <c r="A53">
        <v>0.107</v>
      </c>
      <c r="B53" s="1">
        <v>2836300</v>
      </c>
      <c r="C53">
        <v>48.72</v>
      </c>
      <c r="E53" s="5">
        <f t="shared" si="1"/>
        <v>31275.367932383258</v>
      </c>
      <c r="F53" s="5">
        <f t="shared" si="2"/>
        <v>0.107</v>
      </c>
      <c r="H53" s="14">
        <f t="shared" si="3"/>
        <v>31275.367932383258</v>
      </c>
      <c r="I53" s="14">
        <f t="shared" si="4"/>
        <v>0.107</v>
      </c>
      <c r="J53">
        <f t="shared" si="5"/>
        <v>31275.367932566292</v>
      </c>
      <c r="K53">
        <f t="shared" si="6"/>
        <v>1.9602162382646409E-4</v>
      </c>
      <c r="L53">
        <f t="shared" si="7"/>
        <v>0.988973180575903</v>
      </c>
      <c r="M53">
        <f t="shared" si="7"/>
        <v>0.99999597656765538</v>
      </c>
    </row>
    <row r="54" spans="1:13">
      <c r="A54">
        <v>6.6400000000000001E-2</v>
      </c>
      <c r="B54" s="1">
        <v>2194400</v>
      </c>
      <c r="C54">
        <v>50.32</v>
      </c>
      <c r="E54" s="5">
        <f t="shared" si="1"/>
        <v>31275.367932383258</v>
      </c>
      <c r="F54" s="5">
        <f t="shared" si="2"/>
        <v>6.6400000000000001E-2</v>
      </c>
      <c r="H54" s="14">
        <f t="shared" si="3"/>
        <v>31275.367932383258</v>
      </c>
      <c r="I54" s="14">
        <f t="shared" si="4"/>
        <v>6.6400000000000001E-2</v>
      </c>
      <c r="J54">
        <f t="shared" si="5"/>
        <v>31275.367932453744</v>
      </c>
      <c r="K54">
        <f t="shared" si="6"/>
        <v>1.2164332544026581E-4</v>
      </c>
      <c r="L54">
        <f t="shared" si="7"/>
        <v>0.98574764494510858</v>
      </c>
      <c r="M54">
        <f t="shared" si="7"/>
        <v>0.9999975826048203</v>
      </c>
    </row>
    <row r="55" spans="1:13">
      <c r="A55">
        <v>4.1399999999999999E-2</v>
      </c>
      <c r="B55" s="1">
        <v>1676800</v>
      </c>
      <c r="C55">
        <v>51.99</v>
      </c>
      <c r="E55" s="5">
        <f t="shared" si="1"/>
        <v>31275.367932383258</v>
      </c>
      <c r="F55" s="5">
        <f t="shared" si="2"/>
        <v>4.1399999999999999E-2</v>
      </c>
      <c r="H55" s="14">
        <f t="shared" si="3"/>
        <v>31275.367932383258</v>
      </c>
      <c r="I55" s="14">
        <f t="shared" si="4"/>
        <v>4.1399999999999999E-2</v>
      </c>
      <c r="J55">
        <f t="shared" si="5"/>
        <v>31275.36793241066</v>
      </c>
      <c r="K55">
        <f t="shared" si="6"/>
        <v>7.5843880620958274E-5</v>
      </c>
      <c r="L55">
        <f t="shared" si="7"/>
        <v>0.98134818229221688</v>
      </c>
      <c r="M55">
        <f t="shared" si="7"/>
        <v>0.99999854118329246</v>
      </c>
    </row>
    <row r="56" spans="1:13">
      <c r="A56">
        <v>2.58E-2</v>
      </c>
      <c r="B56" s="1">
        <v>1266000</v>
      </c>
      <c r="C56">
        <v>53.71</v>
      </c>
      <c r="E56" s="5">
        <f t="shared" si="1"/>
        <v>31275.367932383258</v>
      </c>
      <c r="F56" s="5">
        <f t="shared" si="2"/>
        <v>2.58E-2</v>
      </c>
      <c r="H56" s="14">
        <f t="shared" si="3"/>
        <v>31275.367932383258</v>
      </c>
      <c r="I56" s="14">
        <f t="shared" si="4"/>
        <v>2.58E-2</v>
      </c>
      <c r="J56">
        <f t="shared" si="5"/>
        <v>31275.3679323939</v>
      </c>
      <c r="K56">
        <f t="shared" si="6"/>
        <v>4.7265027053657555E-5</v>
      </c>
      <c r="L56">
        <f t="shared" si="7"/>
        <v>0.97529591790490211</v>
      </c>
      <c r="M56">
        <f t="shared" si="7"/>
        <v>0.99999911999577251</v>
      </c>
    </row>
    <row r="57" spans="1:13">
      <c r="A57">
        <v>1.61E-2</v>
      </c>
      <c r="B57">
        <v>951340</v>
      </c>
      <c r="C57">
        <v>55.44</v>
      </c>
      <c r="E57" s="5">
        <f t="shared" si="1"/>
        <v>31275.367932383258</v>
      </c>
      <c r="F57" s="5">
        <f t="shared" si="2"/>
        <v>1.61E-2</v>
      </c>
      <c r="H57" s="14">
        <f t="shared" si="3"/>
        <v>31275.367932383258</v>
      </c>
      <c r="I57" s="14">
        <f t="shared" si="4"/>
        <v>1.61E-2</v>
      </c>
      <c r="J57">
        <f t="shared" si="5"/>
        <v>31275.367932387402</v>
      </c>
      <c r="K57">
        <f t="shared" si="6"/>
        <v>2.9494842463720621E-5</v>
      </c>
      <c r="L57">
        <f t="shared" si="7"/>
        <v>0.96712493122081755</v>
      </c>
      <c r="M57">
        <f t="shared" si="7"/>
        <v>0.99999946798624706</v>
      </c>
    </row>
    <row r="58" spans="1:13">
      <c r="A58">
        <v>0.01</v>
      </c>
      <c r="B58">
        <v>714360</v>
      </c>
      <c r="C58">
        <v>57.13</v>
      </c>
      <c r="E58" s="5">
        <f t="shared" si="1"/>
        <v>31275.367932383258</v>
      </c>
      <c r="F58" s="5">
        <f t="shared" si="2"/>
        <v>0.01</v>
      </c>
      <c r="H58" s="14">
        <f t="shared" si="3"/>
        <v>31275.367932383258</v>
      </c>
      <c r="I58" s="14">
        <f t="shared" si="4"/>
        <v>0.01</v>
      </c>
      <c r="J58">
        <f t="shared" si="5"/>
        <v>31275.367932384859</v>
      </c>
      <c r="K58">
        <f t="shared" si="6"/>
        <v>1.8319777927777777E-5</v>
      </c>
      <c r="L58">
        <f t="shared" si="7"/>
        <v>0.95621903811469733</v>
      </c>
      <c r="M58">
        <f t="shared" si="7"/>
        <v>0.99999967933173584</v>
      </c>
    </row>
    <row r="59" spans="1:13">
      <c r="A59">
        <v>2.5</v>
      </c>
      <c r="B59" s="1">
        <v>12657000</v>
      </c>
      <c r="C59">
        <v>44.21</v>
      </c>
      <c r="E59" s="5">
        <f t="shared" si="1"/>
        <v>31275.367932383258</v>
      </c>
      <c r="F59" s="5">
        <f t="shared" si="2"/>
        <v>2.5</v>
      </c>
      <c r="H59" s="14">
        <f t="shared" si="3"/>
        <v>31275.367932383258</v>
      </c>
      <c r="I59" s="14">
        <f t="shared" si="4"/>
        <v>2.5</v>
      </c>
      <c r="J59">
        <f t="shared" si="5"/>
        <v>31275.368032302147</v>
      </c>
      <c r="K59">
        <f t="shared" si="6"/>
        <v>4.5799444721898964E-3</v>
      </c>
      <c r="L59">
        <f t="shared" si="7"/>
        <v>0.99752900623905327</v>
      </c>
      <c r="M59">
        <f t="shared" si="7"/>
        <v>0.9998964047846145</v>
      </c>
    </row>
    <row r="60" spans="1:13">
      <c r="A60">
        <v>1.56</v>
      </c>
      <c r="B60" s="1">
        <v>10622000</v>
      </c>
      <c r="C60">
        <v>44.19</v>
      </c>
      <c r="E60" s="5">
        <f t="shared" si="1"/>
        <v>31275.367932383258</v>
      </c>
      <c r="F60" s="5">
        <f t="shared" si="2"/>
        <v>1.56</v>
      </c>
      <c r="H60" s="14">
        <f t="shared" si="3"/>
        <v>31275.367932383258</v>
      </c>
      <c r="I60" s="14">
        <f t="shared" si="4"/>
        <v>1.56</v>
      </c>
      <c r="J60">
        <f t="shared" si="5"/>
        <v>31275.367971289274</v>
      </c>
      <c r="K60">
        <f t="shared" si="6"/>
        <v>2.857885354363324E-3</v>
      </c>
      <c r="L60">
        <f t="shared" si="7"/>
        <v>0.99705560459694131</v>
      </c>
      <c r="M60">
        <f t="shared" si="7"/>
        <v>0.99993532732848234</v>
      </c>
    </row>
    <row r="61" spans="1:13">
      <c r="A61">
        <v>0.97</v>
      </c>
      <c r="B61" s="1">
        <v>8600300</v>
      </c>
      <c r="C61">
        <v>44.88</v>
      </c>
      <c r="E61" s="5">
        <f t="shared" si="1"/>
        <v>31275.367932383258</v>
      </c>
      <c r="F61" s="5">
        <f t="shared" si="2"/>
        <v>0.97</v>
      </c>
      <c r="H61" s="14">
        <f t="shared" si="3"/>
        <v>31275.367932383258</v>
      </c>
      <c r="I61" s="14">
        <f t="shared" si="4"/>
        <v>0.97</v>
      </c>
      <c r="J61">
        <f t="shared" si="5"/>
        <v>31275.367947425446</v>
      </c>
      <c r="K61">
        <f t="shared" si="6"/>
        <v>1.777018458424722E-3</v>
      </c>
      <c r="L61">
        <f t="shared" si="7"/>
        <v>0.99636345616461919</v>
      </c>
      <c r="M61">
        <f t="shared" si="7"/>
        <v>0.99996040511456274</v>
      </c>
    </row>
    <row r="62" spans="1:13">
      <c r="A62">
        <v>0.60499999999999998</v>
      </c>
      <c r="B62" s="1">
        <v>6843400</v>
      </c>
      <c r="C62">
        <v>45.81</v>
      </c>
      <c r="E62" s="5">
        <f t="shared" si="1"/>
        <v>31275.367932383258</v>
      </c>
      <c r="F62" s="5">
        <f t="shared" si="2"/>
        <v>0.60499999999999998</v>
      </c>
      <c r="H62" s="14">
        <f t="shared" si="3"/>
        <v>31275.367932383258</v>
      </c>
      <c r="I62" s="14">
        <f t="shared" si="4"/>
        <v>0.60499999999999998</v>
      </c>
      <c r="J62">
        <f t="shared" si="5"/>
        <v>31275.367938234907</v>
      </c>
      <c r="K62">
        <f t="shared" si="6"/>
        <v>1.1083465644923446E-3</v>
      </c>
      <c r="L62">
        <f t="shared" si="7"/>
        <v>0.99542984949904512</v>
      </c>
      <c r="M62">
        <f t="shared" si="7"/>
        <v>0.99997580557597698</v>
      </c>
    </row>
    <row r="63" spans="1:13">
      <c r="A63">
        <v>0.3765</v>
      </c>
      <c r="B63" s="1">
        <v>5382200</v>
      </c>
      <c r="C63">
        <v>46.94</v>
      </c>
      <c r="E63" s="5">
        <f t="shared" si="1"/>
        <v>31275.367932383258</v>
      </c>
      <c r="F63" s="5">
        <f t="shared" si="2"/>
        <v>0.3765</v>
      </c>
      <c r="H63" s="14">
        <f t="shared" si="3"/>
        <v>31275.367932383258</v>
      </c>
      <c r="I63" s="14">
        <f t="shared" si="4"/>
        <v>0.3765</v>
      </c>
      <c r="J63">
        <f t="shared" si="5"/>
        <v>31275.367934649454</v>
      </c>
      <c r="K63">
        <f t="shared" si="6"/>
        <v>6.8973963894753808E-4</v>
      </c>
      <c r="L63">
        <f t="shared" si="7"/>
        <v>0.99418911078468841</v>
      </c>
      <c r="M63">
        <f t="shared" si="7"/>
        <v>0.9999853059301459</v>
      </c>
    </row>
    <row r="64" spans="1:13">
      <c r="A64">
        <v>0.23449999999999999</v>
      </c>
      <c r="B64" s="1">
        <v>4194600</v>
      </c>
      <c r="C64">
        <v>48.18</v>
      </c>
      <c r="E64" s="5">
        <f t="shared" si="1"/>
        <v>31275.367932383258</v>
      </c>
      <c r="F64" s="5">
        <f t="shared" si="2"/>
        <v>0.23449999999999999</v>
      </c>
      <c r="H64" s="14">
        <f t="shared" si="3"/>
        <v>31275.367932383258</v>
      </c>
      <c r="I64" s="14">
        <f t="shared" si="4"/>
        <v>0.23449999999999999</v>
      </c>
      <c r="J64">
        <f t="shared" si="5"/>
        <v>31275.367933262391</v>
      </c>
      <c r="K64">
        <f t="shared" si="6"/>
        <v>4.2959879239835299E-4</v>
      </c>
      <c r="L64">
        <f t="shared" si="7"/>
        <v>0.99254389740779514</v>
      </c>
      <c r="M64">
        <f t="shared" si="7"/>
        <v>0.99999108346217513</v>
      </c>
    </row>
    <row r="65" spans="1:13">
      <c r="A65">
        <v>0.14599999999999999</v>
      </c>
      <c r="B65" s="1">
        <v>3242200</v>
      </c>
      <c r="C65">
        <v>49.5</v>
      </c>
      <c r="E65" s="5">
        <f t="shared" si="1"/>
        <v>31275.367932383258</v>
      </c>
      <c r="F65" s="5">
        <f t="shared" si="2"/>
        <v>0.14599999999999999</v>
      </c>
      <c r="H65" s="14">
        <f t="shared" si="3"/>
        <v>31275.367932383258</v>
      </c>
      <c r="I65" s="14">
        <f t="shared" si="4"/>
        <v>0.14599999999999999</v>
      </c>
      <c r="J65">
        <f t="shared" si="5"/>
        <v>31275.367932724039</v>
      </c>
      <c r="K65">
        <f t="shared" si="6"/>
        <v>2.6746875774362174E-4</v>
      </c>
      <c r="L65">
        <f t="shared" si="7"/>
        <v>0.99035365864760849</v>
      </c>
      <c r="M65">
        <f t="shared" si="7"/>
        <v>0.99999459659075274</v>
      </c>
    </row>
    <row r="66" spans="1:13">
      <c r="A66">
        <v>9.0999999999999998E-2</v>
      </c>
      <c r="B66" s="1">
        <v>2489100</v>
      </c>
      <c r="C66">
        <v>50.88</v>
      </c>
      <c r="E66" s="5">
        <f t="shared" si="1"/>
        <v>31275.367932383258</v>
      </c>
      <c r="F66" s="5">
        <f t="shared" si="2"/>
        <v>9.0999999999999998E-2</v>
      </c>
      <c r="H66" s="14">
        <f t="shared" si="3"/>
        <v>31275.367932383258</v>
      </c>
      <c r="I66" s="14">
        <f t="shared" si="4"/>
        <v>9.0999999999999998E-2</v>
      </c>
      <c r="J66">
        <f t="shared" si="5"/>
        <v>31275.367932515648</v>
      </c>
      <c r="K66">
        <f t="shared" si="6"/>
        <v>1.6670997914231298E-4</v>
      </c>
      <c r="L66">
        <f t="shared" ref="L66:M81" si="8">ABS((J66-B66)/B66)</f>
        <v>0.98743506973102102</v>
      </c>
      <c r="M66">
        <f t="shared" si="8"/>
        <v>0.9999967234673911</v>
      </c>
    </row>
    <row r="67" spans="1:13">
      <c r="A67">
        <v>5.6500000000000002E-2</v>
      </c>
      <c r="B67" s="1">
        <v>1899900</v>
      </c>
      <c r="C67">
        <v>52.3</v>
      </c>
      <c r="E67" s="5">
        <f t="shared" ref="E67:E96" si="9">$P$1</f>
        <v>31275.367932383258</v>
      </c>
      <c r="F67" s="5">
        <f t="shared" ref="F67:F96" si="10">A67*$P$2</f>
        <v>5.6500000000000002E-2</v>
      </c>
      <c r="H67" s="14">
        <f t="shared" ref="H67:H96" si="11">E67</f>
        <v>31275.367932383258</v>
      </c>
      <c r="I67" s="14">
        <f t="shared" ref="I67:I96" si="12">F67</f>
        <v>5.6500000000000002E-2</v>
      </c>
      <c r="J67">
        <f t="shared" ref="J67:J96" si="13">(H67^2+I67^2)^0.5</f>
        <v>31275.367932434296</v>
      </c>
      <c r="K67">
        <f t="shared" ref="K67:K96" si="14">DEGREES(ATAN(I67/H67))</f>
        <v>1.0350674529183536E-4</v>
      </c>
      <c r="L67">
        <f t="shared" si="8"/>
        <v>0.9835384136362787</v>
      </c>
      <c r="M67">
        <f t="shared" si="8"/>
        <v>0.99999802090353174</v>
      </c>
    </row>
    <row r="68" spans="1:13">
      <c r="A68">
        <v>3.5349999999999999E-2</v>
      </c>
      <c r="B68" s="1">
        <v>1439200</v>
      </c>
      <c r="C68">
        <v>53.75</v>
      </c>
      <c r="E68" s="5">
        <f t="shared" si="9"/>
        <v>31275.367932383258</v>
      </c>
      <c r="F68" s="5">
        <f t="shared" si="10"/>
        <v>3.5349999999999999E-2</v>
      </c>
      <c r="H68" s="14">
        <f t="shared" si="11"/>
        <v>31275.367932383258</v>
      </c>
      <c r="I68" s="14">
        <f t="shared" si="12"/>
        <v>3.5349999999999999E-2</v>
      </c>
      <c r="J68">
        <f t="shared" si="13"/>
        <v>31275.367932403238</v>
      </c>
      <c r="K68">
        <f t="shared" si="14"/>
        <v>6.4760414974669072E-5</v>
      </c>
      <c r="L68">
        <f t="shared" si="8"/>
        <v>0.97826892167009227</v>
      </c>
      <c r="M68">
        <f t="shared" si="8"/>
        <v>0.99999879515507029</v>
      </c>
    </row>
    <row r="69" spans="1:13">
      <c r="A69">
        <v>2.205E-2</v>
      </c>
      <c r="B69" s="1">
        <v>1080600</v>
      </c>
      <c r="C69">
        <v>55.23</v>
      </c>
      <c r="E69" s="5">
        <f t="shared" si="9"/>
        <v>31275.367932383258</v>
      </c>
      <c r="F69" s="5">
        <f t="shared" si="10"/>
        <v>2.205E-2</v>
      </c>
      <c r="H69" s="14">
        <f t="shared" si="11"/>
        <v>31275.367932383258</v>
      </c>
      <c r="I69" s="14">
        <f t="shared" si="12"/>
        <v>2.205E-2</v>
      </c>
      <c r="J69">
        <f t="shared" si="13"/>
        <v>31275.367932391033</v>
      </c>
      <c r="K69">
        <f t="shared" si="14"/>
        <v>4.0395110330744685E-5</v>
      </c>
      <c r="L69">
        <f t="shared" si="8"/>
        <v>0.97105740520785566</v>
      </c>
      <c r="M69">
        <f t="shared" si="8"/>
        <v>0.99999926860202182</v>
      </c>
    </row>
    <row r="70" spans="1:13">
      <c r="A70">
        <v>1.37E-2</v>
      </c>
      <c r="B70">
        <v>807040</v>
      </c>
      <c r="C70">
        <v>56.73</v>
      </c>
      <c r="E70" s="5">
        <f t="shared" si="9"/>
        <v>31275.367932383258</v>
      </c>
      <c r="F70" s="5">
        <f t="shared" si="10"/>
        <v>1.37E-2</v>
      </c>
      <c r="H70" s="14">
        <f t="shared" si="11"/>
        <v>31275.367932383258</v>
      </c>
      <c r="I70" s="14">
        <f t="shared" si="12"/>
        <v>1.37E-2</v>
      </c>
      <c r="J70">
        <f t="shared" si="13"/>
        <v>31275.36793238626</v>
      </c>
      <c r="K70">
        <f t="shared" si="14"/>
        <v>2.5098095761054806E-5</v>
      </c>
      <c r="L70">
        <f t="shared" si="8"/>
        <v>0.96124681808536594</v>
      </c>
      <c r="M70">
        <f t="shared" si="8"/>
        <v>0.99999955758688941</v>
      </c>
    </row>
    <row r="71" spans="1:13">
      <c r="A71">
        <v>8.5500000000000003E-3</v>
      </c>
      <c r="B71">
        <v>598570</v>
      </c>
      <c r="C71">
        <v>58.24</v>
      </c>
      <c r="E71" s="5">
        <f t="shared" si="9"/>
        <v>31275.367932383258</v>
      </c>
      <c r="F71" s="5">
        <f t="shared" si="10"/>
        <v>8.5500000000000003E-3</v>
      </c>
      <c r="H71" s="14">
        <f t="shared" si="11"/>
        <v>31275.367932383258</v>
      </c>
      <c r="I71" s="14">
        <f t="shared" si="12"/>
        <v>8.5500000000000003E-3</v>
      </c>
      <c r="J71">
        <f t="shared" si="13"/>
        <v>31275.367932384426</v>
      </c>
      <c r="K71">
        <f t="shared" si="14"/>
        <v>1.5663410128250143E-5</v>
      </c>
      <c r="L71">
        <f t="shared" si="8"/>
        <v>0.94774985727252559</v>
      </c>
      <c r="M71">
        <f t="shared" si="8"/>
        <v>0.99999973105408424</v>
      </c>
    </row>
    <row r="72" spans="1:13">
      <c r="A72">
        <v>5.3499999999999997E-3</v>
      </c>
      <c r="B72">
        <v>439590</v>
      </c>
      <c r="C72">
        <v>59.79</v>
      </c>
      <c r="E72" s="5">
        <f t="shared" si="9"/>
        <v>31275.367932383258</v>
      </c>
      <c r="F72" s="5">
        <f t="shared" si="10"/>
        <v>5.3499999999999997E-3</v>
      </c>
      <c r="H72" s="14">
        <f t="shared" si="11"/>
        <v>31275.367932383258</v>
      </c>
      <c r="I72" s="14">
        <f t="shared" si="12"/>
        <v>5.3499999999999997E-3</v>
      </c>
      <c r="J72">
        <f t="shared" si="13"/>
        <v>31275.367932383717</v>
      </c>
      <c r="K72">
        <f t="shared" si="14"/>
        <v>9.8010811913613495E-6</v>
      </c>
      <c r="L72">
        <f t="shared" si="8"/>
        <v>0.92885332256788433</v>
      </c>
      <c r="M72">
        <f t="shared" si="8"/>
        <v>0.99999983607490894</v>
      </c>
    </row>
    <row r="73" spans="1:13">
      <c r="A73">
        <v>3.32E-3</v>
      </c>
      <c r="B73">
        <v>319520</v>
      </c>
      <c r="C73">
        <v>61.38</v>
      </c>
      <c r="E73" s="5">
        <f t="shared" si="9"/>
        <v>31275.367932383258</v>
      </c>
      <c r="F73" s="5">
        <f t="shared" si="10"/>
        <v>3.32E-3</v>
      </c>
      <c r="H73" s="14">
        <f t="shared" si="11"/>
        <v>31275.367932383258</v>
      </c>
      <c r="I73" s="14">
        <f t="shared" si="12"/>
        <v>3.32E-3</v>
      </c>
      <c r="J73">
        <f t="shared" si="13"/>
        <v>31275.367932383433</v>
      </c>
      <c r="K73">
        <f t="shared" si="14"/>
        <v>6.0821662720224062E-6</v>
      </c>
      <c r="L73">
        <f t="shared" si="8"/>
        <v>0.90211765168883506</v>
      </c>
      <c r="M73">
        <f t="shared" si="8"/>
        <v>0.99999990090964042</v>
      </c>
    </row>
    <row r="74" spans="1:13">
      <c r="A74">
        <v>2.0699999999999998E-3</v>
      </c>
      <c r="B74">
        <v>229330</v>
      </c>
      <c r="C74">
        <v>63</v>
      </c>
      <c r="E74" s="5">
        <f t="shared" si="9"/>
        <v>31275.367932383258</v>
      </c>
      <c r="F74" s="5">
        <f t="shared" si="10"/>
        <v>2.0699999999999998E-3</v>
      </c>
      <c r="H74" s="14">
        <f t="shared" si="11"/>
        <v>31275.367932383258</v>
      </c>
      <c r="I74" s="14">
        <f t="shared" si="12"/>
        <v>2.0699999999999998E-3</v>
      </c>
      <c r="J74">
        <f t="shared" si="13"/>
        <v>31275.367932383328</v>
      </c>
      <c r="K74">
        <f t="shared" si="14"/>
        <v>3.7921940310501231E-6</v>
      </c>
      <c r="L74">
        <f t="shared" si="8"/>
        <v>0.86362286690627776</v>
      </c>
      <c r="M74">
        <f t="shared" si="8"/>
        <v>0.99999993980644397</v>
      </c>
    </row>
    <row r="75" spans="1:13">
      <c r="A75">
        <v>1.2899999999999999E-3</v>
      </c>
      <c r="B75">
        <v>163310</v>
      </c>
      <c r="C75">
        <v>64.650000000000006</v>
      </c>
      <c r="E75" s="5">
        <f t="shared" si="9"/>
        <v>31275.367932383258</v>
      </c>
      <c r="F75" s="5">
        <f t="shared" si="10"/>
        <v>1.2899999999999999E-3</v>
      </c>
      <c r="H75" s="14">
        <f t="shared" si="11"/>
        <v>31275.367932383258</v>
      </c>
      <c r="I75" s="14">
        <f t="shared" si="12"/>
        <v>1.2899999999999999E-3</v>
      </c>
      <c r="J75">
        <f t="shared" si="13"/>
        <v>31275.367932383284</v>
      </c>
      <c r="K75">
        <f t="shared" si="14"/>
        <v>2.363251352683412E-6</v>
      </c>
      <c r="L75">
        <f t="shared" si="8"/>
        <v>0.80849079705845761</v>
      </c>
      <c r="M75">
        <f t="shared" si="8"/>
        <v>0.99999996344545472</v>
      </c>
    </row>
    <row r="76" spans="1:13">
      <c r="A76" s="1">
        <v>8.0500000000000005E-4</v>
      </c>
      <c r="B76">
        <v>116250</v>
      </c>
      <c r="C76">
        <v>66.28</v>
      </c>
      <c r="E76" s="5">
        <f t="shared" si="9"/>
        <v>31275.367932383258</v>
      </c>
      <c r="F76" s="5">
        <f t="shared" si="10"/>
        <v>8.0500000000000005E-4</v>
      </c>
      <c r="H76" s="14">
        <f t="shared" si="11"/>
        <v>31275.367932383258</v>
      </c>
      <c r="I76" s="14">
        <f t="shared" si="12"/>
        <v>8.0500000000000005E-4</v>
      </c>
      <c r="J76">
        <f t="shared" si="13"/>
        <v>31275.367932383269</v>
      </c>
      <c r="K76">
        <f t="shared" si="14"/>
        <v>1.474742123186161E-6</v>
      </c>
      <c r="L76">
        <f t="shared" si="8"/>
        <v>0.73096457692573535</v>
      </c>
      <c r="M76">
        <f t="shared" si="8"/>
        <v>0.99999997774981708</v>
      </c>
    </row>
    <row r="77" spans="1:13">
      <c r="A77" s="1">
        <v>5.0000000000000001E-4</v>
      </c>
      <c r="B77">
        <v>81740</v>
      </c>
      <c r="C77">
        <v>67.95</v>
      </c>
      <c r="E77" s="5">
        <f t="shared" si="9"/>
        <v>31275.367932383258</v>
      </c>
      <c r="F77" s="5">
        <f t="shared" si="10"/>
        <v>5.0000000000000001E-4</v>
      </c>
      <c r="H77" s="14">
        <f t="shared" si="11"/>
        <v>31275.367932383258</v>
      </c>
      <c r="I77" s="14">
        <f t="shared" si="12"/>
        <v>5.0000000000000001E-4</v>
      </c>
      <c r="J77">
        <f t="shared" si="13"/>
        <v>31275.367932383262</v>
      </c>
      <c r="K77">
        <f t="shared" si="14"/>
        <v>9.1598889638892E-7</v>
      </c>
      <c r="L77">
        <f t="shared" si="8"/>
        <v>0.61737988827522317</v>
      </c>
    </row>
    <row r="78" spans="1:13">
      <c r="A78">
        <v>0.2</v>
      </c>
      <c r="B78" s="1">
        <v>3026700</v>
      </c>
      <c r="C78">
        <v>66.41</v>
      </c>
      <c r="E78" s="5">
        <f t="shared" si="9"/>
        <v>31275.367932383258</v>
      </c>
      <c r="F78" s="5">
        <f t="shared" si="10"/>
        <v>0.2</v>
      </c>
      <c r="H78" s="14">
        <f t="shared" si="11"/>
        <v>31275.367932383258</v>
      </c>
      <c r="I78" s="14">
        <f t="shared" si="12"/>
        <v>0.2</v>
      </c>
      <c r="J78">
        <f t="shared" si="13"/>
        <v>31275.367933022739</v>
      </c>
      <c r="K78">
        <f t="shared" si="14"/>
        <v>3.6639555855057362E-4</v>
      </c>
      <c r="L78">
        <f t="shared" si="8"/>
        <v>0.9896668424577848</v>
      </c>
    </row>
    <row r="79" spans="1:13">
      <c r="A79">
        <v>0.12479999999999999</v>
      </c>
      <c r="B79" s="1">
        <v>2700400</v>
      </c>
      <c r="C79">
        <v>58.75</v>
      </c>
      <c r="E79" s="5">
        <f t="shared" si="9"/>
        <v>31275.367932383258</v>
      </c>
      <c r="F79" s="5">
        <f t="shared" si="10"/>
        <v>0.12479999999999999</v>
      </c>
      <c r="H79" s="14">
        <f t="shared" si="11"/>
        <v>31275.367932383258</v>
      </c>
      <c r="I79" s="14">
        <f t="shared" si="12"/>
        <v>0.12479999999999999</v>
      </c>
      <c r="J79">
        <f t="shared" si="13"/>
        <v>31275.367932632256</v>
      </c>
      <c r="K79">
        <f t="shared" si="14"/>
        <v>2.2863082853746093E-4</v>
      </c>
      <c r="L79">
        <f t="shared" si="8"/>
        <v>0.98841824621069763</v>
      </c>
      <c r="M79">
        <f t="shared" si="8"/>
        <v>0.99999610841142916</v>
      </c>
    </row>
    <row r="80" spans="1:13">
      <c r="A80">
        <v>7.7600000000000002E-2</v>
      </c>
      <c r="B80" s="1">
        <v>2182800</v>
      </c>
      <c r="C80">
        <v>56.54</v>
      </c>
      <c r="E80" s="5">
        <f t="shared" si="9"/>
        <v>31275.367932383258</v>
      </c>
      <c r="F80" s="5">
        <f t="shared" si="10"/>
        <v>7.7600000000000002E-2</v>
      </c>
      <c r="H80" s="14">
        <f t="shared" si="11"/>
        <v>31275.367932383258</v>
      </c>
      <c r="I80" s="14">
        <f t="shared" si="12"/>
        <v>7.7600000000000002E-2</v>
      </c>
      <c r="J80">
        <f t="shared" si="13"/>
        <v>31275.367932479527</v>
      </c>
      <c r="K80">
        <f t="shared" si="14"/>
        <v>1.4216147671926866E-4</v>
      </c>
      <c r="L80">
        <f t="shared" si="8"/>
        <v>0.98567190400747695</v>
      </c>
      <c r="M80">
        <f t="shared" si="8"/>
        <v>0.99999748564774116</v>
      </c>
    </row>
    <row r="81" spans="1:13">
      <c r="A81">
        <v>4.8399999999999999E-2</v>
      </c>
      <c r="B81" s="1">
        <v>1681600</v>
      </c>
      <c r="C81">
        <v>56.18</v>
      </c>
      <c r="E81" s="5">
        <f t="shared" si="9"/>
        <v>31275.367932383258</v>
      </c>
      <c r="F81" s="5">
        <f t="shared" si="10"/>
        <v>4.8399999999999999E-2</v>
      </c>
      <c r="H81" s="14">
        <f t="shared" si="11"/>
        <v>31275.367932383258</v>
      </c>
      <c r="I81" s="14">
        <f t="shared" si="12"/>
        <v>4.8399999999999999E-2</v>
      </c>
      <c r="J81">
        <f t="shared" si="13"/>
        <v>31275.367932420708</v>
      </c>
      <c r="K81">
        <f t="shared" si="14"/>
        <v>8.8667725170376679E-5</v>
      </c>
      <c r="L81">
        <f t="shared" si="8"/>
        <v>0.9814014224949924</v>
      </c>
      <c r="M81">
        <f t="shared" si="8"/>
        <v>0.999998421720805</v>
      </c>
    </row>
    <row r="82" spans="1:13">
      <c r="A82">
        <v>3.0120000000000001E-2</v>
      </c>
      <c r="B82" s="1">
        <v>1265100</v>
      </c>
      <c r="C82">
        <v>56.82</v>
      </c>
      <c r="E82" s="5">
        <f t="shared" si="9"/>
        <v>31275.367932383258</v>
      </c>
      <c r="F82" s="5">
        <f t="shared" si="10"/>
        <v>3.0120000000000001E-2</v>
      </c>
      <c r="H82" s="14">
        <f t="shared" si="11"/>
        <v>31275.367932383258</v>
      </c>
      <c r="I82" s="14">
        <f t="shared" si="12"/>
        <v>3.0120000000000001E-2</v>
      </c>
      <c r="J82">
        <f t="shared" si="13"/>
        <v>31275.367932397763</v>
      </c>
      <c r="K82">
        <f t="shared" si="14"/>
        <v>5.5179171118451489E-5</v>
      </c>
      <c r="L82">
        <f t="shared" ref="L82:M101" si="15">ABS((J82-B82)/B82)</f>
        <v>0.97527834326741136</v>
      </c>
      <c r="M82">
        <f t="shared" si="15"/>
        <v>0.99999902887766423</v>
      </c>
    </row>
    <row r="83" spans="1:13">
      <c r="A83">
        <v>1.8759999999999999E-2</v>
      </c>
      <c r="B83">
        <v>938140</v>
      </c>
      <c r="C83">
        <v>57.86</v>
      </c>
      <c r="E83" s="5">
        <f t="shared" si="9"/>
        <v>31275.367932383258</v>
      </c>
      <c r="F83" s="5">
        <f t="shared" si="10"/>
        <v>1.8759999999999999E-2</v>
      </c>
      <c r="H83" s="14">
        <f t="shared" si="11"/>
        <v>31275.367932383258</v>
      </c>
      <c r="I83" s="14">
        <f t="shared" si="12"/>
        <v>1.8759999999999999E-2</v>
      </c>
      <c r="J83">
        <f t="shared" si="13"/>
        <v>31275.367932388883</v>
      </c>
      <c r="K83">
        <f t="shared" si="14"/>
        <v>3.4367903392508164E-5</v>
      </c>
      <c r="L83">
        <f t="shared" si="15"/>
        <v>0.9666623660302418</v>
      </c>
      <c r="M83">
        <f t="shared" si="15"/>
        <v>0.99999940601618742</v>
      </c>
    </row>
    <row r="84" spans="1:13">
      <c r="A84">
        <v>1.1679999999999999E-2</v>
      </c>
      <c r="B84">
        <v>689840</v>
      </c>
      <c r="C84">
        <v>59.14</v>
      </c>
      <c r="E84" s="5">
        <f t="shared" si="9"/>
        <v>31275.367932383258</v>
      </c>
      <c r="F84" s="5">
        <f t="shared" si="10"/>
        <v>1.1679999999999999E-2</v>
      </c>
      <c r="H84" s="14">
        <f t="shared" si="11"/>
        <v>31275.367932383258</v>
      </c>
      <c r="I84" s="14">
        <f t="shared" si="12"/>
        <v>1.1679999999999999E-2</v>
      </c>
      <c r="J84">
        <f t="shared" si="13"/>
        <v>31275.367932385438</v>
      </c>
      <c r="K84">
        <f t="shared" si="14"/>
        <v>2.1397500619644177E-5</v>
      </c>
      <c r="L84">
        <f t="shared" si="15"/>
        <v>0.95466286684972546</v>
      </c>
      <c r="M84">
        <f t="shared" si="15"/>
        <v>0.99999963818903248</v>
      </c>
    </row>
    <row r="85" spans="1:13">
      <c r="A85">
        <v>7.28E-3</v>
      </c>
      <c r="B85">
        <v>504060</v>
      </c>
      <c r="C85">
        <v>60.49</v>
      </c>
      <c r="E85" s="5">
        <f t="shared" si="9"/>
        <v>31275.367932383258</v>
      </c>
      <c r="F85" s="5">
        <f t="shared" si="10"/>
        <v>7.28E-3</v>
      </c>
      <c r="H85" s="14">
        <f t="shared" si="11"/>
        <v>31275.367932383258</v>
      </c>
      <c r="I85" s="14">
        <f t="shared" si="12"/>
        <v>7.28E-3</v>
      </c>
      <c r="J85">
        <f t="shared" si="13"/>
        <v>31275.367932384106</v>
      </c>
      <c r="K85">
        <f t="shared" si="14"/>
        <v>1.3336798331422436E-5</v>
      </c>
      <c r="L85">
        <f t="shared" si="15"/>
        <v>0.93795308508434683</v>
      </c>
      <c r="M85">
        <f t="shared" si="15"/>
        <v>0.99999977952060948</v>
      </c>
    </row>
    <row r="86" spans="1:13">
      <c r="A86">
        <v>4.5199999999999997E-3</v>
      </c>
      <c r="B86">
        <v>365390</v>
      </c>
      <c r="C86">
        <v>61.85</v>
      </c>
      <c r="E86" s="5">
        <f t="shared" si="9"/>
        <v>31275.367932383258</v>
      </c>
      <c r="F86" s="5">
        <f t="shared" si="10"/>
        <v>4.5199999999999997E-3</v>
      </c>
      <c r="H86" s="14">
        <f t="shared" si="11"/>
        <v>31275.367932383258</v>
      </c>
      <c r="I86" s="14">
        <f t="shared" si="12"/>
        <v>4.5199999999999997E-3</v>
      </c>
      <c r="J86">
        <f t="shared" si="13"/>
        <v>31275.367932383586</v>
      </c>
      <c r="K86">
        <f t="shared" si="14"/>
        <v>8.2805396233557793E-6</v>
      </c>
      <c r="L86">
        <f t="shared" si="15"/>
        <v>0.91440551757742794</v>
      </c>
      <c r="M86">
        <f t="shared" si="15"/>
        <v>0.9999998661190036</v>
      </c>
    </row>
    <row r="87" spans="1:13">
      <c r="A87">
        <v>2.8300000000000001E-3</v>
      </c>
      <c r="B87">
        <v>263650</v>
      </c>
      <c r="C87">
        <v>63.24</v>
      </c>
      <c r="E87" s="5">
        <f t="shared" si="9"/>
        <v>31275.367932383258</v>
      </c>
      <c r="F87" s="5">
        <f t="shared" si="10"/>
        <v>2.8300000000000001E-3</v>
      </c>
      <c r="H87" s="14">
        <f t="shared" si="11"/>
        <v>31275.367932383258</v>
      </c>
      <c r="I87" s="14">
        <f t="shared" si="12"/>
        <v>2.8300000000000001E-3</v>
      </c>
      <c r="J87">
        <f t="shared" si="13"/>
        <v>31275.367932383386</v>
      </c>
      <c r="K87">
        <f t="shared" si="14"/>
        <v>5.1844971535612731E-6</v>
      </c>
      <c r="L87">
        <f t="shared" si="15"/>
        <v>0.88137542980321115</v>
      </c>
      <c r="M87">
        <f t="shared" si="15"/>
        <v>0.99999991801870403</v>
      </c>
    </row>
    <row r="88" spans="1:13">
      <c r="A88">
        <v>1.7600000000000001E-3</v>
      </c>
      <c r="B88">
        <v>188630</v>
      </c>
      <c r="C88">
        <v>64.64</v>
      </c>
      <c r="E88" s="5">
        <f t="shared" si="9"/>
        <v>31275.367932383258</v>
      </c>
      <c r="F88" s="5">
        <f t="shared" si="10"/>
        <v>1.7600000000000001E-3</v>
      </c>
      <c r="H88" s="14">
        <f t="shared" si="11"/>
        <v>31275.367932383258</v>
      </c>
      <c r="I88" s="14">
        <f t="shared" si="12"/>
        <v>1.7600000000000001E-3</v>
      </c>
      <c r="J88">
        <f t="shared" si="13"/>
        <v>31275.367932383309</v>
      </c>
      <c r="K88">
        <f t="shared" si="14"/>
        <v>3.2242809152889955E-6</v>
      </c>
      <c r="L88">
        <f t="shared" si="15"/>
        <v>0.83419727544726019</v>
      </c>
      <c r="M88">
        <f t="shared" si="15"/>
        <v>0.99999995011941656</v>
      </c>
    </row>
    <row r="89" spans="1:13">
      <c r="A89">
        <v>1.1000000000000001E-3</v>
      </c>
      <c r="B89">
        <v>134050</v>
      </c>
      <c r="C89">
        <v>66.05</v>
      </c>
      <c r="E89" s="5">
        <f t="shared" si="9"/>
        <v>31275.367932383258</v>
      </c>
      <c r="F89" s="5">
        <f t="shared" si="10"/>
        <v>1.1000000000000001E-3</v>
      </c>
      <c r="H89" s="14">
        <f t="shared" si="11"/>
        <v>31275.367932383258</v>
      </c>
      <c r="I89" s="14">
        <f t="shared" si="12"/>
        <v>1.1000000000000001E-3</v>
      </c>
      <c r="J89">
        <f t="shared" si="13"/>
        <v>31275.367932383277</v>
      </c>
      <c r="K89">
        <f t="shared" si="14"/>
        <v>2.0151755720556235E-6</v>
      </c>
      <c r="L89">
        <f t="shared" si="15"/>
        <v>0.76668878827017328</v>
      </c>
      <c r="M89">
        <f t="shared" si="15"/>
        <v>0.99999996949015035</v>
      </c>
    </row>
    <row r="90" spans="1:13">
      <c r="A90" s="1">
        <v>6.8400000000000004E-4</v>
      </c>
      <c r="B90">
        <v>94560</v>
      </c>
      <c r="C90">
        <v>67.510000000000005</v>
      </c>
      <c r="E90" s="5">
        <f t="shared" si="9"/>
        <v>31275.367932383258</v>
      </c>
      <c r="F90" s="5">
        <f t="shared" si="10"/>
        <v>6.8400000000000004E-4</v>
      </c>
      <c r="H90" s="14">
        <f t="shared" si="11"/>
        <v>31275.367932383258</v>
      </c>
      <c r="I90" s="14">
        <f t="shared" si="12"/>
        <v>6.8400000000000004E-4</v>
      </c>
      <c r="J90">
        <f t="shared" si="13"/>
        <v>31275.367932383266</v>
      </c>
      <c r="K90">
        <f t="shared" si="14"/>
        <v>1.2530728102600425E-6</v>
      </c>
      <c r="L90">
        <f t="shared" si="15"/>
        <v>0.6692537232192971</v>
      </c>
      <c r="M90">
        <f t="shared" si="15"/>
        <v>0.99999998143870816</v>
      </c>
    </row>
    <row r="91" spans="1:13">
      <c r="A91" s="1">
        <v>4.28E-4</v>
      </c>
      <c r="B91">
        <v>66115</v>
      </c>
      <c r="C91">
        <v>68.98</v>
      </c>
      <c r="E91" s="5">
        <f t="shared" si="9"/>
        <v>31275.367932383258</v>
      </c>
      <c r="F91" s="5">
        <f t="shared" si="10"/>
        <v>4.28E-4</v>
      </c>
      <c r="H91" s="14">
        <f t="shared" si="11"/>
        <v>31275.367932383258</v>
      </c>
      <c r="I91" s="14">
        <f t="shared" si="12"/>
        <v>4.28E-4</v>
      </c>
      <c r="J91">
        <f t="shared" si="13"/>
        <v>31275.367932383262</v>
      </c>
      <c r="K91">
        <f t="shared" si="14"/>
        <v>7.8408649530891553E-7</v>
      </c>
      <c r="L91">
        <f t="shared" si="15"/>
        <v>0.52695503391993859</v>
      </c>
      <c r="M91">
        <f t="shared" si="15"/>
        <v>0.99999998863313289</v>
      </c>
    </row>
    <row r="92" spans="1:13">
      <c r="A92" s="1">
        <v>2.656E-4</v>
      </c>
      <c r="B92">
        <v>45732</v>
      </c>
      <c r="C92">
        <v>70.510000000000005</v>
      </c>
      <c r="E92" s="5">
        <f t="shared" si="9"/>
        <v>31275.367932383258</v>
      </c>
      <c r="F92" s="5">
        <f t="shared" si="10"/>
        <v>2.656E-4</v>
      </c>
      <c r="H92" s="14">
        <f t="shared" si="11"/>
        <v>31275.367932383258</v>
      </c>
      <c r="I92" s="14">
        <f t="shared" si="12"/>
        <v>2.656E-4</v>
      </c>
      <c r="J92">
        <f t="shared" si="13"/>
        <v>31275.367932383262</v>
      </c>
      <c r="K92">
        <f t="shared" si="14"/>
        <v>4.8657330176179439E-7</v>
      </c>
      <c r="L92">
        <f t="shared" si="15"/>
        <v>0.31611633140069839</v>
      </c>
      <c r="M92">
        <f t="shared" si="15"/>
        <v>0.99999999309922993</v>
      </c>
    </row>
    <row r="93" spans="1:13">
      <c r="A93" s="1">
        <v>1.6559999999999999E-4</v>
      </c>
      <c r="B93">
        <v>31277</v>
      </c>
      <c r="C93">
        <v>72.09</v>
      </c>
      <c r="E93" s="5">
        <f t="shared" si="9"/>
        <v>31275.367932383258</v>
      </c>
      <c r="F93" s="5">
        <f t="shared" si="10"/>
        <v>1.6559999999999999E-4</v>
      </c>
      <c r="H93" s="14">
        <f t="shared" si="11"/>
        <v>31275.367932383258</v>
      </c>
      <c r="I93" s="14">
        <f t="shared" si="12"/>
        <v>1.6559999999999999E-4</v>
      </c>
      <c r="J93">
        <f t="shared" si="13"/>
        <v>31275.367932383258</v>
      </c>
      <c r="K93">
        <f t="shared" si="14"/>
        <v>3.0337552248401031E-7</v>
      </c>
      <c r="L93">
        <f t="shared" si="15"/>
        <v>5.2181079283228936E-5</v>
      </c>
      <c r="M93">
        <f t="shared" si="15"/>
        <v>0.99999999579171139</v>
      </c>
    </row>
    <row r="94" spans="1:13">
      <c r="A94" s="1">
        <v>1.032E-4</v>
      </c>
      <c r="B94">
        <v>21258</v>
      </c>
      <c r="C94">
        <v>73.7</v>
      </c>
      <c r="E94" s="5">
        <f t="shared" si="9"/>
        <v>31275.367932383258</v>
      </c>
      <c r="F94" s="5">
        <f t="shared" si="10"/>
        <v>1.032E-4</v>
      </c>
      <c r="H94" s="14">
        <f t="shared" si="11"/>
        <v>31275.367932383258</v>
      </c>
      <c r="I94" s="14">
        <f t="shared" si="12"/>
        <v>1.032E-4</v>
      </c>
      <c r="J94">
        <f t="shared" si="13"/>
        <v>31275.367932383258</v>
      </c>
      <c r="K94">
        <f t="shared" si="14"/>
        <v>1.8906010821467308E-7</v>
      </c>
      <c r="L94">
        <f t="shared" si="15"/>
        <v>0.47122814622181103</v>
      </c>
      <c r="M94">
        <f t="shared" si="15"/>
        <v>0.999999997434734</v>
      </c>
    </row>
    <row r="95" spans="1:13">
      <c r="A95" s="1">
        <v>6.4399999999999993E-5</v>
      </c>
      <c r="B95">
        <v>14429</v>
      </c>
      <c r="C95">
        <v>75.290000000000006</v>
      </c>
      <c r="E95" s="5">
        <f t="shared" si="9"/>
        <v>31275.367932383258</v>
      </c>
      <c r="F95" s="5">
        <f t="shared" si="10"/>
        <v>6.4399999999999993E-5</v>
      </c>
      <c r="H95" s="14">
        <f t="shared" si="11"/>
        <v>31275.367932383258</v>
      </c>
      <c r="I95" s="14">
        <f t="shared" si="12"/>
        <v>6.4399999999999993E-5</v>
      </c>
      <c r="J95">
        <f t="shared" si="13"/>
        <v>31275.367932383258</v>
      </c>
      <c r="K95">
        <f t="shared" si="14"/>
        <v>1.1797936985489289E-7</v>
      </c>
      <c r="L95">
        <f t="shared" si="15"/>
        <v>1.167535375451054</v>
      </c>
      <c r="M95">
        <f t="shared" si="15"/>
        <v>0.9999999984330008</v>
      </c>
    </row>
    <row r="96" spans="1:13">
      <c r="A96" s="1">
        <v>4.0000000000000003E-5</v>
      </c>
      <c r="B96">
        <v>9680.2999999999993</v>
      </c>
      <c r="C96">
        <v>76.900000000000006</v>
      </c>
      <c r="E96" s="5">
        <f t="shared" si="9"/>
        <v>31275.367932383258</v>
      </c>
      <c r="F96" s="5">
        <f t="shared" si="10"/>
        <v>4.0000000000000003E-5</v>
      </c>
      <c r="H96" s="14">
        <f t="shared" si="11"/>
        <v>31275.367932383258</v>
      </c>
      <c r="I96" s="14">
        <f t="shared" si="12"/>
        <v>4.0000000000000003E-5</v>
      </c>
      <c r="J96">
        <f t="shared" si="13"/>
        <v>31275.367932383258</v>
      </c>
      <c r="K96">
        <f t="shared" si="14"/>
        <v>7.3279111711113603E-8</v>
      </c>
      <c r="L96">
        <f t="shared" si="15"/>
        <v>2.2308263103812136</v>
      </c>
      <c r="M96">
        <f t="shared" si="15"/>
        <v>0.9999999990470857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45845.418126903089</v>
      </c>
      <c r="Q1">
        <v>4.6612959380074432</v>
      </c>
      <c r="R1" s="5"/>
      <c r="S1" s="4">
        <f>P1/10^3</f>
        <v>45.845418126903091</v>
      </c>
      <c r="T1" s="8" t="s">
        <v>46</v>
      </c>
    </row>
    <row r="2" spans="1:23">
      <c r="A2">
        <v>30000</v>
      </c>
      <c r="B2" s="1">
        <v>216770000</v>
      </c>
      <c r="C2">
        <v>16.96</v>
      </c>
      <c r="E2" s="5">
        <f>$P$1</f>
        <v>45845.418126903089</v>
      </c>
      <c r="F2" s="5">
        <f>A2*$P$2</f>
        <v>30000</v>
      </c>
      <c r="H2" s="1">
        <f>E2</f>
        <v>45845.418126903089</v>
      </c>
      <c r="I2" s="14">
        <f>F2</f>
        <v>30000</v>
      </c>
      <c r="J2">
        <f>(H2^2+I2^2)^0.5</f>
        <v>54788.706530001</v>
      </c>
      <c r="K2">
        <f>DEGREES(ATAN(I2/H2))</f>
        <v>33.199649118425896</v>
      </c>
      <c r="L2">
        <f t="shared" ref="L2:M33" si="0">ABS((J2-B2)/B2)</f>
        <v>0.99974724958928818</v>
      </c>
      <c r="M2">
        <f t="shared" si="0"/>
        <v>0.95752648103926263</v>
      </c>
      <c r="O2" t="s">
        <v>43</v>
      </c>
      <c r="P2" s="5">
        <f>10^Q2</f>
        <v>1</v>
      </c>
      <c r="Q2">
        <v>0</v>
      </c>
      <c r="R2" s="5"/>
      <c r="S2" s="15">
        <f>P2/10^3</f>
        <v>1E-3</v>
      </c>
      <c r="T2" s="8" t="s">
        <v>45</v>
      </c>
    </row>
    <row r="3" spans="1:23">
      <c r="A3">
        <v>18720</v>
      </c>
      <c r="B3" s="1">
        <v>196370000</v>
      </c>
      <c r="C3">
        <v>17.75</v>
      </c>
      <c r="E3" s="5">
        <f t="shared" ref="E3:E66" si="1">$P$1</f>
        <v>45845.418126903089</v>
      </c>
      <c r="F3" s="5">
        <f t="shared" ref="F3:F66" si="2">A3*$P$2</f>
        <v>18720</v>
      </c>
      <c r="H3" s="14">
        <f t="shared" ref="H3:H66" si="3">E3</f>
        <v>45845.418126903089</v>
      </c>
      <c r="I3" s="14">
        <f t="shared" ref="I3:I66" si="4">F3</f>
        <v>18720</v>
      </c>
      <c r="J3">
        <f t="shared" ref="J3:J66" si="5">(H3^2+I3^2)^0.5</f>
        <v>49520.10463670866</v>
      </c>
      <c r="K3">
        <f t="shared" ref="K3:K66" si="6">DEGREES(ATAN(I3/H3))</f>
        <v>22.211603169898034</v>
      </c>
      <c r="L3">
        <f t="shared" si="0"/>
        <v>0.99974782245436322</v>
      </c>
      <c r="M3">
        <f t="shared" si="0"/>
        <v>0.25135792506467797</v>
      </c>
      <c r="P3" s="5"/>
      <c r="R3" s="5"/>
      <c r="T3" s="8"/>
    </row>
    <row r="4" spans="1:23">
      <c r="A4">
        <v>11640</v>
      </c>
      <c r="B4" s="1">
        <v>178170000</v>
      </c>
      <c r="C4">
        <v>18.55</v>
      </c>
      <c r="E4" s="5">
        <f t="shared" si="1"/>
        <v>45845.418126903089</v>
      </c>
      <c r="F4" s="5">
        <f t="shared" si="2"/>
        <v>11640</v>
      </c>
      <c r="H4" s="14">
        <f t="shared" si="3"/>
        <v>45845.418126903089</v>
      </c>
      <c r="I4" s="14">
        <f t="shared" si="4"/>
        <v>11640</v>
      </c>
      <c r="J4">
        <f t="shared" si="5"/>
        <v>47300.020752961354</v>
      </c>
      <c r="K4">
        <f t="shared" si="6"/>
        <v>14.246180864586746</v>
      </c>
      <c r="L4">
        <f t="shared" si="0"/>
        <v>0.99973452309169353</v>
      </c>
      <c r="M4">
        <f t="shared" si="0"/>
        <v>0.23201181322982503</v>
      </c>
      <c r="P4" s="5"/>
      <c r="R4" s="5"/>
      <c r="T4" s="8"/>
      <c r="W4" s="1"/>
    </row>
    <row r="5" spans="1:23">
      <c r="A5">
        <v>7260</v>
      </c>
      <c r="B5" s="1">
        <v>160950000</v>
      </c>
      <c r="C5">
        <v>19.260000000000002</v>
      </c>
      <c r="E5" s="5">
        <f t="shared" si="1"/>
        <v>45845.418126903089</v>
      </c>
      <c r="F5" s="5">
        <f t="shared" si="2"/>
        <v>7260</v>
      </c>
      <c r="H5" s="14">
        <f t="shared" si="3"/>
        <v>45845.418126903089</v>
      </c>
      <c r="I5" s="14">
        <f t="shared" si="4"/>
        <v>7260</v>
      </c>
      <c r="J5">
        <f t="shared" si="5"/>
        <v>46416.699184997793</v>
      </c>
      <c r="K5">
        <f t="shared" si="6"/>
        <v>8.998535895526615</v>
      </c>
      <c r="L5">
        <f t="shared" si="0"/>
        <v>0.99971160795784419</v>
      </c>
      <c r="M5">
        <f t="shared" si="0"/>
        <v>0.53278629825926194</v>
      </c>
      <c r="P5" s="5"/>
      <c r="R5" s="5"/>
      <c r="T5" s="8"/>
    </row>
    <row r="6" spans="1:23">
      <c r="A6">
        <v>4518</v>
      </c>
      <c r="B6" s="1">
        <v>145000000</v>
      </c>
      <c r="C6">
        <v>20.11</v>
      </c>
      <c r="E6" s="5">
        <f t="shared" si="1"/>
        <v>45845.418126903089</v>
      </c>
      <c r="F6" s="5">
        <f t="shared" si="2"/>
        <v>4518</v>
      </c>
      <c r="H6" s="14">
        <f t="shared" si="3"/>
        <v>45845.418126903089</v>
      </c>
      <c r="I6" s="14">
        <f t="shared" si="4"/>
        <v>4518</v>
      </c>
      <c r="J6">
        <f t="shared" si="5"/>
        <v>46067.501421615809</v>
      </c>
      <c r="K6">
        <f t="shared" si="6"/>
        <v>5.6282434293038168</v>
      </c>
      <c r="L6">
        <f t="shared" si="0"/>
        <v>0.99968229309364398</v>
      </c>
      <c r="M6">
        <f t="shared" si="0"/>
        <v>0.72012712932352974</v>
      </c>
      <c r="P6" s="5"/>
      <c r="R6" s="5"/>
      <c r="T6" s="8"/>
    </row>
    <row r="7" spans="1:23">
      <c r="A7">
        <v>2814</v>
      </c>
      <c r="B7" s="1">
        <v>130100000</v>
      </c>
      <c r="C7">
        <v>20.87</v>
      </c>
      <c r="E7" s="5">
        <f t="shared" si="1"/>
        <v>45845.418126903089</v>
      </c>
      <c r="F7" s="5">
        <f t="shared" si="2"/>
        <v>2814</v>
      </c>
      <c r="H7" s="14">
        <f t="shared" si="3"/>
        <v>45845.418126903089</v>
      </c>
      <c r="I7" s="14">
        <f t="shared" si="4"/>
        <v>2814</v>
      </c>
      <c r="J7">
        <f t="shared" si="5"/>
        <v>45931.698849820204</v>
      </c>
      <c r="K7">
        <f t="shared" si="6"/>
        <v>3.5124186183350337</v>
      </c>
      <c r="L7">
        <f t="shared" si="0"/>
        <v>0.99964695081591215</v>
      </c>
      <c r="M7">
        <f t="shared" si="0"/>
        <v>0.83170011411906886</v>
      </c>
      <c r="P7" s="5"/>
      <c r="R7" s="5"/>
      <c r="T7" s="8"/>
    </row>
    <row r="8" spans="1:23">
      <c r="A8">
        <v>1752</v>
      </c>
      <c r="B8" s="1">
        <v>116330000</v>
      </c>
      <c r="C8">
        <v>21.54</v>
      </c>
      <c r="E8" s="5">
        <f t="shared" si="1"/>
        <v>45845.418126903089</v>
      </c>
      <c r="F8" s="5">
        <f t="shared" si="2"/>
        <v>1752</v>
      </c>
      <c r="H8" s="14">
        <f t="shared" si="3"/>
        <v>45845.418126903089</v>
      </c>
      <c r="I8" s="14">
        <f t="shared" si="4"/>
        <v>1752</v>
      </c>
      <c r="J8">
        <f t="shared" si="5"/>
        <v>45878.882584807732</v>
      </c>
      <c r="K8">
        <f t="shared" si="6"/>
        <v>2.1885149272584816</v>
      </c>
      <c r="L8">
        <f t="shared" si="0"/>
        <v>0.99960561435068507</v>
      </c>
      <c r="M8">
        <f t="shared" si="0"/>
        <v>0.89839763568902131</v>
      </c>
      <c r="P8" s="5"/>
      <c r="R8" s="1"/>
      <c r="T8" s="1"/>
    </row>
    <row r="9" spans="1:23">
      <c r="A9">
        <v>1092</v>
      </c>
      <c r="B9" s="1">
        <v>103970000</v>
      </c>
      <c r="C9">
        <v>22.48</v>
      </c>
      <c r="E9" s="5">
        <f t="shared" si="1"/>
        <v>45845.418126903089</v>
      </c>
      <c r="F9" s="5">
        <f t="shared" si="2"/>
        <v>1092</v>
      </c>
      <c r="H9" s="14">
        <f t="shared" si="3"/>
        <v>45845.418126903089</v>
      </c>
      <c r="I9" s="14">
        <f t="shared" si="4"/>
        <v>1092</v>
      </c>
      <c r="J9">
        <f t="shared" si="5"/>
        <v>45858.421551887004</v>
      </c>
      <c r="K9">
        <f t="shared" si="6"/>
        <v>1.364480144052977</v>
      </c>
      <c r="L9">
        <f t="shared" si="0"/>
        <v>0.99955892640615673</v>
      </c>
      <c r="M9">
        <f t="shared" si="0"/>
        <v>0.93930248469515232</v>
      </c>
      <c r="P9" s="5"/>
      <c r="R9" s="1"/>
      <c r="T9" s="1"/>
    </row>
    <row r="10" spans="1:23">
      <c r="A10">
        <v>678</v>
      </c>
      <c r="B10" s="1">
        <v>92144000</v>
      </c>
      <c r="C10">
        <v>23.25</v>
      </c>
      <c r="E10" s="5">
        <f t="shared" si="1"/>
        <v>45845.418126903089</v>
      </c>
      <c r="F10" s="5">
        <f t="shared" si="2"/>
        <v>678</v>
      </c>
      <c r="H10" s="14">
        <f t="shared" si="3"/>
        <v>45845.418126903089</v>
      </c>
      <c r="I10" s="14">
        <f t="shared" si="4"/>
        <v>678</v>
      </c>
      <c r="J10">
        <f t="shared" si="5"/>
        <v>45850.431265480744</v>
      </c>
      <c r="K10">
        <f t="shared" si="6"/>
        <v>0.84727565880500888</v>
      </c>
      <c r="L10">
        <f t="shared" si="0"/>
        <v>0.99950240459210071</v>
      </c>
      <c r="M10">
        <f t="shared" si="0"/>
        <v>0.96355803618042968</v>
      </c>
      <c r="P10" s="5"/>
      <c r="R10" s="1"/>
      <c r="T10" s="1"/>
    </row>
    <row r="11" spans="1:23">
      <c r="A11">
        <v>424.2</v>
      </c>
      <c r="B11" s="1">
        <v>81158000</v>
      </c>
      <c r="C11">
        <v>24.05</v>
      </c>
      <c r="E11" s="5">
        <f t="shared" si="1"/>
        <v>45845.418126903089</v>
      </c>
      <c r="F11" s="5">
        <f t="shared" si="2"/>
        <v>424.2</v>
      </c>
      <c r="H11" s="14">
        <f t="shared" si="3"/>
        <v>45845.418126903089</v>
      </c>
      <c r="I11" s="14">
        <f t="shared" si="4"/>
        <v>424.2</v>
      </c>
      <c r="J11">
        <f t="shared" si="5"/>
        <v>45847.380610789252</v>
      </c>
      <c r="K11">
        <f t="shared" si="6"/>
        <v>0.53013315350255452</v>
      </c>
      <c r="L11">
        <f t="shared" si="0"/>
        <v>0.99943508488860255</v>
      </c>
      <c r="M11">
        <f t="shared" si="0"/>
        <v>0.97795704143440521</v>
      </c>
    </row>
    <row r="12" spans="1:23">
      <c r="A12">
        <v>264.60000000000002</v>
      </c>
      <c r="B12" s="1">
        <v>71607000</v>
      </c>
      <c r="C12">
        <v>24.84</v>
      </c>
      <c r="E12" s="5">
        <f t="shared" si="1"/>
        <v>45845.418126903089</v>
      </c>
      <c r="F12" s="5">
        <f t="shared" si="2"/>
        <v>264.60000000000002</v>
      </c>
      <c r="H12" s="14">
        <f t="shared" si="3"/>
        <v>45845.418126903089</v>
      </c>
      <c r="I12" s="14">
        <f t="shared" si="4"/>
        <v>264.60000000000002</v>
      </c>
      <c r="J12">
        <f t="shared" si="5"/>
        <v>45846.181699140165</v>
      </c>
      <c r="K12">
        <f t="shared" si="6"/>
        <v>0.33068288053953665</v>
      </c>
      <c r="L12">
        <f t="shared" si="0"/>
        <v>0.99935975279373324</v>
      </c>
      <c r="M12">
        <f t="shared" si="0"/>
        <v>0.98668748468037293</v>
      </c>
      <c r="O12" t="s">
        <v>29</v>
      </c>
      <c r="P12" s="4">
        <f>SUM(L2:L96)+SUM(M2:M96)</f>
        <v>179.73066829206243</v>
      </c>
    </row>
    <row r="13" spans="1:23">
      <c r="A13">
        <v>164.4</v>
      </c>
      <c r="B13" s="1">
        <v>62602000</v>
      </c>
      <c r="C13">
        <v>25.75</v>
      </c>
      <c r="E13" s="5">
        <f t="shared" si="1"/>
        <v>45845.418126903089</v>
      </c>
      <c r="F13" s="5">
        <f t="shared" si="2"/>
        <v>164.4</v>
      </c>
      <c r="H13" s="14">
        <f t="shared" si="3"/>
        <v>45845.418126903089</v>
      </c>
      <c r="I13" s="14">
        <f t="shared" si="4"/>
        <v>164.4</v>
      </c>
      <c r="J13">
        <f t="shared" si="5"/>
        <v>45845.712892162279</v>
      </c>
      <c r="K13">
        <f t="shared" si="6"/>
        <v>0.2054596983054032</v>
      </c>
      <c r="L13">
        <f t="shared" si="0"/>
        <v>0.99926766376645859</v>
      </c>
      <c r="M13">
        <f t="shared" si="0"/>
        <v>0.99202098259008142</v>
      </c>
    </row>
    <row r="14" spans="1:23">
      <c r="A14">
        <v>102.6</v>
      </c>
      <c r="B14" s="1">
        <v>54863000</v>
      </c>
      <c r="C14">
        <v>26.81</v>
      </c>
      <c r="E14" s="5">
        <f t="shared" si="1"/>
        <v>45845.418126903089</v>
      </c>
      <c r="F14" s="5">
        <f t="shared" si="2"/>
        <v>102.6</v>
      </c>
      <c r="H14" s="14">
        <f t="shared" si="3"/>
        <v>45845.418126903089</v>
      </c>
      <c r="I14" s="14">
        <f t="shared" si="4"/>
        <v>102.6</v>
      </c>
      <c r="J14">
        <f t="shared" si="5"/>
        <v>45845.53293387017</v>
      </c>
      <c r="K14">
        <f t="shared" si="6"/>
        <v>0.12822518376153955</v>
      </c>
      <c r="L14">
        <f t="shared" si="0"/>
        <v>0.99916436336084669</v>
      </c>
      <c r="M14">
        <f t="shared" si="0"/>
        <v>0.99521726282127787</v>
      </c>
    </row>
    <row r="15" spans="1:23">
      <c r="A15">
        <v>64.2</v>
      </c>
      <c r="B15" s="1">
        <v>47757000</v>
      </c>
      <c r="C15">
        <v>27.75</v>
      </c>
      <c r="E15" s="5">
        <f t="shared" si="1"/>
        <v>45845.418126903089</v>
      </c>
      <c r="F15" s="5">
        <f t="shared" si="2"/>
        <v>64.2</v>
      </c>
      <c r="H15" s="14">
        <f t="shared" si="3"/>
        <v>45845.418126903089</v>
      </c>
      <c r="I15" s="14">
        <f t="shared" si="4"/>
        <v>64.2</v>
      </c>
      <c r="J15">
        <f t="shared" si="5"/>
        <v>45845.463078374225</v>
      </c>
      <c r="K15">
        <f t="shared" si="6"/>
        <v>8.0234553213521784E-2</v>
      </c>
      <c r="L15">
        <f t="shared" si="0"/>
        <v>0.99904002631910771</v>
      </c>
      <c r="M15">
        <f t="shared" si="0"/>
        <v>0.99710866474906223</v>
      </c>
    </row>
    <row r="16" spans="1:23">
      <c r="A16">
        <v>39.840000000000003</v>
      </c>
      <c r="B16" s="1">
        <v>41293000</v>
      </c>
      <c r="C16">
        <v>28.76</v>
      </c>
      <c r="E16" s="5">
        <f t="shared" si="1"/>
        <v>45845.418126903089</v>
      </c>
      <c r="F16" s="5">
        <f t="shared" si="2"/>
        <v>39.840000000000003</v>
      </c>
      <c r="H16" s="14">
        <f t="shared" si="3"/>
        <v>45845.418126903089</v>
      </c>
      <c r="I16" s="14">
        <f t="shared" si="4"/>
        <v>39.840000000000003</v>
      </c>
      <c r="J16">
        <f t="shared" si="5"/>
        <v>45845.43543752392</v>
      </c>
      <c r="K16">
        <f t="shared" si="6"/>
        <v>4.9790434343524301E-2</v>
      </c>
      <c r="L16">
        <f t="shared" si="0"/>
        <v>0.9988897528530859</v>
      </c>
      <c r="M16">
        <f t="shared" si="0"/>
        <v>0.99826876097553807</v>
      </c>
    </row>
    <row r="17" spans="1:13">
      <c r="A17">
        <v>24.84</v>
      </c>
      <c r="B17" s="1">
        <v>35753000</v>
      </c>
      <c r="C17">
        <v>29.72</v>
      </c>
      <c r="E17" s="5">
        <f t="shared" si="1"/>
        <v>45845.418126903089</v>
      </c>
      <c r="F17" s="5">
        <f t="shared" si="2"/>
        <v>24.84</v>
      </c>
      <c r="H17" s="14">
        <f t="shared" si="3"/>
        <v>45845.418126903089</v>
      </c>
      <c r="I17" s="14">
        <f t="shared" si="4"/>
        <v>24.84</v>
      </c>
      <c r="J17">
        <f t="shared" si="5"/>
        <v>45845.424856316626</v>
      </c>
      <c r="K17">
        <f t="shared" si="6"/>
        <v>3.1044040647491881E-2</v>
      </c>
      <c r="L17">
        <f t="shared" si="0"/>
        <v>0.99871771809760523</v>
      </c>
      <c r="M17">
        <f t="shared" si="0"/>
        <v>0.99895544950715043</v>
      </c>
    </row>
    <row r="18" spans="1:13">
      <c r="A18">
        <v>15.48</v>
      </c>
      <c r="B18" s="1">
        <v>31055000</v>
      </c>
      <c r="C18">
        <v>30.95</v>
      </c>
      <c r="E18" s="5">
        <f t="shared" si="1"/>
        <v>45845.418126903089</v>
      </c>
      <c r="F18" s="5">
        <f t="shared" si="2"/>
        <v>15.48</v>
      </c>
      <c r="H18" s="14">
        <f t="shared" si="3"/>
        <v>45845.418126903089</v>
      </c>
      <c r="I18" s="14">
        <f t="shared" si="4"/>
        <v>15.48</v>
      </c>
      <c r="J18">
        <f t="shared" si="5"/>
        <v>45845.420740363748</v>
      </c>
      <c r="K18">
        <f t="shared" si="6"/>
        <v>1.9346287358536829E-2</v>
      </c>
      <c r="L18">
        <f t="shared" si="0"/>
        <v>0.99852373464046495</v>
      </c>
      <c r="M18">
        <f t="shared" si="0"/>
        <v>0.99937491801749478</v>
      </c>
    </row>
    <row r="19" spans="1:13">
      <c r="A19">
        <v>9.66</v>
      </c>
      <c r="B19" s="1">
        <v>26864000</v>
      </c>
      <c r="C19">
        <v>32</v>
      </c>
      <c r="E19" s="5">
        <f t="shared" si="1"/>
        <v>45845.418126903089</v>
      </c>
      <c r="F19" s="5">
        <f t="shared" si="2"/>
        <v>9.66</v>
      </c>
      <c r="H19" s="14">
        <f t="shared" si="3"/>
        <v>45845.418126903089</v>
      </c>
      <c r="I19" s="14">
        <f t="shared" si="4"/>
        <v>9.66</v>
      </c>
      <c r="J19">
        <f t="shared" si="5"/>
        <v>45845.419144623098</v>
      </c>
      <c r="K19">
        <f t="shared" si="6"/>
        <v>1.2072683476748758E-2</v>
      </c>
      <c r="L19">
        <f t="shared" si="0"/>
        <v>0.99829342543386601</v>
      </c>
      <c r="M19">
        <f t="shared" si="0"/>
        <v>0.9996227286413516</v>
      </c>
    </row>
    <row r="20" spans="1:13">
      <c r="A20">
        <v>6</v>
      </c>
      <c r="B20" s="1">
        <v>23122000</v>
      </c>
      <c r="C20">
        <v>33.19</v>
      </c>
      <c r="E20" s="5">
        <f t="shared" si="1"/>
        <v>45845.418126903089</v>
      </c>
      <c r="F20" s="5">
        <f t="shared" si="2"/>
        <v>6</v>
      </c>
      <c r="H20" s="14">
        <f t="shared" si="3"/>
        <v>45845.418126903089</v>
      </c>
      <c r="I20" s="14">
        <f t="shared" si="4"/>
        <v>6</v>
      </c>
      <c r="J20">
        <f t="shared" si="5"/>
        <v>45845.418519526836</v>
      </c>
      <c r="K20">
        <f t="shared" si="6"/>
        <v>7.498561233843723E-3</v>
      </c>
      <c r="L20">
        <f t="shared" si="0"/>
        <v>0.99801723819221833</v>
      </c>
      <c r="M20">
        <f t="shared" si="0"/>
        <v>0.99977407167117072</v>
      </c>
    </row>
    <row r="21" spans="1:13">
      <c r="A21">
        <v>1250</v>
      </c>
      <c r="B21" s="1">
        <v>114480000</v>
      </c>
      <c r="C21">
        <v>22.67</v>
      </c>
      <c r="E21" s="5">
        <f t="shared" si="1"/>
        <v>45845.418126903089</v>
      </c>
      <c r="F21" s="5">
        <f t="shared" si="2"/>
        <v>1250</v>
      </c>
      <c r="H21" s="14">
        <f t="shared" si="3"/>
        <v>45845.418126903089</v>
      </c>
      <c r="I21" s="14">
        <f t="shared" si="4"/>
        <v>1250</v>
      </c>
      <c r="J21">
        <f t="shared" si="5"/>
        <v>45862.455922361747</v>
      </c>
      <c r="K21">
        <f t="shared" si="6"/>
        <v>1.561813320339235</v>
      </c>
      <c r="L21">
        <f t="shared" si="0"/>
        <v>0.99959938455693254</v>
      </c>
      <c r="M21">
        <f t="shared" si="0"/>
        <v>0.93110660254348332</v>
      </c>
    </row>
    <row r="22" spans="1:13">
      <c r="A22">
        <v>780</v>
      </c>
      <c r="B22" s="1">
        <v>100430000</v>
      </c>
      <c r="C22">
        <v>23.61</v>
      </c>
      <c r="E22" s="5">
        <f t="shared" si="1"/>
        <v>45845.418126903089</v>
      </c>
      <c r="F22" s="5">
        <f t="shared" si="2"/>
        <v>780</v>
      </c>
      <c r="H22" s="14">
        <f t="shared" si="3"/>
        <v>45845.418126903089</v>
      </c>
      <c r="I22" s="14">
        <f t="shared" si="4"/>
        <v>780</v>
      </c>
      <c r="J22">
        <f t="shared" si="5"/>
        <v>45852.052988176816</v>
      </c>
      <c r="K22">
        <f t="shared" si="6"/>
        <v>0.97471892394447934</v>
      </c>
      <c r="L22">
        <f t="shared" si="0"/>
        <v>0.99954344266665163</v>
      </c>
      <c r="M22">
        <f t="shared" si="0"/>
        <v>0.95871584396677345</v>
      </c>
    </row>
    <row r="23" spans="1:13">
      <c r="A23">
        <v>485</v>
      </c>
      <c r="B23" s="1">
        <v>88209000</v>
      </c>
      <c r="C23">
        <v>24.44</v>
      </c>
      <c r="E23" s="5">
        <f t="shared" si="1"/>
        <v>45845.418126903089</v>
      </c>
      <c r="F23" s="5">
        <f t="shared" si="2"/>
        <v>485</v>
      </c>
      <c r="H23" s="14">
        <f t="shared" si="3"/>
        <v>45845.418126903089</v>
      </c>
      <c r="I23" s="14">
        <f t="shared" si="4"/>
        <v>485</v>
      </c>
      <c r="J23">
        <f t="shared" si="5"/>
        <v>45847.983469620282</v>
      </c>
      <c r="K23">
        <f t="shared" si="6"/>
        <v>0.60611109272488795</v>
      </c>
      <c r="L23">
        <f t="shared" si="0"/>
        <v>0.99948023463059754</v>
      </c>
      <c r="M23">
        <f t="shared" si="0"/>
        <v>0.97520003712254966</v>
      </c>
    </row>
    <row r="24" spans="1:13">
      <c r="A24">
        <v>302.5</v>
      </c>
      <c r="B24" s="1">
        <v>77330000</v>
      </c>
      <c r="C24">
        <v>25.23</v>
      </c>
      <c r="E24" s="5">
        <f t="shared" si="1"/>
        <v>45845.418126903089</v>
      </c>
      <c r="F24" s="5">
        <f t="shared" si="2"/>
        <v>302.5</v>
      </c>
      <c r="H24" s="14">
        <f t="shared" si="3"/>
        <v>45845.418126903089</v>
      </c>
      <c r="I24" s="14">
        <f t="shared" si="4"/>
        <v>302.5</v>
      </c>
      <c r="J24">
        <f t="shared" si="5"/>
        <v>45846.416102903553</v>
      </c>
      <c r="K24">
        <f t="shared" si="6"/>
        <v>0.37804697807984061</v>
      </c>
      <c r="L24">
        <f t="shared" si="0"/>
        <v>0.99940713285784433</v>
      </c>
      <c r="M24">
        <f t="shared" si="0"/>
        <v>0.98501597391677209</v>
      </c>
    </row>
    <row r="25" spans="1:13">
      <c r="A25">
        <v>188.25</v>
      </c>
      <c r="B25" s="1">
        <v>67655000</v>
      </c>
      <c r="C25">
        <v>25.97</v>
      </c>
      <c r="E25" s="5">
        <f t="shared" si="1"/>
        <v>45845.418126903089</v>
      </c>
      <c r="F25" s="5">
        <f t="shared" si="2"/>
        <v>188.25</v>
      </c>
      <c r="H25" s="14">
        <f t="shared" si="3"/>
        <v>45845.418126903089</v>
      </c>
      <c r="I25" s="14">
        <f t="shared" si="4"/>
        <v>188.25</v>
      </c>
      <c r="J25">
        <f t="shared" si="5"/>
        <v>45845.80462041292</v>
      </c>
      <c r="K25">
        <f t="shared" si="6"/>
        <v>0.23526603780340705</v>
      </c>
      <c r="L25">
        <f t="shared" si="0"/>
        <v>0.9993223589591248</v>
      </c>
      <c r="M25">
        <f t="shared" si="0"/>
        <v>0.99094085337684223</v>
      </c>
    </row>
    <row r="26" spans="1:13">
      <c r="A26">
        <v>117.25</v>
      </c>
      <c r="B26" s="1">
        <v>58898000</v>
      </c>
      <c r="C26">
        <v>26.77</v>
      </c>
      <c r="E26" s="5">
        <f t="shared" si="1"/>
        <v>45845.418126903089</v>
      </c>
      <c r="F26" s="5">
        <f t="shared" si="2"/>
        <v>117.25</v>
      </c>
      <c r="H26" s="14">
        <f t="shared" si="3"/>
        <v>45845.418126903089</v>
      </c>
      <c r="I26" s="14">
        <f t="shared" si="4"/>
        <v>117.25</v>
      </c>
      <c r="J26">
        <f t="shared" si="5"/>
        <v>45845.568060534206</v>
      </c>
      <c r="K26">
        <f t="shared" si="6"/>
        <v>0.14653406546302758</v>
      </c>
      <c r="L26">
        <f t="shared" si="0"/>
        <v>0.99922161078371874</v>
      </c>
      <c r="M26">
        <f t="shared" si="0"/>
        <v>0.99452618358374945</v>
      </c>
    </row>
    <row r="27" spans="1:13">
      <c r="A27">
        <v>73</v>
      </c>
      <c r="B27" s="1">
        <v>51146000</v>
      </c>
      <c r="C27">
        <v>27.53</v>
      </c>
      <c r="E27" s="5">
        <f t="shared" si="1"/>
        <v>45845.418126903089</v>
      </c>
      <c r="F27" s="5">
        <f t="shared" si="2"/>
        <v>73</v>
      </c>
      <c r="H27" s="14">
        <f t="shared" si="3"/>
        <v>45845.418126903089</v>
      </c>
      <c r="I27" s="14">
        <f t="shared" si="4"/>
        <v>73</v>
      </c>
      <c r="J27">
        <f t="shared" si="5"/>
        <v>45845.476246087514</v>
      </c>
      <c r="K27">
        <f t="shared" si="6"/>
        <v>9.1232418427834638E-2</v>
      </c>
      <c r="L27">
        <f t="shared" si="0"/>
        <v>0.99910363515727352</v>
      </c>
      <c r="M27">
        <f t="shared" si="0"/>
        <v>0.99668607270512766</v>
      </c>
    </row>
    <row r="28" spans="1:13">
      <c r="A28">
        <v>45.5</v>
      </c>
      <c r="B28" s="1">
        <v>44211000</v>
      </c>
      <c r="C28">
        <v>28.38</v>
      </c>
      <c r="E28" s="5">
        <f t="shared" si="1"/>
        <v>45845.418126903089</v>
      </c>
      <c r="F28" s="5">
        <f t="shared" si="2"/>
        <v>45.5</v>
      </c>
      <c r="H28" s="14">
        <f t="shared" si="3"/>
        <v>45845.418126903089</v>
      </c>
      <c r="I28" s="14">
        <f t="shared" si="4"/>
        <v>45.5</v>
      </c>
      <c r="J28">
        <f t="shared" si="5"/>
        <v>45845.440705489724</v>
      </c>
      <c r="K28">
        <f t="shared" si="6"/>
        <v>5.6864071011170567E-2</v>
      </c>
      <c r="L28">
        <f t="shared" si="0"/>
        <v>0.99896303090394944</v>
      </c>
      <c r="M28">
        <f t="shared" si="0"/>
        <v>0.99799633294534285</v>
      </c>
    </row>
    <row r="29" spans="1:13">
      <c r="A29">
        <v>28.25</v>
      </c>
      <c r="B29" s="1">
        <v>38063000</v>
      </c>
      <c r="C29">
        <v>29.32</v>
      </c>
      <c r="E29" s="5">
        <f t="shared" si="1"/>
        <v>45845.418126903089</v>
      </c>
      <c r="F29" s="5">
        <f t="shared" si="2"/>
        <v>28.25</v>
      </c>
      <c r="H29" s="14">
        <f t="shared" si="3"/>
        <v>45845.418126903089</v>
      </c>
      <c r="I29" s="14">
        <f t="shared" si="4"/>
        <v>28.25</v>
      </c>
      <c r="J29">
        <f t="shared" si="5"/>
        <v>45845.426830743701</v>
      </c>
      <c r="K29">
        <f t="shared" si="6"/>
        <v>3.5305721542348893E-2</v>
      </c>
      <c r="L29">
        <f t="shared" si="0"/>
        <v>0.99879553826995382</v>
      </c>
      <c r="M29">
        <f t="shared" si="0"/>
        <v>0.99879584851492664</v>
      </c>
    </row>
    <row r="30" spans="1:13">
      <c r="A30">
        <v>17.675000000000001</v>
      </c>
      <c r="B30" s="1">
        <v>32625000</v>
      </c>
      <c r="C30">
        <v>30.26</v>
      </c>
      <c r="E30" s="5">
        <f t="shared" si="1"/>
        <v>45845.418126903089</v>
      </c>
      <c r="F30" s="5">
        <f t="shared" si="2"/>
        <v>17.675000000000001</v>
      </c>
      <c r="H30" s="14">
        <f t="shared" si="3"/>
        <v>45845.418126903089</v>
      </c>
      <c r="I30" s="14">
        <f t="shared" si="4"/>
        <v>17.675000000000001</v>
      </c>
      <c r="J30">
        <f t="shared" si="5"/>
        <v>45845.421534065965</v>
      </c>
      <c r="K30">
        <f t="shared" si="6"/>
        <v>2.2089510666375919E-2</v>
      </c>
      <c r="L30">
        <f t="shared" si="0"/>
        <v>0.99859477635144633</v>
      </c>
      <c r="M30">
        <f t="shared" si="0"/>
        <v>0.99927000956158707</v>
      </c>
    </row>
    <row r="31" spans="1:13">
      <c r="A31">
        <v>11.025</v>
      </c>
      <c r="B31" s="1">
        <v>27846000</v>
      </c>
      <c r="C31">
        <v>31.18</v>
      </c>
      <c r="E31" s="5">
        <f t="shared" si="1"/>
        <v>45845.418126903089</v>
      </c>
      <c r="F31" s="5">
        <f t="shared" si="2"/>
        <v>11.025</v>
      </c>
      <c r="H31" s="14">
        <f t="shared" si="3"/>
        <v>45845.418126903089</v>
      </c>
      <c r="I31" s="14">
        <f t="shared" si="4"/>
        <v>11.025</v>
      </c>
      <c r="J31">
        <f t="shared" si="5"/>
        <v>45845.419452560353</v>
      </c>
      <c r="K31">
        <f t="shared" si="6"/>
        <v>1.3778606080242206E-2</v>
      </c>
      <c r="L31">
        <f t="shared" si="0"/>
        <v>0.99835360843738563</v>
      </c>
      <c r="M31">
        <f t="shared" si="0"/>
        <v>0.99955809473764468</v>
      </c>
    </row>
    <row r="32" spans="1:13">
      <c r="A32">
        <v>6.85</v>
      </c>
      <c r="B32" s="1">
        <v>23665000</v>
      </c>
      <c r="C32">
        <v>32.22</v>
      </c>
      <c r="E32" s="5">
        <f t="shared" si="1"/>
        <v>45845.418126903089</v>
      </c>
      <c r="F32" s="5">
        <f t="shared" si="2"/>
        <v>6.85</v>
      </c>
      <c r="H32" s="14">
        <f t="shared" si="3"/>
        <v>45845.418126903089</v>
      </c>
      <c r="I32" s="14">
        <f t="shared" si="4"/>
        <v>6.85</v>
      </c>
      <c r="J32">
        <f t="shared" si="5"/>
        <v>45845.418638649971</v>
      </c>
      <c r="K32">
        <f t="shared" si="6"/>
        <v>8.5608573938087615E-3</v>
      </c>
      <c r="L32">
        <f t="shared" si="0"/>
        <v>0.99806273320774774</v>
      </c>
      <c r="M32">
        <f t="shared" si="0"/>
        <v>0.99973429989466756</v>
      </c>
    </row>
    <row r="33" spans="1:13">
      <c r="A33">
        <v>4.2750000000000004</v>
      </c>
      <c r="B33" s="1">
        <v>20014000</v>
      </c>
      <c r="C33">
        <v>33.32</v>
      </c>
      <c r="E33" s="5">
        <f t="shared" si="1"/>
        <v>45845.418126903089</v>
      </c>
      <c r="F33" s="5">
        <f t="shared" si="2"/>
        <v>4.2750000000000004</v>
      </c>
      <c r="H33" s="14">
        <f t="shared" si="3"/>
        <v>45845.418126903089</v>
      </c>
      <c r="I33" s="14">
        <f t="shared" si="4"/>
        <v>4.2750000000000004</v>
      </c>
      <c r="J33">
        <f t="shared" si="5"/>
        <v>45845.418326220992</v>
      </c>
      <c r="K33">
        <f t="shared" si="6"/>
        <v>5.3427248941319465E-3</v>
      </c>
      <c r="L33">
        <f t="shared" si="0"/>
        <v>0.99770933255090333</v>
      </c>
      <c r="M33">
        <f t="shared" si="0"/>
        <v>0.9998396541148219</v>
      </c>
    </row>
    <row r="34" spans="1:13">
      <c r="A34">
        <v>2.6749999999999998</v>
      </c>
      <c r="B34" s="1">
        <v>16837000</v>
      </c>
      <c r="C34">
        <v>34.49</v>
      </c>
      <c r="E34" s="5">
        <f t="shared" si="1"/>
        <v>45845.418126903089</v>
      </c>
      <c r="F34" s="5">
        <f t="shared" si="2"/>
        <v>2.6749999999999998</v>
      </c>
      <c r="H34" s="14">
        <f t="shared" si="3"/>
        <v>45845.418126903089</v>
      </c>
      <c r="I34" s="14">
        <f t="shared" si="4"/>
        <v>2.6749999999999998</v>
      </c>
      <c r="J34">
        <f t="shared" si="5"/>
        <v>45845.418204943875</v>
      </c>
      <c r="K34">
        <f t="shared" si="6"/>
        <v>3.3431085653818633E-3</v>
      </c>
      <c r="L34">
        <f t="shared" ref="L34:M65" si="7">ABS((J34-B34)/B34)</f>
        <v>0.99727710291590277</v>
      </c>
      <c r="M34">
        <f t="shared" si="7"/>
        <v>0.99990307020686053</v>
      </c>
    </row>
    <row r="35" spans="1:13">
      <c r="A35">
        <v>1.66</v>
      </c>
      <c r="B35" s="1">
        <v>14080000</v>
      </c>
      <c r="C35">
        <v>35.67</v>
      </c>
      <c r="E35" s="5">
        <f t="shared" si="1"/>
        <v>45845.418126903089</v>
      </c>
      <c r="F35" s="5">
        <f t="shared" si="2"/>
        <v>1.66</v>
      </c>
      <c r="H35" s="14">
        <f t="shared" si="3"/>
        <v>45845.418126903089</v>
      </c>
      <c r="I35" s="14">
        <f t="shared" si="4"/>
        <v>1.66</v>
      </c>
      <c r="J35">
        <f t="shared" si="5"/>
        <v>45845.418156956257</v>
      </c>
      <c r="K35">
        <f t="shared" si="6"/>
        <v>2.0746019523014861E-3</v>
      </c>
      <c r="L35">
        <f t="shared" si="7"/>
        <v>0.99674393336953437</v>
      </c>
      <c r="M35">
        <f t="shared" si="7"/>
        <v>0.99994183902572742</v>
      </c>
    </row>
    <row r="36" spans="1:13">
      <c r="A36">
        <v>1.0349999999999999</v>
      </c>
      <c r="B36" s="1">
        <v>11697000</v>
      </c>
      <c r="C36">
        <v>36.950000000000003</v>
      </c>
      <c r="E36" s="5">
        <f t="shared" si="1"/>
        <v>45845.418126903089</v>
      </c>
      <c r="F36" s="5">
        <f t="shared" si="2"/>
        <v>1.0349999999999999</v>
      </c>
      <c r="H36" s="14">
        <f t="shared" si="3"/>
        <v>45845.418126903089</v>
      </c>
      <c r="I36" s="14">
        <f t="shared" si="4"/>
        <v>1.0349999999999999</v>
      </c>
      <c r="J36">
        <f t="shared" si="5"/>
        <v>45845.418138586101</v>
      </c>
      <c r="K36">
        <f t="shared" si="6"/>
        <v>1.2935018200033897E-3</v>
      </c>
      <c r="L36">
        <f t="shared" si="7"/>
        <v>0.99608058321462034</v>
      </c>
      <c r="M36">
        <f t="shared" si="7"/>
        <v>0.99996499318484433</v>
      </c>
    </row>
    <row r="37" spans="1:13">
      <c r="A37">
        <v>0.64500000000000002</v>
      </c>
      <c r="B37" s="1">
        <v>9641200</v>
      </c>
      <c r="C37">
        <v>38.340000000000003</v>
      </c>
      <c r="E37" s="5">
        <f t="shared" si="1"/>
        <v>45845.418126903089</v>
      </c>
      <c r="F37" s="5">
        <f t="shared" si="2"/>
        <v>0.64500000000000002</v>
      </c>
      <c r="H37" s="14">
        <f t="shared" si="3"/>
        <v>45845.418126903089</v>
      </c>
      <c r="I37" s="14">
        <f t="shared" si="4"/>
        <v>0.64500000000000002</v>
      </c>
      <c r="J37">
        <f t="shared" si="5"/>
        <v>45845.418131440347</v>
      </c>
      <c r="K37">
        <f t="shared" si="6"/>
        <v>8.0609533718732369E-4</v>
      </c>
      <c r="L37">
        <f t="shared" si="7"/>
        <v>0.99524484315941575</v>
      </c>
      <c r="M37">
        <f t="shared" si="7"/>
        <v>0.99997897508249378</v>
      </c>
    </row>
    <row r="38" spans="1:13">
      <c r="A38">
        <v>0.40250000000000002</v>
      </c>
      <c r="B38" s="1">
        <v>7917800</v>
      </c>
      <c r="C38">
        <v>39.75</v>
      </c>
      <c r="E38" s="5">
        <f t="shared" si="1"/>
        <v>45845.418126903089</v>
      </c>
      <c r="F38" s="5">
        <f t="shared" si="2"/>
        <v>0.40250000000000002</v>
      </c>
      <c r="H38" s="14">
        <f t="shared" si="3"/>
        <v>45845.418126903089</v>
      </c>
      <c r="I38" s="14">
        <f t="shared" si="4"/>
        <v>0.40250000000000002</v>
      </c>
      <c r="J38">
        <f t="shared" si="5"/>
        <v>45845.41812866996</v>
      </c>
      <c r="K38">
        <f t="shared" si="6"/>
        <v>5.0302848562940885E-4</v>
      </c>
      <c r="L38">
        <f t="shared" si="7"/>
        <v>0.99420982872405594</v>
      </c>
      <c r="M38">
        <f t="shared" si="7"/>
        <v>0.99998734519533006</v>
      </c>
    </row>
    <row r="39" spans="1:13">
      <c r="A39">
        <v>0.25</v>
      </c>
      <c r="B39" s="1">
        <v>6499500</v>
      </c>
      <c r="C39">
        <v>41.18</v>
      </c>
      <c r="E39" s="5">
        <f t="shared" si="1"/>
        <v>45845.418126903089</v>
      </c>
      <c r="F39" s="5">
        <f t="shared" si="2"/>
        <v>0.25</v>
      </c>
      <c r="H39" s="14">
        <f t="shared" si="3"/>
        <v>45845.418126903089</v>
      </c>
      <c r="I39" s="14">
        <f t="shared" si="4"/>
        <v>0.25</v>
      </c>
      <c r="J39">
        <f t="shared" si="5"/>
        <v>45845.41812758473</v>
      </c>
      <c r="K39">
        <f t="shared" si="6"/>
        <v>3.1244005319089883E-4</v>
      </c>
      <c r="L39">
        <f t="shared" si="7"/>
        <v>0.99294631615853768</v>
      </c>
      <c r="M39">
        <f t="shared" si="7"/>
        <v>0.99999241282046636</v>
      </c>
    </row>
    <row r="40" spans="1:13">
      <c r="A40">
        <v>50</v>
      </c>
      <c r="B40" s="1">
        <v>47570000</v>
      </c>
      <c r="C40">
        <v>29.19</v>
      </c>
      <c r="E40" s="5">
        <f t="shared" si="1"/>
        <v>45845.418126903089</v>
      </c>
      <c r="F40" s="5">
        <f t="shared" si="2"/>
        <v>50</v>
      </c>
      <c r="H40" s="14">
        <f t="shared" si="3"/>
        <v>45845.418126903089</v>
      </c>
      <c r="I40" s="14">
        <f t="shared" si="4"/>
        <v>50</v>
      </c>
      <c r="J40">
        <f t="shared" si="5"/>
        <v>45845.445392433197</v>
      </c>
      <c r="K40">
        <f t="shared" si="6"/>
        <v>6.2487985863251307E-2</v>
      </c>
      <c r="L40">
        <f t="shared" si="7"/>
        <v>0.99903625298733589</v>
      </c>
      <c r="M40">
        <f t="shared" si="7"/>
        <v>0.99785926735651764</v>
      </c>
    </row>
    <row r="41" spans="1:13">
      <c r="A41">
        <v>31.2</v>
      </c>
      <c r="B41" s="1">
        <v>40041000</v>
      </c>
      <c r="C41">
        <v>30.57</v>
      </c>
      <c r="E41" s="5">
        <f t="shared" si="1"/>
        <v>45845.418126903089</v>
      </c>
      <c r="F41" s="5">
        <f t="shared" si="2"/>
        <v>31.2</v>
      </c>
      <c r="H41" s="14">
        <f t="shared" si="3"/>
        <v>45845.418126903089</v>
      </c>
      <c r="I41" s="14">
        <f t="shared" si="4"/>
        <v>31.2</v>
      </c>
      <c r="J41">
        <f t="shared" si="5"/>
        <v>45845.428743448072</v>
      </c>
      <c r="K41">
        <f t="shared" si="6"/>
        <v>3.8992512618877734E-2</v>
      </c>
      <c r="L41">
        <f t="shared" si="7"/>
        <v>0.99885503786759955</v>
      </c>
      <c r="M41">
        <f t="shared" si="7"/>
        <v>0.99872448437622241</v>
      </c>
    </row>
    <row r="42" spans="1:13">
      <c r="A42">
        <v>19.399999999999999</v>
      </c>
      <c r="B42" s="1">
        <v>33771000</v>
      </c>
      <c r="C42">
        <v>31.63</v>
      </c>
      <c r="E42" s="5">
        <f t="shared" si="1"/>
        <v>45845.418126903089</v>
      </c>
      <c r="F42" s="5">
        <f t="shared" si="2"/>
        <v>19.399999999999999</v>
      </c>
      <c r="H42" s="14">
        <f t="shared" si="3"/>
        <v>45845.418126903089</v>
      </c>
      <c r="I42" s="14">
        <f t="shared" si="4"/>
        <v>19.399999999999999</v>
      </c>
      <c r="J42">
        <f t="shared" si="5"/>
        <v>45845.422231566088</v>
      </c>
      <c r="K42">
        <f t="shared" si="6"/>
        <v>2.4245346680686886E-2</v>
      </c>
      <c r="L42">
        <f t="shared" si="7"/>
        <v>0.99864246180949445</v>
      </c>
      <c r="M42">
        <f t="shared" si="7"/>
        <v>0.99923346991208706</v>
      </c>
    </row>
    <row r="43" spans="1:13">
      <c r="A43">
        <v>12.1</v>
      </c>
      <c r="B43" s="1">
        <v>28445000</v>
      </c>
      <c r="C43">
        <v>32.56</v>
      </c>
      <c r="E43" s="5">
        <f t="shared" si="1"/>
        <v>45845.418126903089</v>
      </c>
      <c r="F43" s="5">
        <f t="shared" si="2"/>
        <v>12.1</v>
      </c>
      <c r="H43" s="14">
        <f t="shared" si="3"/>
        <v>45845.418126903089</v>
      </c>
      <c r="I43" s="14">
        <f t="shared" si="4"/>
        <v>12.1</v>
      </c>
      <c r="J43">
        <f t="shared" si="5"/>
        <v>45845.41972368204</v>
      </c>
      <c r="K43">
        <f t="shared" si="6"/>
        <v>1.5122098223458006E-2</v>
      </c>
      <c r="L43">
        <f t="shared" si="7"/>
        <v>0.99838827844177602</v>
      </c>
      <c r="M43">
        <f t="shared" si="7"/>
        <v>0.99953556209387417</v>
      </c>
    </row>
    <row r="44" spans="1:13">
      <c r="A44">
        <v>7.53</v>
      </c>
      <c r="B44" s="1">
        <v>23915000</v>
      </c>
      <c r="C44">
        <v>33.5</v>
      </c>
      <c r="E44" s="5">
        <f t="shared" si="1"/>
        <v>45845.418126903089</v>
      </c>
      <c r="F44" s="5">
        <f t="shared" si="2"/>
        <v>7.53</v>
      </c>
      <c r="H44" s="14">
        <f t="shared" si="3"/>
        <v>45845.418126903089</v>
      </c>
      <c r="I44" s="14">
        <f t="shared" si="4"/>
        <v>7.53</v>
      </c>
      <c r="J44">
        <f t="shared" si="5"/>
        <v>45845.418745295312</v>
      </c>
      <c r="K44">
        <f t="shared" si="6"/>
        <v>9.4106943175781936E-3</v>
      </c>
      <c r="L44">
        <f t="shared" si="7"/>
        <v>0.99808298479007762</v>
      </c>
      <c r="M44">
        <f t="shared" si="7"/>
        <v>0.99971908375171403</v>
      </c>
    </row>
    <row r="45" spans="1:13">
      <c r="A45">
        <v>4.6900000000000004</v>
      </c>
      <c r="B45" s="1">
        <v>20032000</v>
      </c>
      <c r="C45">
        <v>34.43</v>
      </c>
      <c r="E45" s="5">
        <f t="shared" si="1"/>
        <v>45845.418126903089</v>
      </c>
      <c r="F45" s="5">
        <f t="shared" si="2"/>
        <v>4.6900000000000004</v>
      </c>
      <c r="H45" s="14">
        <f t="shared" si="3"/>
        <v>45845.418126903089</v>
      </c>
      <c r="I45" s="14">
        <f t="shared" si="4"/>
        <v>4.6900000000000004</v>
      </c>
      <c r="J45">
        <f t="shared" si="5"/>
        <v>45845.41836679729</v>
      </c>
      <c r="K45">
        <f t="shared" si="6"/>
        <v>5.8613753774722447E-3</v>
      </c>
      <c r="L45">
        <f t="shared" si="7"/>
        <v>0.99771139085629013</v>
      </c>
      <c r="M45">
        <f t="shared" si="7"/>
        <v>0.99982975964631216</v>
      </c>
    </row>
    <row r="46" spans="1:13">
      <c r="A46">
        <v>2.92</v>
      </c>
      <c r="B46" s="1">
        <v>16706000</v>
      </c>
      <c r="C46">
        <v>35.39</v>
      </c>
      <c r="E46" s="5">
        <f t="shared" si="1"/>
        <v>45845.418126903089</v>
      </c>
      <c r="F46" s="5">
        <f t="shared" si="2"/>
        <v>2.92</v>
      </c>
      <c r="H46" s="14">
        <f t="shared" si="3"/>
        <v>45845.418126903089</v>
      </c>
      <c r="I46" s="14">
        <f t="shared" si="4"/>
        <v>2.92</v>
      </c>
      <c r="J46">
        <f t="shared" si="5"/>
        <v>45845.418219893843</v>
      </c>
      <c r="K46">
        <f t="shared" si="6"/>
        <v>3.6492998163711555E-3</v>
      </c>
      <c r="L46">
        <f t="shared" si="7"/>
        <v>0.99725575133365896</v>
      </c>
      <c r="M46">
        <f t="shared" si="7"/>
        <v>0.99989688330555604</v>
      </c>
    </row>
    <row r="47" spans="1:13">
      <c r="A47">
        <v>1.82</v>
      </c>
      <c r="B47" s="1">
        <v>13859000</v>
      </c>
      <c r="C47">
        <v>36.4</v>
      </c>
      <c r="E47" s="5">
        <f t="shared" si="1"/>
        <v>45845.418126903089</v>
      </c>
      <c r="F47" s="5">
        <f t="shared" si="2"/>
        <v>1.82</v>
      </c>
      <c r="H47" s="14">
        <f t="shared" si="3"/>
        <v>45845.418126903089</v>
      </c>
      <c r="I47" s="14">
        <f t="shared" si="4"/>
        <v>1.82</v>
      </c>
      <c r="J47">
        <f t="shared" si="5"/>
        <v>45845.418163028837</v>
      </c>
      <c r="K47">
        <f t="shared" si="6"/>
        <v>2.2745635860573999E-3</v>
      </c>
      <c r="L47">
        <f t="shared" si="7"/>
        <v>0.99669201110014938</v>
      </c>
      <c r="M47">
        <f t="shared" si="7"/>
        <v>0.99993751198939407</v>
      </c>
    </row>
    <row r="48" spans="1:13">
      <c r="A48">
        <v>1.1299999999999999</v>
      </c>
      <c r="B48" s="1">
        <v>11448000</v>
      </c>
      <c r="C48">
        <v>37.47</v>
      </c>
      <c r="E48" s="5">
        <f t="shared" si="1"/>
        <v>45845.418126903089</v>
      </c>
      <c r="F48" s="5">
        <f t="shared" si="2"/>
        <v>1.1299999999999999</v>
      </c>
      <c r="H48" s="14">
        <f t="shared" si="3"/>
        <v>45845.418126903089</v>
      </c>
      <c r="I48" s="14">
        <f t="shared" si="4"/>
        <v>1.1299999999999999</v>
      </c>
      <c r="J48">
        <f t="shared" si="5"/>
        <v>45845.418140829235</v>
      </c>
      <c r="K48">
        <f t="shared" si="6"/>
        <v>1.4122290401508723E-3</v>
      </c>
      <c r="L48">
        <f t="shared" si="7"/>
        <v>0.99599533384514072</v>
      </c>
      <c r="M48">
        <f t="shared" si="7"/>
        <v>0.99996231040725514</v>
      </c>
    </row>
    <row r="49" spans="1:13">
      <c r="A49">
        <v>0.70699999999999996</v>
      </c>
      <c r="B49" s="1">
        <v>9400600</v>
      </c>
      <c r="C49">
        <v>38.630000000000003</v>
      </c>
      <c r="E49" s="5">
        <f t="shared" si="1"/>
        <v>45845.418126903089</v>
      </c>
      <c r="F49" s="5">
        <f t="shared" si="2"/>
        <v>0.70699999999999996</v>
      </c>
      <c r="H49" s="14">
        <f t="shared" si="3"/>
        <v>45845.418126903089</v>
      </c>
      <c r="I49" s="14">
        <f t="shared" si="4"/>
        <v>0.70699999999999996</v>
      </c>
      <c r="J49">
        <f t="shared" si="5"/>
        <v>45845.418132354549</v>
      </c>
      <c r="K49">
        <f t="shared" si="6"/>
        <v>8.8358047036257595E-4</v>
      </c>
      <c r="L49">
        <f t="shared" si="7"/>
        <v>0.9951231391472507</v>
      </c>
      <c r="M49">
        <f t="shared" si="7"/>
        <v>0.99997712709111142</v>
      </c>
    </row>
    <row r="50" spans="1:13">
      <c r="A50">
        <v>0.441</v>
      </c>
      <c r="B50" s="1">
        <v>7682800</v>
      </c>
      <c r="C50">
        <v>39.82</v>
      </c>
      <c r="E50" s="5">
        <f t="shared" si="1"/>
        <v>45845.418126903089</v>
      </c>
      <c r="F50" s="5">
        <f t="shared" si="2"/>
        <v>0.441</v>
      </c>
      <c r="H50" s="14">
        <f t="shared" si="3"/>
        <v>45845.418126903089</v>
      </c>
      <c r="I50" s="14">
        <f t="shared" si="4"/>
        <v>0.441</v>
      </c>
      <c r="J50">
        <f t="shared" si="5"/>
        <v>45845.418129024139</v>
      </c>
      <c r="K50">
        <f t="shared" si="6"/>
        <v>5.5114425381720938E-4</v>
      </c>
      <c r="L50">
        <f t="shared" si="7"/>
        <v>0.99403272008525223</v>
      </c>
      <c r="M50">
        <f t="shared" si="7"/>
        <v>0.99998615910964794</v>
      </c>
    </row>
    <row r="51" spans="1:13">
      <c r="A51">
        <v>0.27400000000000002</v>
      </c>
      <c r="B51" s="1">
        <v>6246700</v>
      </c>
      <c r="C51">
        <v>41.07</v>
      </c>
      <c r="E51" s="5">
        <f t="shared" si="1"/>
        <v>45845.418126903089</v>
      </c>
      <c r="F51" s="5">
        <f t="shared" si="2"/>
        <v>0.27400000000000002</v>
      </c>
      <c r="H51" s="14">
        <f t="shared" si="3"/>
        <v>45845.418126903089</v>
      </c>
      <c r="I51" s="14">
        <f t="shared" si="4"/>
        <v>0.27400000000000002</v>
      </c>
      <c r="J51">
        <f t="shared" si="5"/>
        <v>45845.418127721889</v>
      </c>
      <c r="K51">
        <f t="shared" si="6"/>
        <v>3.4243429829654222E-4</v>
      </c>
      <c r="L51">
        <f t="shared" si="7"/>
        <v>0.99266085803260573</v>
      </c>
      <c r="M51">
        <f t="shared" si="7"/>
        <v>0.99999166217924773</v>
      </c>
    </row>
    <row r="52" spans="1:13">
      <c r="A52">
        <v>0.17100000000000001</v>
      </c>
      <c r="B52" s="1">
        <v>5052200</v>
      </c>
      <c r="C52">
        <v>42.39</v>
      </c>
      <c r="E52" s="5">
        <f t="shared" si="1"/>
        <v>45845.418126903089</v>
      </c>
      <c r="F52" s="5">
        <f t="shared" si="2"/>
        <v>0.17100000000000001</v>
      </c>
      <c r="H52" s="14">
        <f t="shared" si="3"/>
        <v>45845.418126903089</v>
      </c>
      <c r="I52" s="14">
        <f t="shared" si="4"/>
        <v>0.17100000000000001</v>
      </c>
      <c r="J52">
        <f t="shared" si="5"/>
        <v>45845.418127222001</v>
      </c>
      <c r="K52">
        <f t="shared" si="6"/>
        <v>2.1370899638370209E-4</v>
      </c>
      <c r="L52">
        <f t="shared" si="7"/>
        <v>0.99092565256181031</v>
      </c>
      <c r="M52">
        <f t="shared" si="7"/>
        <v>0.99999495850444953</v>
      </c>
    </row>
    <row r="53" spans="1:13">
      <c r="A53">
        <v>0.107</v>
      </c>
      <c r="B53" s="1">
        <v>4056300</v>
      </c>
      <c r="C53">
        <v>43.75</v>
      </c>
      <c r="E53" s="5">
        <f t="shared" si="1"/>
        <v>45845.418126903089</v>
      </c>
      <c r="F53" s="5">
        <f t="shared" si="2"/>
        <v>0.107</v>
      </c>
      <c r="H53" s="14">
        <f t="shared" si="3"/>
        <v>45845.418126903089</v>
      </c>
      <c r="I53" s="14">
        <f t="shared" si="4"/>
        <v>0.107</v>
      </c>
      <c r="J53">
        <f t="shared" si="5"/>
        <v>45845.418127027959</v>
      </c>
      <c r="K53">
        <f t="shared" si="6"/>
        <v>1.3372434276678739E-4</v>
      </c>
      <c r="L53">
        <f t="shared" si="7"/>
        <v>0.98869772498902253</v>
      </c>
      <c r="M53">
        <f t="shared" si="7"/>
        <v>0.99999694344359391</v>
      </c>
    </row>
    <row r="54" spans="1:13">
      <c r="A54">
        <v>6.6400000000000001E-2</v>
      </c>
      <c r="B54" s="1">
        <v>3224200</v>
      </c>
      <c r="C54">
        <v>45.22</v>
      </c>
      <c r="E54" s="5">
        <f t="shared" si="1"/>
        <v>45845.418126903089</v>
      </c>
      <c r="F54" s="5">
        <f t="shared" si="2"/>
        <v>6.6400000000000001E-2</v>
      </c>
      <c r="H54" s="14">
        <f t="shared" si="3"/>
        <v>45845.418126903089</v>
      </c>
      <c r="I54" s="14">
        <f t="shared" si="4"/>
        <v>6.6400000000000001E-2</v>
      </c>
      <c r="J54">
        <f t="shared" si="5"/>
        <v>45845.418126951176</v>
      </c>
      <c r="K54">
        <f t="shared" si="6"/>
        <v>8.298407812826726E-5</v>
      </c>
      <c r="L54">
        <f t="shared" si="7"/>
        <v>0.98578083923858606</v>
      </c>
      <c r="M54">
        <f t="shared" si="7"/>
        <v>0.99999816488106752</v>
      </c>
    </row>
    <row r="55" spans="1:13">
      <c r="A55">
        <v>4.1399999999999999E-2</v>
      </c>
      <c r="B55" s="1">
        <v>2536600</v>
      </c>
      <c r="C55">
        <v>46.74</v>
      </c>
      <c r="E55" s="5">
        <f t="shared" si="1"/>
        <v>45845.418126903089</v>
      </c>
      <c r="F55" s="5">
        <f t="shared" si="2"/>
        <v>4.1399999999999999E-2</v>
      </c>
      <c r="H55" s="14">
        <f t="shared" si="3"/>
        <v>45845.418126903089</v>
      </c>
      <c r="I55" s="14">
        <f t="shared" si="4"/>
        <v>4.1399999999999999E-2</v>
      </c>
      <c r="J55">
        <f t="shared" si="5"/>
        <v>45845.418126921781</v>
      </c>
      <c r="K55">
        <f t="shared" si="6"/>
        <v>5.1740072808911646E-5</v>
      </c>
      <c r="L55">
        <f t="shared" si="7"/>
        <v>0.98192642981671463</v>
      </c>
      <c r="M55">
        <f t="shared" si="7"/>
        <v>0.99999889302368838</v>
      </c>
    </row>
    <row r="56" spans="1:13">
      <c r="A56">
        <v>2.58E-2</v>
      </c>
      <c r="B56" s="1">
        <v>1975000</v>
      </c>
      <c r="C56">
        <v>48.34</v>
      </c>
      <c r="E56" s="5">
        <f t="shared" si="1"/>
        <v>45845.418126903089</v>
      </c>
      <c r="F56" s="5">
        <f t="shared" si="2"/>
        <v>2.58E-2</v>
      </c>
      <c r="H56" s="14">
        <f t="shared" si="3"/>
        <v>45845.418126903089</v>
      </c>
      <c r="I56" s="14">
        <f t="shared" si="4"/>
        <v>2.58E-2</v>
      </c>
      <c r="J56">
        <f t="shared" si="5"/>
        <v>45845.41812691035</v>
      </c>
      <c r="K56">
        <f t="shared" si="6"/>
        <v>3.2243813489616967E-5</v>
      </c>
      <c r="L56">
        <f t="shared" si="7"/>
        <v>0.97678713006232387</v>
      </c>
      <c r="M56">
        <f t="shared" si="7"/>
        <v>0.99999933297862031</v>
      </c>
    </row>
    <row r="57" spans="1:13">
      <c r="A57">
        <v>1.61E-2</v>
      </c>
      <c r="B57" s="1">
        <v>1529400</v>
      </c>
      <c r="C57">
        <v>49.98</v>
      </c>
      <c r="E57" s="5">
        <f t="shared" si="1"/>
        <v>45845.418126903089</v>
      </c>
      <c r="F57" s="5">
        <f t="shared" si="2"/>
        <v>1.61E-2</v>
      </c>
      <c r="H57" s="14">
        <f t="shared" si="3"/>
        <v>45845.418126903089</v>
      </c>
      <c r="I57" s="14">
        <f t="shared" si="4"/>
        <v>1.61E-2</v>
      </c>
      <c r="J57">
        <f t="shared" si="5"/>
        <v>45845.418126905919</v>
      </c>
      <c r="K57">
        <f t="shared" si="6"/>
        <v>2.0121139425692504E-5</v>
      </c>
      <c r="L57">
        <f t="shared" si="7"/>
        <v>0.97002391910101626</v>
      </c>
      <c r="M57">
        <f t="shared" si="7"/>
        <v>0.99999959741617794</v>
      </c>
    </row>
    <row r="58" spans="1:13">
      <c r="A58">
        <v>0.01</v>
      </c>
      <c r="B58" s="1">
        <v>1182000</v>
      </c>
      <c r="C58">
        <v>51.61</v>
      </c>
      <c r="E58" s="5">
        <f t="shared" si="1"/>
        <v>45845.418126903089</v>
      </c>
      <c r="F58" s="5">
        <f t="shared" si="2"/>
        <v>0.01</v>
      </c>
      <c r="H58" s="14">
        <f t="shared" si="3"/>
        <v>45845.418126903089</v>
      </c>
      <c r="I58" s="14">
        <f t="shared" si="4"/>
        <v>0.01</v>
      </c>
      <c r="J58">
        <f t="shared" si="5"/>
        <v>45845.41812690418</v>
      </c>
      <c r="K58">
        <f t="shared" si="6"/>
        <v>1.2497602127759634E-5</v>
      </c>
      <c r="L58">
        <f t="shared" si="7"/>
        <v>0.96121369024796599</v>
      </c>
      <c r="M58">
        <f t="shared" si="7"/>
        <v>0.99999975784533757</v>
      </c>
    </row>
    <row r="59" spans="1:13">
      <c r="A59">
        <v>2.5</v>
      </c>
      <c r="B59" s="1">
        <v>15445000</v>
      </c>
      <c r="C59">
        <v>40</v>
      </c>
      <c r="E59" s="5">
        <f t="shared" si="1"/>
        <v>45845.418126903089</v>
      </c>
      <c r="F59" s="5">
        <f t="shared" si="2"/>
        <v>2.5</v>
      </c>
      <c r="H59" s="14">
        <f t="shared" si="3"/>
        <v>45845.418126903089</v>
      </c>
      <c r="I59" s="14">
        <f t="shared" si="4"/>
        <v>2.5</v>
      </c>
      <c r="J59">
        <f t="shared" si="5"/>
        <v>45845.418195066937</v>
      </c>
      <c r="K59">
        <f t="shared" si="6"/>
        <v>3.1244005288430126E-3</v>
      </c>
      <c r="L59">
        <f t="shared" si="7"/>
        <v>0.99703169840109629</v>
      </c>
      <c r="M59">
        <f t="shared" si="7"/>
        <v>0.999921889986779</v>
      </c>
    </row>
    <row r="60" spans="1:13">
      <c r="A60">
        <v>1.56</v>
      </c>
      <c r="B60" s="1">
        <v>13159000</v>
      </c>
      <c r="C60">
        <v>40.1</v>
      </c>
      <c r="E60" s="5">
        <f t="shared" si="1"/>
        <v>45845.418126903089</v>
      </c>
      <c r="F60" s="5">
        <f t="shared" si="2"/>
        <v>1.56</v>
      </c>
      <c r="H60" s="14">
        <f t="shared" si="3"/>
        <v>45845.418126903089</v>
      </c>
      <c r="I60" s="14">
        <f t="shared" si="4"/>
        <v>1.56</v>
      </c>
      <c r="J60">
        <f t="shared" si="5"/>
        <v>45845.418153444458</v>
      </c>
      <c r="K60">
        <f t="shared" si="6"/>
        <v>1.9496259311780671E-3</v>
      </c>
      <c r="L60">
        <f t="shared" si="7"/>
        <v>0.99651604087290491</v>
      </c>
      <c r="M60">
        <f t="shared" si="7"/>
        <v>0.999951380899472</v>
      </c>
    </row>
    <row r="61" spans="1:13">
      <c r="A61">
        <v>0.97</v>
      </c>
      <c r="B61" s="1">
        <v>10864000</v>
      </c>
      <c r="C61">
        <v>40.64</v>
      </c>
      <c r="E61" s="5">
        <f t="shared" si="1"/>
        <v>45845.418126903089</v>
      </c>
      <c r="F61" s="5">
        <f t="shared" si="2"/>
        <v>0.97</v>
      </c>
      <c r="H61" s="14">
        <f t="shared" si="3"/>
        <v>45845.418126903089</v>
      </c>
      <c r="I61" s="14">
        <f t="shared" si="4"/>
        <v>0.97</v>
      </c>
      <c r="J61">
        <f t="shared" si="5"/>
        <v>45845.41813716475</v>
      </c>
      <c r="K61">
        <f t="shared" si="6"/>
        <v>1.2122674062118078E-3</v>
      </c>
      <c r="L61">
        <f t="shared" si="7"/>
        <v>0.99578006092257321</v>
      </c>
      <c r="M61">
        <f t="shared" si="7"/>
        <v>0.9999701705854771</v>
      </c>
    </row>
    <row r="62" spans="1:13">
      <c r="A62">
        <v>0.60499999999999998</v>
      </c>
      <c r="B62" s="1">
        <v>8837700</v>
      </c>
      <c r="C62">
        <v>41.43</v>
      </c>
      <c r="E62" s="5">
        <f t="shared" si="1"/>
        <v>45845.418126903089</v>
      </c>
      <c r="F62" s="5">
        <f t="shared" si="2"/>
        <v>0.60499999999999998</v>
      </c>
      <c r="H62" s="14">
        <f t="shared" si="3"/>
        <v>45845.418126903089</v>
      </c>
      <c r="I62" s="14">
        <f t="shared" si="4"/>
        <v>0.60499999999999998</v>
      </c>
      <c r="J62">
        <f t="shared" si="5"/>
        <v>45845.418130895036</v>
      </c>
      <c r="K62">
        <f t="shared" si="6"/>
        <v>7.5610492868557848E-4</v>
      </c>
      <c r="L62">
        <f t="shared" si="7"/>
        <v>0.9948125170427945</v>
      </c>
      <c r="M62">
        <f t="shared" si="7"/>
        <v>0.9999817498206931</v>
      </c>
    </row>
    <row r="63" spans="1:13">
      <c r="A63">
        <v>0.3765</v>
      </c>
      <c r="B63" s="1">
        <v>7118600</v>
      </c>
      <c r="C63">
        <v>42.37</v>
      </c>
      <c r="E63" s="5">
        <f t="shared" si="1"/>
        <v>45845.418126903089</v>
      </c>
      <c r="F63" s="5">
        <f t="shared" si="2"/>
        <v>0.3765</v>
      </c>
      <c r="H63" s="14">
        <f t="shared" si="3"/>
        <v>45845.418126903089</v>
      </c>
      <c r="I63" s="14">
        <f t="shared" si="4"/>
        <v>0.3765</v>
      </c>
      <c r="J63">
        <f t="shared" si="5"/>
        <v>45845.41812844907</v>
      </c>
      <c r="K63">
        <f t="shared" si="6"/>
        <v>4.7053472009957957E-4</v>
      </c>
      <c r="L63">
        <f t="shared" si="7"/>
        <v>0.99355977044243959</v>
      </c>
      <c r="M63">
        <f t="shared" si="7"/>
        <v>0.99998889462544016</v>
      </c>
    </row>
    <row r="64" spans="1:13">
      <c r="A64">
        <v>0.23449999999999999</v>
      </c>
      <c r="B64" s="1">
        <v>5686700</v>
      </c>
      <c r="C64">
        <v>43.44</v>
      </c>
      <c r="E64" s="5">
        <f t="shared" si="1"/>
        <v>45845.418126903089</v>
      </c>
      <c r="F64" s="5">
        <f t="shared" si="2"/>
        <v>0.23449999999999999</v>
      </c>
      <c r="H64" s="14">
        <f t="shared" si="3"/>
        <v>45845.418126903089</v>
      </c>
      <c r="I64" s="14">
        <f t="shared" si="4"/>
        <v>0.23449999999999999</v>
      </c>
      <c r="J64">
        <f t="shared" si="5"/>
        <v>45845.418127502824</v>
      </c>
      <c r="K64">
        <f t="shared" si="6"/>
        <v>2.9306876989341216E-4</v>
      </c>
      <c r="L64">
        <f t="shared" si="7"/>
        <v>0.99193813316554358</v>
      </c>
      <c r="M64">
        <f t="shared" si="7"/>
        <v>0.99999325348135604</v>
      </c>
    </row>
    <row r="65" spans="1:13">
      <c r="A65">
        <v>0.14599999999999999</v>
      </c>
      <c r="B65" s="1">
        <v>4512300</v>
      </c>
      <c r="C65">
        <v>44.57</v>
      </c>
      <c r="E65" s="5">
        <f t="shared" si="1"/>
        <v>45845.418126903089</v>
      </c>
      <c r="F65" s="5">
        <f t="shared" si="2"/>
        <v>0.14599999999999999</v>
      </c>
      <c r="H65" s="14">
        <f t="shared" si="3"/>
        <v>45845.418126903089</v>
      </c>
      <c r="I65" s="14">
        <f t="shared" si="4"/>
        <v>0.14599999999999999</v>
      </c>
      <c r="J65">
        <f t="shared" si="5"/>
        <v>45845.41812713557</v>
      </c>
      <c r="K65">
        <f t="shared" si="6"/>
        <v>1.8246499106467672E-4</v>
      </c>
      <c r="L65">
        <f t="shared" si="7"/>
        <v>0.98983990024441293</v>
      </c>
      <c r="M65">
        <f t="shared" si="7"/>
        <v>0.99999590610296019</v>
      </c>
    </row>
    <row r="66" spans="1:13">
      <c r="A66">
        <v>9.0999999999999998E-2</v>
      </c>
      <c r="B66" s="1">
        <v>3556400</v>
      </c>
      <c r="C66">
        <v>45.77</v>
      </c>
      <c r="E66" s="5">
        <f t="shared" si="1"/>
        <v>45845.418126903089</v>
      </c>
      <c r="F66" s="5">
        <f t="shared" si="2"/>
        <v>9.0999999999999998E-2</v>
      </c>
      <c r="H66" s="14">
        <f t="shared" si="3"/>
        <v>45845.418126903089</v>
      </c>
      <c r="I66" s="14">
        <f t="shared" si="4"/>
        <v>9.0999999999999998E-2</v>
      </c>
      <c r="J66">
        <f t="shared" si="5"/>
        <v>45845.418126993405</v>
      </c>
      <c r="K66">
        <f t="shared" si="6"/>
        <v>1.137281793624651E-4</v>
      </c>
      <c r="L66">
        <f t="shared" ref="L66:M81" si="8">ABS((J66-B66)/B66)</f>
        <v>0.98710903775531622</v>
      </c>
      <c r="M66">
        <f t="shared" si="8"/>
        <v>0.99999751522439662</v>
      </c>
    </row>
    <row r="67" spans="1:13">
      <c r="A67">
        <v>5.6500000000000002E-2</v>
      </c>
      <c r="B67" s="1">
        <v>2784700</v>
      </c>
      <c r="C67">
        <v>47.03</v>
      </c>
      <c r="E67" s="5">
        <f t="shared" ref="E67:E96" si="9">$P$1</f>
        <v>45845.418126903089</v>
      </c>
      <c r="F67" s="5">
        <f t="shared" ref="F67:F96" si="10">A67*$P$2</f>
        <v>5.6500000000000002E-2</v>
      </c>
      <c r="H67" s="14">
        <f t="shared" ref="H67:H96" si="11">E67</f>
        <v>45845.418126903089</v>
      </c>
      <c r="I67" s="14">
        <f t="shared" ref="I67:I96" si="12">F67</f>
        <v>5.6500000000000002E-2</v>
      </c>
      <c r="J67">
        <f t="shared" ref="J67:J96" si="13">(H67^2+I67^2)^0.5</f>
        <v>45845.418126937904</v>
      </c>
      <c r="K67">
        <f t="shared" ref="K67:K96" si="14">DEGREES(ATAN(I67/H67))</f>
        <v>7.0611452021807319E-5</v>
      </c>
      <c r="L67">
        <f t="shared" si="8"/>
        <v>0.98353667607751716</v>
      </c>
      <c r="M67">
        <f t="shared" si="8"/>
        <v>0.99999849858702905</v>
      </c>
    </row>
    <row r="68" spans="1:13">
      <c r="A68">
        <v>3.5349999999999999E-2</v>
      </c>
      <c r="B68" s="1">
        <v>2166700</v>
      </c>
      <c r="C68">
        <v>48.36</v>
      </c>
      <c r="E68" s="5">
        <f t="shared" si="9"/>
        <v>45845.418126903089</v>
      </c>
      <c r="F68" s="5">
        <f t="shared" si="10"/>
        <v>3.5349999999999999E-2</v>
      </c>
      <c r="H68" s="14">
        <f t="shared" si="11"/>
        <v>45845.418126903089</v>
      </c>
      <c r="I68" s="14">
        <f t="shared" si="12"/>
        <v>3.5349999999999999E-2</v>
      </c>
      <c r="J68">
        <f t="shared" si="13"/>
        <v>45845.418126916717</v>
      </c>
      <c r="K68">
        <f t="shared" si="14"/>
        <v>4.4179023521622257E-5</v>
      </c>
      <c r="L68">
        <f t="shared" si="8"/>
        <v>0.97884090177370353</v>
      </c>
      <c r="M68">
        <f t="shared" si="8"/>
        <v>0.99999908645526225</v>
      </c>
    </row>
    <row r="69" spans="1:13">
      <c r="A69">
        <v>2.205E-2</v>
      </c>
      <c r="B69" s="1">
        <v>1679600</v>
      </c>
      <c r="C69">
        <v>49.73</v>
      </c>
      <c r="E69" s="5">
        <f t="shared" si="9"/>
        <v>45845.418126903089</v>
      </c>
      <c r="F69" s="5">
        <f t="shared" si="10"/>
        <v>2.205E-2</v>
      </c>
      <c r="H69" s="14">
        <f t="shared" si="11"/>
        <v>45845.418126903089</v>
      </c>
      <c r="I69" s="14">
        <f t="shared" si="12"/>
        <v>2.205E-2</v>
      </c>
      <c r="J69">
        <f t="shared" si="13"/>
        <v>45845.418126908393</v>
      </c>
      <c r="K69">
        <f t="shared" si="14"/>
        <v>2.7557212691708305E-5</v>
      </c>
      <c r="L69">
        <f t="shared" si="8"/>
        <v>0.97270456172486996</v>
      </c>
      <c r="M69">
        <f t="shared" si="8"/>
        <v>0.99999944586340861</v>
      </c>
    </row>
    <row r="70" spans="1:13">
      <c r="A70">
        <v>1.37E-2</v>
      </c>
      <c r="B70" s="1">
        <v>1291900</v>
      </c>
      <c r="C70">
        <v>51.14</v>
      </c>
      <c r="E70" s="5">
        <f t="shared" si="9"/>
        <v>45845.418126903089</v>
      </c>
      <c r="F70" s="5">
        <f t="shared" si="10"/>
        <v>1.37E-2</v>
      </c>
      <c r="H70" s="14">
        <f t="shared" si="11"/>
        <v>45845.418126903089</v>
      </c>
      <c r="I70" s="14">
        <f t="shared" si="12"/>
        <v>1.37E-2</v>
      </c>
      <c r="J70">
        <f t="shared" si="13"/>
        <v>45845.418126905133</v>
      </c>
      <c r="K70">
        <f t="shared" si="14"/>
        <v>1.7121714915030459E-5</v>
      </c>
      <c r="L70">
        <f t="shared" si="8"/>
        <v>0.96451318358471627</v>
      </c>
      <c r="M70">
        <f t="shared" si="8"/>
        <v>0.99999966519916095</v>
      </c>
    </row>
    <row r="71" spans="1:13">
      <c r="A71">
        <v>8.5500000000000003E-3</v>
      </c>
      <c r="B71">
        <v>985570</v>
      </c>
      <c r="C71">
        <v>52.59</v>
      </c>
      <c r="E71" s="5">
        <f t="shared" si="9"/>
        <v>45845.418126903089</v>
      </c>
      <c r="F71" s="5">
        <f t="shared" si="10"/>
        <v>8.5500000000000003E-3</v>
      </c>
      <c r="H71" s="14">
        <f t="shared" si="11"/>
        <v>45845.418126903089</v>
      </c>
      <c r="I71" s="14">
        <f t="shared" si="12"/>
        <v>8.5500000000000003E-3</v>
      </c>
      <c r="J71">
        <f t="shared" si="13"/>
        <v>45845.418126903889</v>
      </c>
      <c r="K71">
        <f t="shared" si="14"/>
        <v>1.0685449819234532E-5</v>
      </c>
      <c r="L71">
        <f t="shared" si="8"/>
        <v>0.95348334656401479</v>
      </c>
      <c r="M71">
        <f t="shared" si="8"/>
        <v>0.99999979681593798</v>
      </c>
    </row>
    <row r="72" spans="1:13">
      <c r="A72">
        <v>5.3499999999999997E-3</v>
      </c>
      <c r="B72">
        <v>747120</v>
      </c>
      <c r="C72">
        <v>54.09</v>
      </c>
      <c r="E72" s="5">
        <f t="shared" si="9"/>
        <v>45845.418126903089</v>
      </c>
      <c r="F72" s="5">
        <f t="shared" si="10"/>
        <v>5.3499999999999997E-3</v>
      </c>
      <c r="H72" s="14">
        <f t="shared" si="11"/>
        <v>45845.418126903089</v>
      </c>
      <c r="I72" s="14">
        <f t="shared" si="12"/>
        <v>5.3499999999999997E-3</v>
      </c>
      <c r="J72">
        <f t="shared" si="13"/>
        <v>45845.418126903402</v>
      </c>
      <c r="K72">
        <f t="shared" si="14"/>
        <v>6.6862171383514794E-6</v>
      </c>
      <c r="L72">
        <f t="shared" si="8"/>
        <v>0.93863714245783358</v>
      </c>
      <c r="M72">
        <f t="shared" si="8"/>
        <v>0.99999987638718546</v>
      </c>
    </row>
    <row r="73" spans="1:13">
      <c r="A73">
        <v>3.32E-3</v>
      </c>
      <c r="B73">
        <v>560740</v>
      </c>
      <c r="C73">
        <v>55.64</v>
      </c>
      <c r="E73" s="5">
        <f t="shared" si="9"/>
        <v>45845.418126903089</v>
      </c>
      <c r="F73" s="5">
        <f t="shared" si="10"/>
        <v>3.32E-3</v>
      </c>
      <c r="H73" s="14">
        <f t="shared" si="11"/>
        <v>45845.418126903089</v>
      </c>
      <c r="I73" s="14">
        <f t="shared" si="12"/>
        <v>3.32E-3</v>
      </c>
      <c r="J73">
        <f t="shared" si="13"/>
        <v>45845.418126903212</v>
      </c>
      <c r="K73">
        <f t="shared" si="14"/>
        <v>4.149203906416257E-6</v>
      </c>
      <c r="L73">
        <f t="shared" si="8"/>
        <v>0.91824122030370003</v>
      </c>
      <c r="M73">
        <f t="shared" si="8"/>
        <v>0.99999992542767968</v>
      </c>
    </row>
    <row r="74" spans="1:13">
      <c r="A74">
        <v>2.0699999999999998E-3</v>
      </c>
      <c r="B74">
        <v>416510</v>
      </c>
      <c r="C74">
        <v>57.25</v>
      </c>
      <c r="E74" s="5">
        <f t="shared" si="9"/>
        <v>45845.418126903089</v>
      </c>
      <c r="F74" s="5">
        <f t="shared" si="10"/>
        <v>2.0699999999999998E-3</v>
      </c>
      <c r="H74" s="14">
        <f t="shared" si="11"/>
        <v>45845.418126903089</v>
      </c>
      <c r="I74" s="14">
        <f t="shared" si="12"/>
        <v>2.0699999999999998E-3</v>
      </c>
      <c r="J74">
        <f t="shared" si="13"/>
        <v>45845.41812690314</v>
      </c>
      <c r="K74">
        <f t="shared" si="14"/>
        <v>2.5870036404462831E-6</v>
      </c>
      <c r="L74">
        <f t="shared" si="8"/>
        <v>0.88992961002880333</v>
      </c>
      <c r="M74">
        <f t="shared" si="8"/>
        <v>0.99999995481216342</v>
      </c>
    </row>
    <row r="75" spans="1:13">
      <c r="A75">
        <v>1.2899999999999999E-3</v>
      </c>
      <c r="B75">
        <v>305620</v>
      </c>
      <c r="C75">
        <v>58.94</v>
      </c>
      <c r="E75" s="5">
        <f t="shared" si="9"/>
        <v>45845.418126903089</v>
      </c>
      <c r="F75" s="5">
        <f t="shared" si="10"/>
        <v>1.2899999999999999E-3</v>
      </c>
      <c r="H75" s="14">
        <f t="shared" si="11"/>
        <v>45845.418126903089</v>
      </c>
      <c r="I75" s="14">
        <f t="shared" si="12"/>
        <v>1.2899999999999999E-3</v>
      </c>
      <c r="J75">
        <f t="shared" si="13"/>
        <v>45845.418126903111</v>
      </c>
      <c r="K75">
        <f t="shared" si="14"/>
        <v>1.6121906744810178E-6</v>
      </c>
      <c r="L75">
        <f t="shared" si="8"/>
        <v>0.84999208779889035</v>
      </c>
      <c r="M75">
        <f t="shared" si="8"/>
        <v>0.99999997264691765</v>
      </c>
    </row>
    <row r="76" spans="1:13">
      <c r="A76" s="1">
        <v>8.0500000000000005E-4</v>
      </c>
      <c r="B76">
        <v>224570</v>
      </c>
      <c r="C76">
        <v>60.6</v>
      </c>
      <c r="E76" s="5">
        <f t="shared" si="9"/>
        <v>45845.418126903089</v>
      </c>
      <c r="F76" s="5">
        <f t="shared" si="10"/>
        <v>8.0500000000000005E-4</v>
      </c>
      <c r="H76" s="14">
        <f t="shared" si="11"/>
        <v>45845.418126903089</v>
      </c>
      <c r="I76" s="14">
        <f t="shared" si="12"/>
        <v>8.0500000000000005E-4</v>
      </c>
      <c r="J76">
        <f t="shared" si="13"/>
        <v>45845.418126903096</v>
      </c>
      <c r="K76">
        <f t="shared" si="14"/>
        <v>1.0060569712846662E-6</v>
      </c>
      <c r="L76">
        <f t="shared" si="8"/>
        <v>0.79585243742751433</v>
      </c>
      <c r="M76">
        <f t="shared" si="8"/>
        <v>0.99999998339839979</v>
      </c>
    </row>
    <row r="77" spans="1:13">
      <c r="A77" s="1">
        <v>5.0000000000000001E-4</v>
      </c>
      <c r="B77">
        <v>163650</v>
      </c>
      <c r="C77">
        <v>62.26</v>
      </c>
      <c r="E77" s="5">
        <f t="shared" si="9"/>
        <v>45845.418126903089</v>
      </c>
      <c r="F77" s="5">
        <f t="shared" si="10"/>
        <v>5.0000000000000001E-4</v>
      </c>
      <c r="H77" s="14">
        <f t="shared" si="11"/>
        <v>45845.418126903089</v>
      </c>
      <c r="I77" s="14">
        <f t="shared" si="12"/>
        <v>5.0000000000000001E-4</v>
      </c>
      <c r="J77">
        <f t="shared" si="13"/>
        <v>45845.418126903089</v>
      </c>
      <c r="K77">
        <f t="shared" si="14"/>
        <v>6.2488010638799158E-7</v>
      </c>
      <c r="L77">
        <f t="shared" si="8"/>
        <v>0.71985690114938528</v>
      </c>
    </row>
    <row r="78" spans="1:13">
      <c r="A78">
        <v>0.2</v>
      </c>
      <c r="B78" s="1">
        <v>4705200</v>
      </c>
      <c r="C78">
        <v>47.04</v>
      </c>
      <c r="E78" s="5">
        <f t="shared" si="9"/>
        <v>45845.418126903089</v>
      </c>
      <c r="F78" s="5">
        <f t="shared" si="10"/>
        <v>0.2</v>
      </c>
      <c r="H78" s="14">
        <f t="shared" si="11"/>
        <v>45845.418126903089</v>
      </c>
      <c r="I78" s="14">
        <f t="shared" si="12"/>
        <v>0.2</v>
      </c>
      <c r="J78">
        <f t="shared" si="13"/>
        <v>45845.418127339341</v>
      </c>
      <c r="K78">
        <f t="shared" si="14"/>
        <v>2.4995204255361103E-4</v>
      </c>
      <c r="L78">
        <f t="shared" si="8"/>
        <v>0.99025643583113587</v>
      </c>
    </row>
    <row r="79" spans="1:13">
      <c r="A79">
        <v>0.12479999999999999</v>
      </c>
      <c r="B79" s="1">
        <v>3949600</v>
      </c>
      <c r="C79">
        <v>47.85</v>
      </c>
      <c r="E79" s="5">
        <f t="shared" si="9"/>
        <v>45845.418126903089</v>
      </c>
      <c r="F79" s="5">
        <f t="shared" si="10"/>
        <v>0.12479999999999999</v>
      </c>
      <c r="H79" s="14">
        <f t="shared" si="11"/>
        <v>45845.418126903089</v>
      </c>
      <c r="I79" s="14">
        <f t="shared" si="12"/>
        <v>0.12479999999999999</v>
      </c>
      <c r="J79">
        <f t="shared" si="13"/>
        <v>45845.418127072953</v>
      </c>
      <c r="K79">
        <f t="shared" si="14"/>
        <v>1.5597007455405744E-4</v>
      </c>
      <c r="L79">
        <f t="shared" si="8"/>
        <v>0.98839238957690068</v>
      </c>
      <c r="M79">
        <f t="shared" si="8"/>
        <v>0.99999674043731346</v>
      </c>
    </row>
    <row r="80" spans="1:13">
      <c r="A80">
        <v>7.7600000000000002E-2</v>
      </c>
      <c r="B80" s="1">
        <v>3136800</v>
      </c>
      <c r="C80">
        <v>48.88</v>
      </c>
      <c r="E80" s="5">
        <f t="shared" si="9"/>
        <v>45845.418126903089</v>
      </c>
      <c r="F80" s="5">
        <f t="shared" si="10"/>
        <v>7.7600000000000002E-2</v>
      </c>
      <c r="H80" s="14">
        <f t="shared" si="11"/>
        <v>45845.418126903089</v>
      </c>
      <c r="I80" s="14">
        <f t="shared" si="12"/>
        <v>7.7600000000000002E-2</v>
      </c>
      <c r="J80">
        <f t="shared" si="13"/>
        <v>45845.418126968761</v>
      </c>
      <c r="K80">
        <f t="shared" si="14"/>
        <v>9.6981392511323681E-5</v>
      </c>
      <c r="L80">
        <f t="shared" si="8"/>
        <v>0.98538465374682205</v>
      </c>
      <c r="M80">
        <f t="shared" si="8"/>
        <v>0.99999801592895843</v>
      </c>
    </row>
    <row r="81" spans="1:13">
      <c r="A81">
        <v>4.8399999999999999E-2</v>
      </c>
      <c r="B81" s="1">
        <v>2443000</v>
      </c>
      <c r="C81">
        <v>49.95</v>
      </c>
      <c r="E81" s="5">
        <f t="shared" si="9"/>
        <v>45845.418126903089</v>
      </c>
      <c r="F81" s="5">
        <f t="shared" si="10"/>
        <v>4.8399999999999999E-2</v>
      </c>
      <c r="H81" s="14">
        <f t="shared" si="11"/>
        <v>45845.418126903089</v>
      </c>
      <c r="I81" s="14">
        <f t="shared" si="12"/>
        <v>4.8399999999999999E-2</v>
      </c>
      <c r="J81">
        <f t="shared" si="13"/>
        <v>45845.418126928635</v>
      </c>
      <c r="K81">
        <f t="shared" si="14"/>
        <v>6.0488394298335113E-5</v>
      </c>
      <c r="L81">
        <f t="shared" si="8"/>
        <v>0.98123396720142098</v>
      </c>
      <c r="M81">
        <f t="shared" si="8"/>
        <v>0.99999878902113515</v>
      </c>
    </row>
    <row r="82" spans="1:13">
      <c r="A82">
        <v>3.0120000000000001E-2</v>
      </c>
      <c r="B82" s="1">
        <v>1882000</v>
      </c>
      <c r="C82">
        <v>51.08</v>
      </c>
      <c r="E82" s="5">
        <f t="shared" si="9"/>
        <v>45845.418126903089</v>
      </c>
      <c r="F82" s="5">
        <f t="shared" si="10"/>
        <v>3.0120000000000001E-2</v>
      </c>
      <c r="H82" s="14">
        <f t="shared" si="11"/>
        <v>45845.418126903089</v>
      </c>
      <c r="I82" s="14">
        <f t="shared" si="12"/>
        <v>3.0120000000000001E-2</v>
      </c>
      <c r="J82">
        <f t="shared" si="13"/>
        <v>45845.418126912984</v>
      </c>
      <c r="K82">
        <f t="shared" si="14"/>
        <v>3.7642777608807196E-5</v>
      </c>
      <c r="L82">
        <f t="shared" ref="L82:M101" si="15">ABS((J82-B82)/B82)</f>
        <v>0.97564005413022692</v>
      </c>
      <c r="M82">
        <f t="shared" si="15"/>
        <v>0.99999926306230214</v>
      </c>
    </row>
    <row r="83" spans="1:13">
      <c r="A83">
        <v>1.8759999999999999E-2</v>
      </c>
      <c r="B83" s="1">
        <v>1438100</v>
      </c>
      <c r="C83">
        <v>52.26</v>
      </c>
      <c r="E83" s="5">
        <f t="shared" si="9"/>
        <v>45845.418126903089</v>
      </c>
      <c r="F83" s="5">
        <f t="shared" si="10"/>
        <v>1.8759999999999999E-2</v>
      </c>
      <c r="H83" s="14">
        <f t="shared" si="11"/>
        <v>45845.418126903089</v>
      </c>
      <c r="I83" s="14">
        <f t="shared" si="12"/>
        <v>1.8759999999999999E-2</v>
      </c>
      <c r="J83">
        <f t="shared" si="13"/>
        <v>45845.41812690693</v>
      </c>
      <c r="K83">
        <f t="shared" si="14"/>
        <v>2.3445501591676136E-5</v>
      </c>
      <c r="L83">
        <f t="shared" si="15"/>
        <v>0.96812084129969611</v>
      </c>
      <c r="M83">
        <f t="shared" si="15"/>
        <v>0.99999955136812879</v>
      </c>
    </row>
    <row r="84" spans="1:13">
      <c r="A84">
        <v>1.1679999999999999E-2</v>
      </c>
      <c r="B84" s="1">
        <v>1090300</v>
      </c>
      <c r="C84">
        <v>53.49</v>
      </c>
      <c r="E84" s="5">
        <f t="shared" si="9"/>
        <v>45845.418126903089</v>
      </c>
      <c r="F84" s="5">
        <f t="shared" si="10"/>
        <v>1.1679999999999999E-2</v>
      </c>
      <c r="H84" s="14">
        <f t="shared" si="11"/>
        <v>45845.418126903089</v>
      </c>
      <c r="I84" s="14">
        <f t="shared" si="12"/>
        <v>1.1679999999999999E-2</v>
      </c>
      <c r="J84">
        <f t="shared" si="13"/>
        <v>45845.41812690458</v>
      </c>
      <c r="K84">
        <f t="shared" si="14"/>
        <v>1.459719928522317E-5</v>
      </c>
      <c r="L84">
        <f t="shared" si="15"/>
        <v>0.9579515563359583</v>
      </c>
      <c r="M84">
        <f t="shared" si="15"/>
        <v>0.99999972710414509</v>
      </c>
    </row>
    <row r="85" spans="1:13">
      <c r="A85">
        <v>7.28E-3</v>
      </c>
      <c r="B85">
        <v>820400</v>
      </c>
      <c r="C85">
        <v>54.77</v>
      </c>
      <c r="E85" s="5">
        <f t="shared" si="9"/>
        <v>45845.418126903089</v>
      </c>
      <c r="F85" s="5">
        <f t="shared" si="10"/>
        <v>7.28E-3</v>
      </c>
      <c r="H85" s="14">
        <f t="shared" si="11"/>
        <v>45845.418126903089</v>
      </c>
      <c r="I85" s="14">
        <f t="shared" si="12"/>
        <v>7.28E-3</v>
      </c>
      <c r="J85">
        <f t="shared" si="13"/>
        <v>45845.418126903664</v>
      </c>
      <c r="K85">
        <f t="shared" si="14"/>
        <v>9.098254349009082E-6</v>
      </c>
      <c r="L85">
        <f t="shared" si="15"/>
        <v>0.94411821291211151</v>
      </c>
      <c r="M85">
        <f t="shared" si="15"/>
        <v>0.99999983388252067</v>
      </c>
    </row>
    <row r="86" spans="1:13">
      <c r="A86">
        <v>4.5199999999999997E-3</v>
      </c>
      <c r="B86">
        <v>614040</v>
      </c>
      <c r="C86">
        <v>56.09</v>
      </c>
      <c r="E86" s="5">
        <f t="shared" si="9"/>
        <v>45845.418126903089</v>
      </c>
      <c r="F86" s="5">
        <f t="shared" si="10"/>
        <v>4.5199999999999997E-3</v>
      </c>
      <c r="H86" s="14">
        <f t="shared" si="11"/>
        <v>45845.418126903089</v>
      </c>
      <c r="I86" s="14">
        <f t="shared" si="12"/>
        <v>4.5199999999999997E-3</v>
      </c>
      <c r="J86">
        <f t="shared" si="13"/>
        <v>45845.418126903314</v>
      </c>
      <c r="K86">
        <f t="shared" si="14"/>
        <v>5.648916161747426E-6</v>
      </c>
      <c r="L86">
        <f t="shared" si="15"/>
        <v>0.92533805920314094</v>
      </c>
      <c r="M86">
        <f t="shared" si="15"/>
        <v>0.99999989928835509</v>
      </c>
    </row>
    <row r="87" spans="1:13">
      <c r="A87">
        <v>2.8300000000000001E-3</v>
      </c>
      <c r="B87">
        <v>456810</v>
      </c>
      <c r="C87">
        <v>57.44</v>
      </c>
      <c r="E87" s="5">
        <f t="shared" si="9"/>
        <v>45845.418126903089</v>
      </c>
      <c r="F87" s="5">
        <f t="shared" si="10"/>
        <v>2.8300000000000001E-3</v>
      </c>
      <c r="H87" s="14">
        <f t="shared" si="11"/>
        <v>45845.418126903089</v>
      </c>
      <c r="I87" s="14">
        <f t="shared" si="12"/>
        <v>2.8300000000000001E-3</v>
      </c>
      <c r="J87">
        <f t="shared" si="13"/>
        <v>45845.418126903176</v>
      </c>
      <c r="K87">
        <f t="shared" si="14"/>
        <v>3.5368214021560278E-6</v>
      </c>
      <c r="L87">
        <f t="shared" si="15"/>
        <v>0.89964007327575324</v>
      </c>
      <c r="M87">
        <f t="shared" si="15"/>
        <v>0.99999993842581125</v>
      </c>
    </row>
    <row r="88" spans="1:13">
      <c r="A88">
        <v>1.7600000000000001E-3</v>
      </c>
      <c r="B88">
        <v>336960</v>
      </c>
      <c r="C88">
        <v>58.86</v>
      </c>
      <c r="E88" s="5">
        <f t="shared" si="9"/>
        <v>45845.418126903089</v>
      </c>
      <c r="F88" s="5">
        <f t="shared" si="10"/>
        <v>1.7600000000000001E-3</v>
      </c>
      <c r="H88" s="14">
        <f t="shared" si="11"/>
        <v>45845.418126903089</v>
      </c>
      <c r="I88" s="14">
        <f t="shared" si="12"/>
        <v>1.7600000000000001E-3</v>
      </c>
      <c r="J88">
        <f t="shared" si="13"/>
        <v>45845.418126903125</v>
      </c>
      <c r="K88">
        <f t="shared" si="14"/>
        <v>2.1995779744857294E-6</v>
      </c>
      <c r="L88">
        <f t="shared" si="15"/>
        <v>0.86394403452367308</v>
      </c>
      <c r="M88">
        <f t="shared" si="15"/>
        <v>0.99999996263034352</v>
      </c>
    </row>
    <row r="89" spans="1:13">
      <c r="A89">
        <v>1.1000000000000001E-3</v>
      </c>
      <c r="B89">
        <v>247010</v>
      </c>
      <c r="C89">
        <v>60.28</v>
      </c>
      <c r="E89" s="5">
        <f t="shared" si="9"/>
        <v>45845.418126903089</v>
      </c>
      <c r="F89" s="5">
        <f t="shared" si="10"/>
        <v>1.1000000000000001E-3</v>
      </c>
      <c r="H89" s="14">
        <f t="shared" si="11"/>
        <v>45845.418126903089</v>
      </c>
      <c r="I89" s="14">
        <f t="shared" si="12"/>
        <v>1.1000000000000001E-3</v>
      </c>
      <c r="J89">
        <f t="shared" si="13"/>
        <v>45845.418126903103</v>
      </c>
      <c r="K89">
        <f t="shared" si="14"/>
        <v>1.3747362340535815E-6</v>
      </c>
      <c r="L89">
        <f t="shared" si="15"/>
        <v>0.81439853395853168</v>
      </c>
      <c r="M89">
        <f t="shared" si="15"/>
        <v>0.99999997719415668</v>
      </c>
    </row>
    <row r="90" spans="1:13">
      <c r="A90" s="1">
        <v>6.8400000000000004E-4</v>
      </c>
      <c r="B90">
        <v>179690</v>
      </c>
      <c r="C90">
        <v>61.77</v>
      </c>
      <c r="E90" s="5">
        <f t="shared" si="9"/>
        <v>45845.418126903089</v>
      </c>
      <c r="F90" s="5">
        <f t="shared" si="10"/>
        <v>6.8400000000000004E-4</v>
      </c>
      <c r="H90" s="14">
        <f t="shared" si="11"/>
        <v>45845.418126903089</v>
      </c>
      <c r="I90" s="14">
        <f t="shared" si="12"/>
        <v>6.8400000000000004E-4</v>
      </c>
      <c r="J90">
        <f t="shared" si="13"/>
        <v>45845.418126903096</v>
      </c>
      <c r="K90">
        <f t="shared" si="14"/>
        <v>8.548359855387725E-7</v>
      </c>
      <c r="L90">
        <f t="shared" si="15"/>
        <v>0.74486383144914525</v>
      </c>
      <c r="M90">
        <f t="shared" si="15"/>
        <v>0.99999998616098451</v>
      </c>
    </row>
    <row r="91" spans="1:13">
      <c r="A91" s="1">
        <v>4.28E-4</v>
      </c>
      <c r="B91">
        <v>129650</v>
      </c>
      <c r="C91">
        <v>63.28</v>
      </c>
      <c r="E91" s="5">
        <f t="shared" si="9"/>
        <v>45845.418126903089</v>
      </c>
      <c r="F91" s="5">
        <f t="shared" si="10"/>
        <v>4.28E-4</v>
      </c>
      <c r="H91" s="14">
        <f t="shared" si="11"/>
        <v>45845.418126903089</v>
      </c>
      <c r="I91" s="14">
        <f t="shared" si="12"/>
        <v>4.28E-4</v>
      </c>
      <c r="J91">
        <f t="shared" si="13"/>
        <v>45845.418126903089</v>
      </c>
      <c r="K91">
        <f t="shared" si="14"/>
        <v>5.3489737106812088E-7</v>
      </c>
      <c r="L91">
        <f t="shared" si="15"/>
        <v>0.64639091302041574</v>
      </c>
      <c r="M91">
        <f t="shared" si="15"/>
        <v>0.99999999154713382</v>
      </c>
    </row>
    <row r="92" spans="1:13">
      <c r="A92" s="1">
        <v>2.656E-4</v>
      </c>
      <c r="B92">
        <v>92549</v>
      </c>
      <c r="C92">
        <v>64.88</v>
      </c>
      <c r="E92" s="5">
        <f t="shared" si="9"/>
        <v>45845.418126903089</v>
      </c>
      <c r="F92" s="5">
        <f t="shared" si="10"/>
        <v>2.656E-4</v>
      </c>
      <c r="H92" s="14">
        <f t="shared" si="11"/>
        <v>45845.418126903089</v>
      </c>
      <c r="I92" s="14">
        <f t="shared" si="12"/>
        <v>2.656E-4</v>
      </c>
      <c r="J92">
        <f t="shared" si="13"/>
        <v>45845.418126903089</v>
      </c>
      <c r="K92">
        <f t="shared" si="14"/>
        <v>3.3193631251330113E-7</v>
      </c>
      <c r="L92">
        <f t="shared" si="15"/>
        <v>0.50463626698394271</v>
      </c>
      <c r="M92">
        <f t="shared" si="15"/>
        <v>0.99999999488384239</v>
      </c>
    </row>
    <row r="93" spans="1:13">
      <c r="A93" s="1">
        <v>1.6559999999999999E-4</v>
      </c>
      <c r="B93">
        <v>65288</v>
      </c>
      <c r="C93">
        <v>66.52</v>
      </c>
      <c r="E93" s="5">
        <f t="shared" si="9"/>
        <v>45845.418126903089</v>
      </c>
      <c r="F93" s="5">
        <f t="shared" si="10"/>
        <v>1.6559999999999999E-4</v>
      </c>
      <c r="H93" s="14">
        <f t="shared" si="11"/>
        <v>45845.418126903089</v>
      </c>
      <c r="I93" s="14">
        <f t="shared" si="12"/>
        <v>1.6559999999999999E-4</v>
      </c>
      <c r="J93">
        <f t="shared" si="13"/>
        <v>45845.418126903089</v>
      </c>
      <c r="K93">
        <f t="shared" si="14"/>
        <v>2.0696029123570279E-7</v>
      </c>
      <c r="L93">
        <f t="shared" si="15"/>
        <v>0.29779717364748365</v>
      </c>
      <c r="M93">
        <f t="shared" si="15"/>
        <v>0.99999999688875085</v>
      </c>
    </row>
    <row r="94" spans="1:13">
      <c r="A94" s="1">
        <v>1.032E-4</v>
      </c>
      <c r="B94">
        <v>45827</v>
      </c>
      <c r="C94">
        <v>68.19</v>
      </c>
      <c r="E94" s="5">
        <f t="shared" si="9"/>
        <v>45845.418126903089</v>
      </c>
      <c r="F94" s="5">
        <f t="shared" si="10"/>
        <v>1.032E-4</v>
      </c>
      <c r="H94" s="14">
        <f t="shared" si="11"/>
        <v>45845.418126903089</v>
      </c>
      <c r="I94" s="14">
        <f t="shared" si="12"/>
        <v>1.032E-4</v>
      </c>
      <c r="J94">
        <f t="shared" si="13"/>
        <v>45845.418126903089</v>
      </c>
      <c r="K94">
        <f t="shared" si="14"/>
        <v>1.2897525395848149E-7</v>
      </c>
      <c r="L94">
        <f t="shared" si="15"/>
        <v>4.0190557756538076E-4</v>
      </c>
      <c r="M94">
        <f t="shared" si="15"/>
        <v>0.99999999810858986</v>
      </c>
    </row>
    <row r="95" spans="1:13">
      <c r="A95" s="1">
        <v>6.4399999999999993E-5</v>
      </c>
      <c r="B95">
        <v>32166</v>
      </c>
      <c r="C95">
        <v>69.849999999999994</v>
      </c>
      <c r="E95" s="5">
        <f t="shared" si="9"/>
        <v>45845.418126903089</v>
      </c>
      <c r="F95" s="5">
        <f t="shared" si="10"/>
        <v>6.4399999999999993E-5</v>
      </c>
      <c r="H95" s="14">
        <f t="shared" si="11"/>
        <v>45845.418126903089</v>
      </c>
      <c r="I95" s="14">
        <f t="shared" si="12"/>
        <v>6.4399999999999993E-5</v>
      </c>
      <c r="J95">
        <f t="shared" si="13"/>
        <v>45845.418126903089</v>
      </c>
      <c r="K95">
        <f t="shared" si="14"/>
        <v>8.0484557702773314E-8</v>
      </c>
      <c r="L95">
        <f t="shared" si="15"/>
        <v>0.42527569877830906</v>
      </c>
      <c r="M95">
        <f t="shared" si="15"/>
        <v>0.99999999884775159</v>
      </c>
    </row>
    <row r="96" spans="1:13">
      <c r="A96" s="1">
        <v>4.0000000000000003E-5</v>
      </c>
      <c r="B96">
        <v>22372</v>
      </c>
      <c r="C96">
        <v>71.510000000000005</v>
      </c>
      <c r="E96" s="5">
        <f t="shared" si="9"/>
        <v>45845.418126903089</v>
      </c>
      <c r="F96" s="5">
        <f t="shared" si="10"/>
        <v>4.0000000000000003E-5</v>
      </c>
      <c r="H96" s="14">
        <f t="shared" si="11"/>
        <v>45845.418126903089</v>
      </c>
      <c r="I96" s="14">
        <f t="shared" si="12"/>
        <v>4.0000000000000003E-5</v>
      </c>
      <c r="J96">
        <f t="shared" si="13"/>
        <v>45845.418126903089</v>
      </c>
      <c r="K96">
        <f t="shared" si="14"/>
        <v>4.9990408511039333E-8</v>
      </c>
      <c r="L96">
        <f t="shared" si="15"/>
        <v>1.049231992083993</v>
      </c>
      <c r="M96">
        <f t="shared" si="15"/>
        <v>0.99999999930093131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64589.73762916986</v>
      </c>
      <c r="Q1">
        <v>4.8101635203933553</v>
      </c>
      <c r="R1" s="5"/>
      <c r="S1" s="4">
        <f>P1/10^3</f>
        <v>64.589737629169861</v>
      </c>
      <c r="T1" s="8" t="s">
        <v>46</v>
      </c>
    </row>
    <row r="2" spans="1:23">
      <c r="A2">
        <v>30000</v>
      </c>
      <c r="B2" s="1">
        <v>228390000</v>
      </c>
      <c r="C2">
        <v>16.5</v>
      </c>
      <c r="E2" s="5">
        <f>$P$1</f>
        <v>64589.73762916986</v>
      </c>
      <c r="F2" s="5">
        <f>A2*$P$2</f>
        <v>32100.885450029906</v>
      </c>
      <c r="H2" s="1">
        <f>E2</f>
        <v>64589.73762916986</v>
      </c>
      <c r="I2" s="14">
        <f>F2</f>
        <v>32100.885450029906</v>
      </c>
      <c r="J2">
        <f>(H2^2+I2^2)^0.5</f>
        <v>72126.978681218461</v>
      </c>
      <c r="K2">
        <f>DEGREES(ATAN(I2/H2))</f>
        <v>26.427224021959614</v>
      </c>
      <c r="L2">
        <f t="shared" ref="L2:M33" si="0">ABS((J2-B2)/B2)</f>
        <v>0.99968419379709617</v>
      </c>
      <c r="M2">
        <f t="shared" si="0"/>
        <v>0.60164994072482503</v>
      </c>
      <c r="O2" t="s">
        <v>43</v>
      </c>
      <c r="P2" s="5">
        <f>10^Q2</f>
        <v>1.0700295150009969</v>
      </c>
      <c r="Q2">
        <v>2.9395757148088356E-2</v>
      </c>
      <c r="R2" s="5"/>
      <c r="S2" s="15">
        <f>P2/10^3</f>
        <v>1.0700295150009968E-3</v>
      </c>
      <c r="T2" s="8" t="s">
        <v>45</v>
      </c>
    </row>
    <row r="3" spans="1:23">
      <c r="A3">
        <v>18720</v>
      </c>
      <c r="B3" s="1">
        <v>207470000</v>
      </c>
      <c r="C3">
        <v>17.23</v>
      </c>
      <c r="E3" s="5">
        <f t="shared" ref="E3:E66" si="1">$P$1</f>
        <v>64589.73762916986</v>
      </c>
      <c r="F3" s="5">
        <f t="shared" ref="F3:F66" si="2">A3*$P$2</f>
        <v>20030.952520818661</v>
      </c>
      <c r="H3" s="14">
        <f t="shared" ref="H3:H66" si="3">E3</f>
        <v>64589.73762916986</v>
      </c>
      <c r="I3" s="14">
        <f t="shared" ref="I3:I66" si="4">F3</f>
        <v>20030.952520818661</v>
      </c>
      <c r="J3">
        <f t="shared" ref="J3:J66" si="5">(H3^2+I3^2)^0.5</f>
        <v>67624.501964127558</v>
      </c>
      <c r="K3">
        <f t="shared" ref="K3:K66" si="6">DEGREES(ATAN(I3/H3))</f>
        <v>17.230018676953343</v>
      </c>
      <c r="L3">
        <f t="shared" si="0"/>
        <v>0.99967405166065393</v>
      </c>
      <c r="M3">
        <f t="shared" si="0"/>
        <v>1.0839787197981842E-6</v>
      </c>
      <c r="P3" s="5"/>
      <c r="R3" s="5"/>
      <c r="T3" s="8"/>
    </row>
    <row r="4" spans="1:23">
      <c r="A4">
        <v>11640</v>
      </c>
      <c r="B4" s="1">
        <v>188310000</v>
      </c>
      <c r="C4">
        <v>17.97</v>
      </c>
      <c r="E4" s="5">
        <f t="shared" si="1"/>
        <v>64589.73762916986</v>
      </c>
      <c r="F4" s="5">
        <f t="shared" si="2"/>
        <v>12455.143554611603</v>
      </c>
      <c r="H4" s="14">
        <f t="shared" si="3"/>
        <v>64589.73762916986</v>
      </c>
      <c r="I4" s="14">
        <f t="shared" si="4"/>
        <v>12455.143554611603</v>
      </c>
      <c r="J4">
        <f t="shared" si="5"/>
        <v>65779.668652030959</v>
      </c>
      <c r="K4">
        <f t="shared" si="6"/>
        <v>10.914643406402778</v>
      </c>
      <c r="L4">
        <f t="shared" si="0"/>
        <v>0.99965068414501601</v>
      </c>
      <c r="M4">
        <f t="shared" si="0"/>
        <v>0.39261861956578858</v>
      </c>
      <c r="P4" s="5"/>
      <c r="R4" s="5"/>
      <c r="T4" s="8"/>
      <c r="W4" s="1"/>
    </row>
    <row r="5" spans="1:23">
      <c r="A5">
        <v>7260</v>
      </c>
      <c r="B5" s="1">
        <v>171090000</v>
      </c>
      <c r="C5">
        <v>18.68</v>
      </c>
      <c r="E5" s="5">
        <f t="shared" si="1"/>
        <v>64589.73762916986</v>
      </c>
      <c r="F5" s="5">
        <f t="shared" si="2"/>
        <v>7768.4142789072375</v>
      </c>
      <c r="H5" s="14">
        <f t="shared" si="3"/>
        <v>64589.73762916986</v>
      </c>
      <c r="I5" s="14">
        <f t="shared" si="4"/>
        <v>7768.4142789072375</v>
      </c>
      <c r="J5">
        <f t="shared" si="5"/>
        <v>65055.226288237063</v>
      </c>
      <c r="K5">
        <f t="shared" si="6"/>
        <v>6.8582037804093794</v>
      </c>
      <c r="L5">
        <f t="shared" si="0"/>
        <v>0.99961976020639298</v>
      </c>
      <c r="M5">
        <f t="shared" si="0"/>
        <v>0.63285846999949791</v>
      </c>
      <c r="P5" s="5"/>
      <c r="R5" s="5"/>
      <c r="T5" s="8"/>
    </row>
    <row r="6" spans="1:23">
      <c r="A6">
        <v>4518</v>
      </c>
      <c r="B6" s="1">
        <v>154620000</v>
      </c>
      <c r="C6">
        <v>19.329999999999998</v>
      </c>
      <c r="E6" s="5">
        <f t="shared" si="1"/>
        <v>64589.73762916986</v>
      </c>
      <c r="F6" s="5">
        <f t="shared" si="2"/>
        <v>4834.3933487745035</v>
      </c>
      <c r="H6" s="14">
        <f t="shared" si="3"/>
        <v>64589.73762916986</v>
      </c>
      <c r="I6" s="14">
        <f t="shared" si="4"/>
        <v>4834.3933487745035</v>
      </c>
      <c r="J6">
        <f t="shared" si="5"/>
        <v>64770.406560833602</v>
      </c>
      <c r="K6">
        <f t="shared" si="6"/>
        <v>4.2804759316089891</v>
      </c>
      <c r="L6">
        <f t="shared" si="0"/>
        <v>0.99958109942723561</v>
      </c>
      <c r="M6">
        <f t="shared" si="0"/>
        <v>0.77855789282933319</v>
      </c>
      <c r="P6" s="5"/>
      <c r="R6" s="5"/>
      <c r="T6" s="8"/>
    </row>
    <row r="7" spans="1:23">
      <c r="A7">
        <v>2814</v>
      </c>
      <c r="B7" s="1">
        <v>139200000</v>
      </c>
      <c r="C7">
        <v>20.09</v>
      </c>
      <c r="E7" s="5">
        <f t="shared" si="1"/>
        <v>64589.73762916986</v>
      </c>
      <c r="F7" s="5">
        <f t="shared" si="2"/>
        <v>3011.063055212805</v>
      </c>
      <c r="H7" s="14">
        <f t="shared" si="3"/>
        <v>64589.73762916986</v>
      </c>
      <c r="I7" s="14">
        <f t="shared" si="4"/>
        <v>3011.063055212805</v>
      </c>
      <c r="J7">
        <f t="shared" si="5"/>
        <v>64659.884841588362</v>
      </c>
      <c r="K7">
        <f t="shared" si="6"/>
        <v>2.6690987742311392</v>
      </c>
      <c r="L7">
        <f t="shared" si="0"/>
        <v>0.9995354893330346</v>
      </c>
      <c r="M7">
        <f t="shared" si="0"/>
        <v>0.86714291815673783</v>
      </c>
      <c r="P7" s="5"/>
      <c r="R7" s="5"/>
      <c r="T7" s="8"/>
    </row>
    <row r="8" spans="1:23">
      <c r="A8">
        <v>1752</v>
      </c>
      <c r="B8" s="1">
        <v>124950000</v>
      </c>
      <c r="C8">
        <v>20.68</v>
      </c>
      <c r="E8" s="5">
        <f t="shared" si="1"/>
        <v>64589.73762916986</v>
      </c>
      <c r="F8" s="5">
        <f t="shared" si="2"/>
        <v>1874.6917102817465</v>
      </c>
      <c r="H8" s="14">
        <f t="shared" si="3"/>
        <v>64589.73762916986</v>
      </c>
      <c r="I8" s="14">
        <f t="shared" si="4"/>
        <v>1874.6917102817465</v>
      </c>
      <c r="J8">
        <f t="shared" si="5"/>
        <v>64616.93799626844</v>
      </c>
      <c r="K8">
        <f t="shared" si="6"/>
        <v>1.6625207007027363</v>
      </c>
      <c r="L8">
        <f t="shared" si="0"/>
        <v>0.99948285763908551</v>
      </c>
      <c r="M8">
        <f t="shared" si="0"/>
        <v>0.91960731621360081</v>
      </c>
      <c r="P8" s="5"/>
      <c r="R8" s="1"/>
      <c r="T8" s="1"/>
    </row>
    <row r="9" spans="1:23">
      <c r="A9">
        <v>1092</v>
      </c>
      <c r="B9" s="1">
        <v>111940000</v>
      </c>
      <c r="C9">
        <v>21.54</v>
      </c>
      <c r="E9" s="5">
        <f t="shared" si="1"/>
        <v>64589.73762916986</v>
      </c>
      <c r="F9" s="5">
        <f t="shared" si="2"/>
        <v>1168.4722303810886</v>
      </c>
      <c r="H9" s="14">
        <f t="shared" si="3"/>
        <v>64589.73762916986</v>
      </c>
      <c r="I9" s="14">
        <f t="shared" si="4"/>
        <v>1168.4722303810886</v>
      </c>
      <c r="J9">
        <f t="shared" si="5"/>
        <v>64600.305992759611</v>
      </c>
      <c r="K9">
        <f t="shared" si="6"/>
        <v>1.0364065205312121</v>
      </c>
      <c r="L9">
        <f t="shared" si="0"/>
        <v>0.9994229023942045</v>
      </c>
      <c r="M9">
        <f t="shared" si="0"/>
        <v>0.951884562649433</v>
      </c>
      <c r="P9" s="5"/>
      <c r="R9" s="1"/>
      <c r="T9" s="1"/>
    </row>
    <row r="10" spans="1:23">
      <c r="A10">
        <v>678</v>
      </c>
      <c r="B10" s="1">
        <v>99853000</v>
      </c>
      <c r="C10">
        <v>22.21</v>
      </c>
      <c r="E10" s="5">
        <f t="shared" si="1"/>
        <v>64589.73762916986</v>
      </c>
      <c r="F10" s="5">
        <f t="shared" si="2"/>
        <v>725.48001117067588</v>
      </c>
      <c r="H10" s="14">
        <f t="shared" si="3"/>
        <v>64589.73762916986</v>
      </c>
      <c r="I10" s="14">
        <f t="shared" si="4"/>
        <v>725.48001117067588</v>
      </c>
      <c r="J10">
        <f t="shared" si="5"/>
        <v>64593.811841782561</v>
      </c>
      <c r="K10">
        <f t="shared" si="6"/>
        <v>0.64352629971734643</v>
      </c>
      <c r="L10">
        <f t="shared" si="0"/>
        <v>0.99935311095468549</v>
      </c>
      <c r="M10">
        <f t="shared" si="0"/>
        <v>0.97102538047197895</v>
      </c>
      <c r="P10" s="5"/>
      <c r="R10" s="1"/>
      <c r="T10" s="1"/>
    </row>
    <row r="11" spans="1:23">
      <c r="A11">
        <v>424.2</v>
      </c>
      <c r="B11" s="1">
        <v>88795000</v>
      </c>
      <c r="C11">
        <v>23.08</v>
      </c>
      <c r="E11" s="5">
        <f t="shared" si="1"/>
        <v>64589.73762916986</v>
      </c>
      <c r="F11" s="5">
        <f t="shared" si="2"/>
        <v>453.90652026342286</v>
      </c>
      <c r="H11" s="14">
        <f t="shared" si="3"/>
        <v>64589.73762916986</v>
      </c>
      <c r="I11" s="14">
        <f t="shared" si="4"/>
        <v>453.90652026342286</v>
      </c>
      <c r="J11">
        <f t="shared" si="5"/>
        <v>64591.332531030341</v>
      </c>
      <c r="K11">
        <f t="shared" si="6"/>
        <v>0.40264135981773941</v>
      </c>
      <c r="L11">
        <f t="shared" si="0"/>
        <v>0.99927257917077494</v>
      </c>
      <c r="M11">
        <f t="shared" si="0"/>
        <v>0.98255453380339086</v>
      </c>
    </row>
    <row r="12" spans="1:23">
      <c r="A12">
        <v>264.60000000000002</v>
      </c>
      <c r="B12" s="1">
        <v>78619000</v>
      </c>
      <c r="C12">
        <v>23.9</v>
      </c>
      <c r="E12" s="5">
        <f t="shared" si="1"/>
        <v>64589.73762916986</v>
      </c>
      <c r="F12" s="5">
        <f t="shared" si="2"/>
        <v>283.12980966926381</v>
      </c>
      <c r="H12" s="14">
        <f t="shared" si="3"/>
        <v>64589.73762916986</v>
      </c>
      <c r="I12" s="14">
        <f t="shared" si="4"/>
        <v>283.12980966926381</v>
      </c>
      <c r="J12">
        <f t="shared" si="5"/>
        <v>64590.358177472001</v>
      </c>
      <c r="K12">
        <f t="shared" si="6"/>
        <v>0.25115505715470438</v>
      </c>
      <c r="L12">
        <f t="shared" si="0"/>
        <v>0.99917843831418018</v>
      </c>
      <c r="M12">
        <f t="shared" si="0"/>
        <v>0.98949142020273206</v>
      </c>
      <c r="O12" t="s">
        <v>29</v>
      </c>
      <c r="P12" s="4">
        <f>SUM(L2:L96)+SUM(M2:M96)</f>
        <v>179.28547369820325</v>
      </c>
    </row>
    <row r="13" spans="1:23">
      <c r="A13">
        <v>164.4</v>
      </c>
      <c r="B13" s="1">
        <v>69141000</v>
      </c>
      <c r="C13">
        <v>24.64</v>
      </c>
      <c r="E13" s="5">
        <f t="shared" si="1"/>
        <v>64589.73762916986</v>
      </c>
      <c r="F13" s="5">
        <f t="shared" si="2"/>
        <v>175.9128522661639</v>
      </c>
      <c r="H13" s="14">
        <f t="shared" si="3"/>
        <v>64589.73762916986</v>
      </c>
      <c r="I13" s="14">
        <f t="shared" si="4"/>
        <v>175.9128522661639</v>
      </c>
      <c r="J13">
        <f t="shared" si="5"/>
        <v>64589.977181731483</v>
      </c>
      <c r="K13">
        <f t="shared" si="6"/>
        <v>0.15604706639074142</v>
      </c>
      <c r="L13">
        <f t="shared" si="0"/>
        <v>0.99906582234590569</v>
      </c>
      <c r="M13">
        <f t="shared" si="0"/>
        <v>0.99366692100686926</v>
      </c>
    </row>
    <row r="14" spans="1:23">
      <c r="A14">
        <v>102.6</v>
      </c>
      <c r="B14" s="1">
        <v>60714000</v>
      </c>
      <c r="C14">
        <v>25.55</v>
      </c>
      <c r="E14" s="5">
        <f t="shared" si="1"/>
        <v>64589.73762916986</v>
      </c>
      <c r="F14" s="5">
        <f t="shared" si="2"/>
        <v>109.78502823910227</v>
      </c>
      <c r="H14" s="14">
        <f t="shared" si="3"/>
        <v>64589.73762916986</v>
      </c>
      <c r="I14" s="14">
        <f t="shared" si="4"/>
        <v>109.78502823910227</v>
      </c>
      <c r="J14">
        <f t="shared" si="5"/>
        <v>64589.830931481985</v>
      </c>
      <c r="K14">
        <f t="shared" si="6"/>
        <v>9.738718479252087E-2</v>
      </c>
      <c r="L14">
        <f t="shared" si="0"/>
        <v>0.9989361624842461</v>
      </c>
      <c r="M14">
        <f t="shared" si="0"/>
        <v>0.99618836850127124</v>
      </c>
    </row>
    <row r="15" spans="1:23">
      <c r="A15">
        <v>64.2</v>
      </c>
      <c r="B15" s="1">
        <v>52979000</v>
      </c>
      <c r="C15">
        <v>26.39</v>
      </c>
      <c r="E15" s="5">
        <f t="shared" si="1"/>
        <v>64589.73762916986</v>
      </c>
      <c r="F15" s="5">
        <f t="shared" si="2"/>
        <v>68.695894863063998</v>
      </c>
      <c r="H15" s="14">
        <f t="shared" si="3"/>
        <v>64589.73762916986</v>
      </c>
      <c r="I15" s="14">
        <f t="shared" si="4"/>
        <v>68.695894863063998</v>
      </c>
      <c r="J15">
        <f t="shared" si="5"/>
        <v>64589.774160705747</v>
      </c>
      <c r="K15">
        <f t="shared" si="6"/>
        <v>6.0938215665384488E-2</v>
      </c>
      <c r="L15">
        <f t="shared" si="0"/>
        <v>0.99878084195321348</v>
      </c>
      <c r="M15">
        <f t="shared" si="0"/>
        <v>0.99769085958069781</v>
      </c>
    </row>
    <row r="16" spans="1:23">
      <c r="A16">
        <v>39.840000000000003</v>
      </c>
      <c r="B16" s="1">
        <v>46203000</v>
      </c>
      <c r="C16">
        <v>27.44</v>
      </c>
      <c r="E16" s="5">
        <f t="shared" si="1"/>
        <v>64589.73762916986</v>
      </c>
      <c r="F16" s="5">
        <f t="shared" si="2"/>
        <v>42.629975877639716</v>
      </c>
      <c r="H16" s="14">
        <f t="shared" si="3"/>
        <v>64589.73762916986</v>
      </c>
      <c r="I16" s="14">
        <f t="shared" si="4"/>
        <v>42.629975877639716</v>
      </c>
      <c r="J16">
        <f t="shared" si="5"/>
        <v>64589.751697307554</v>
      </c>
      <c r="K16">
        <f t="shared" si="6"/>
        <v>3.7815873442474536E-2</v>
      </c>
      <c r="L16">
        <f t="shared" si="0"/>
        <v>0.99860204420281562</v>
      </c>
      <c r="M16">
        <f t="shared" si="0"/>
        <v>0.99862187050136753</v>
      </c>
    </row>
    <row r="17" spans="1:13">
      <c r="A17">
        <v>24.84</v>
      </c>
      <c r="B17" s="1">
        <v>40338000</v>
      </c>
      <c r="C17">
        <v>28.42</v>
      </c>
      <c r="E17" s="5">
        <f t="shared" si="1"/>
        <v>64589.73762916986</v>
      </c>
      <c r="F17" s="5">
        <f t="shared" si="2"/>
        <v>26.579533152624762</v>
      </c>
      <c r="H17" s="14">
        <f t="shared" si="3"/>
        <v>64589.73762916986</v>
      </c>
      <c r="I17" s="14">
        <f t="shared" si="4"/>
        <v>26.579533152624762</v>
      </c>
      <c r="J17">
        <f t="shared" si="5"/>
        <v>64589.743098084728</v>
      </c>
      <c r="K17">
        <f t="shared" si="6"/>
        <v>2.357797137763475E-2</v>
      </c>
      <c r="L17">
        <f t="shared" si="0"/>
        <v>0.99839878667514281</v>
      </c>
      <c r="M17">
        <f t="shared" si="0"/>
        <v>0.99917037398389752</v>
      </c>
    </row>
    <row r="18" spans="1:13">
      <c r="A18">
        <v>15.48</v>
      </c>
      <c r="B18" s="1">
        <v>35106000</v>
      </c>
      <c r="C18">
        <v>29.43</v>
      </c>
      <c r="E18" s="5">
        <f t="shared" si="1"/>
        <v>64589.73762916986</v>
      </c>
      <c r="F18" s="5">
        <f t="shared" si="2"/>
        <v>16.564056892215433</v>
      </c>
      <c r="H18" s="14">
        <f t="shared" si="3"/>
        <v>64589.73762916986</v>
      </c>
      <c r="I18" s="14">
        <f t="shared" si="4"/>
        <v>16.564056892215433</v>
      </c>
      <c r="J18">
        <f t="shared" si="5"/>
        <v>64589.739753098416</v>
      </c>
      <c r="K18">
        <f t="shared" si="6"/>
        <v>1.4693518902058465E-2</v>
      </c>
      <c r="L18">
        <f t="shared" si="0"/>
        <v>0.99816015097837696</v>
      </c>
      <c r="M18">
        <f t="shared" si="0"/>
        <v>0.99950072990478911</v>
      </c>
    </row>
    <row r="19" spans="1:13">
      <c r="A19">
        <v>9.66</v>
      </c>
      <c r="B19" s="1">
        <v>30434000</v>
      </c>
      <c r="C19">
        <v>30.59</v>
      </c>
      <c r="E19" s="5">
        <f t="shared" si="1"/>
        <v>64589.73762916986</v>
      </c>
      <c r="F19" s="5">
        <f t="shared" si="2"/>
        <v>10.33648511490963</v>
      </c>
      <c r="H19" s="14">
        <f t="shared" si="3"/>
        <v>64589.73762916986</v>
      </c>
      <c r="I19" s="14">
        <f t="shared" si="4"/>
        <v>10.33648511490963</v>
      </c>
      <c r="J19">
        <f t="shared" si="5"/>
        <v>64589.73845625887</v>
      </c>
      <c r="K19">
        <f t="shared" si="6"/>
        <v>9.1692115306072856E-3</v>
      </c>
      <c r="L19">
        <f t="shared" si="0"/>
        <v>0.9978777111632956</v>
      </c>
      <c r="M19">
        <f t="shared" si="0"/>
        <v>0.99970025460834888</v>
      </c>
    </row>
    <row r="20" spans="1:13">
      <c r="A20">
        <v>6</v>
      </c>
      <c r="B20" s="1">
        <v>26334000</v>
      </c>
      <c r="C20">
        <v>31.66</v>
      </c>
      <c r="E20" s="5">
        <f t="shared" si="1"/>
        <v>64589.73762916986</v>
      </c>
      <c r="F20" s="5">
        <f t="shared" si="2"/>
        <v>6.4201770900059811</v>
      </c>
      <c r="H20" s="14">
        <f t="shared" si="3"/>
        <v>64589.73762916986</v>
      </c>
      <c r="I20" s="14">
        <f t="shared" si="4"/>
        <v>6.4201770900059811</v>
      </c>
      <c r="J20">
        <f t="shared" si="5"/>
        <v>64589.737948250535</v>
      </c>
      <c r="K20">
        <f t="shared" si="6"/>
        <v>5.6951624712332097E-3</v>
      </c>
      <c r="L20">
        <f t="shared" si="0"/>
        <v>0.9975472872351997</v>
      </c>
      <c r="M20">
        <f t="shared" si="0"/>
        <v>0.99982011489351752</v>
      </c>
    </row>
    <row r="21" spans="1:13">
      <c r="A21">
        <v>1250</v>
      </c>
      <c r="B21" s="1">
        <v>121450000</v>
      </c>
      <c r="C21">
        <v>22.05</v>
      </c>
      <c r="E21" s="5">
        <f t="shared" si="1"/>
        <v>64589.73762916986</v>
      </c>
      <c r="F21" s="5">
        <f t="shared" si="2"/>
        <v>1337.536893751246</v>
      </c>
      <c r="H21" s="14">
        <f t="shared" si="3"/>
        <v>64589.73762916986</v>
      </c>
      <c r="I21" s="14">
        <f t="shared" si="4"/>
        <v>1337.536893751246</v>
      </c>
      <c r="J21">
        <f t="shared" si="5"/>
        <v>64603.585132306296</v>
      </c>
      <c r="K21">
        <f t="shared" si="6"/>
        <v>1.1863226281490482</v>
      </c>
      <c r="L21">
        <f t="shared" si="0"/>
        <v>0.9994680643463788</v>
      </c>
      <c r="M21">
        <f t="shared" si="0"/>
        <v>0.94619852026534923</v>
      </c>
    </row>
    <row r="22" spans="1:13">
      <c r="A22">
        <v>780</v>
      </c>
      <c r="B22" s="1">
        <v>107030000</v>
      </c>
      <c r="C22">
        <v>22.86</v>
      </c>
      <c r="E22" s="5">
        <f t="shared" si="1"/>
        <v>64589.73762916986</v>
      </c>
      <c r="F22" s="5">
        <f t="shared" si="2"/>
        <v>834.6230217007776</v>
      </c>
      <c r="H22" s="14">
        <f t="shared" si="3"/>
        <v>64589.73762916986</v>
      </c>
      <c r="I22" s="14">
        <f t="shared" si="4"/>
        <v>834.6230217007776</v>
      </c>
      <c r="J22">
        <f t="shared" si="5"/>
        <v>64595.129867454823</v>
      </c>
      <c r="K22">
        <f t="shared" si="6"/>
        <v>0.74032991979254004</v>
      </c>
      <c r="L22">
        <f t="shared" si="0"/>
        <v>0.99939647640972207</v>
      </c>
      <c r="M22">
        <f t="shared" si="0"/>
        <v>0.96761461418230355</v>
      </c>
    </row>
    <row r="23" spans="1:13">
      <c r="A23">
        <v>485</v>
      </c>
      <c r="B23" s="1">
        <v>94456000</v>
      </c>
      <c r="C23">
        <v>23.61</v>
      </c>
      <c r="E23" s="5">
        <f t="shared" si="1"/>
        <v>64589.73762916986</v>
      </c>
      <c r="F23" s="5">
        <f t="shared" si="2"/>
        <v>518.96431477548344</v>
      </c>
      <c r="H23" s="14">
        <f t="shared" si="3"/>
        <v>64589.73762916986</v>
      </c>
      <c r="I23" s="14">
        <f t="shared" si="4"/>
        <v>518.96431477548344</v>
      </c>
      <c r="J23">
        <f t="shared" si="5"/>
        <v>64591.82247750106</v>
      </c>
      <c r="K23">
        <f t="shared" si="6"/>
        <v>0.46034906175474638</v>
      </c>
      <c r="L23">
        <f t="shared" si="0"/>
        <v>0.99931617025411301</v>
      </c>
      <c r="M23">
        <f t="shared" si="0"/>
        <v>0.98050194571136184</v>
      </c>
    </row>
    <row r="24" spans="1:13">
      <c r="A24">
        <v>302.5</v>
      </c>
      <c r="B24" s="1">
        <v>83292000</v>
      </c>
      <c r="C24">
        <v>24.31</v>
      </c>
      <c r="E24" s="5">
        <f t="shared" si="1"/>
        <v>64589.73762916986</v>
      </c>
      <c r="F24" s="5">
        <f t="shared" si="2"/>
        <v>323.68392828780156</v>
      </c>
      <c r="H24" s="14">
        <f t="shared" si="3"/>
        <v>64589.73762916986</v>
      </c>
      <c r="I24" s="14">
        <f t="shared" si="4"/>
        <v>323.68392828780156</v>
      </c>
      <c r="J24">
        <f t="shared" si="5"/>
        <v>64590.54867618352</v>
      </c>
      <c r="K24">
        <f t="shared" si="6"/>
        <v>0.28712870523995482</v>
      </c>
      <c r="L24">
        <f t="shared" si="0"/>
        <v>0.99922452878216184</v>
      </c>
      <c r="M24">
        <f t="shared" si="0"/>
        <v>0.98818886444919973</v>
      </c>
    </row>
    <row r="25" spans="1:13">
      <c r="A25">
        <v>188.25</v>
      </c>
      <c r="B25" s="1">
        <v>73197000</v>
      </c>
      <c r="C25">
        <v>25.06</v>
      </c>
      <c r="E25" s="5">
        <f t="shared" si="1"/>
        <v>64589.73762916986</v>
      </c>
      <c r="F25" s="5">
        <f t="shared" si="2"/>
        <v>201.43305619893766</v>
      </c>
      <c r="H25" s="14">
        <f t="shared" si="3"/>
        <v>64589.73762916986</v>
      </c>
      <c r="I25" s="14">
        <f t="shared" si="4"/>
        <v>201.43305619893766</v>
      </c>
      <c r="J25">
        <f t="shared" si="5"/>
        <v>64590.051728428974</v>
      </c>
      <c r="K25">
        <f t="shared" si="6"/>
        <v>0.1786851438274559</v>
      </c>
      <c r="L25">
        <f t="shared" si="0"/>
        <v>0.99911758607964218</v>
      </c>
      <c r="M25">
        <f t="shared" si="0"/>
        <v>0.99286970695022125</v>
      </c>
    </row>
    <row r="26" spans="1:13">
      <c r="A26">
        <v>117.25</v>
      </c>
      <c r="B26" s="1">
        <v>64150000</v>
      </c>
      <c r="C26">
        <v>25.75</v>
      </c>
      <c r="E26" s="5">
        <f t="shared" si="1"/>
        <v>64589.73762916986</v>
      </c>
      <c r="F26" s="5">
        <f t="shared" si="2"/>
        <v>125.46096063386688</v>
      </c>
      <c r="H26" s="14">
        <f t="shared" si="3"/>
        <v>64589.73762916986</v>
      </c>
      <c r="I26" s="14">
        <f t="shared" si="4"/>
        <v>125.46096063386688</v>
      </c>
      <c r="J26">
        <f t="shared" si="5"/>
        <v>64589.859478540784</v>
      </c>
      <c r="K26">
        <f t="shared" si="6"/>
        <v>0.11129282702165783</v>
      </c>
      <c r="L26">
        <f t="shared" si="0"/>
        <v>0.99899314326611788</v>
      </c>
      <c r="M26">
        <f t="shared" si="0"/>
        <v>0.99567794846517832</v>
      </c>
    </row>
    <row r="27" spans="1:13">
      <c r="A27">
        <v>73</v>
      </c>
      <c r="B27" s="1">
        <v>56004000</v>
      </c>
      <c r="C27">
        <v>26.44</v>
      </c>
      <c r="E27" s="5">
        <f t="shared" si="1"/>
        <v>64589.73762916986</v>
      </c>
      <c r="F27" s="5">
        <f t="shared" si="2"/>
        <v>78.112154595072766</v>
      </c>
      <c r="H27" s="14">
        <f t="shared" si="3"/>
        <v>64589.73762916986</v>
      </c>
      <c r="I27" s="14">
        <f t="shared" si="4"/>
        <v>78.112154595072766</v>
      </c>
      <c r="J27">
        <f t="shared" si="5"/>
        <v>64589.784861955508</v>
      </c>
      <c r="K27">
        <f t="shared" si="6"/>
        <v>6.9291109847691518E-2</v>
      </c>
      <c r="L27">
        <f t="shared" si="0"/>
        <v>0.9988466933636535</v>
      </c>
      <c r="M27">
        <f t="shared" si="0"/>
        <v>0.99737930749441417</v>
      </c>
    </row>
    <row r="28" spans="1:13">
      <c r="A28">
        <v>45.5</v>
      </c>
      <c r="B28" s="1">
        <v>48697000</v>
      </c>
      <c r="C28">
        <v>27.25</v>
      </c>
      <c r="E28" s="5">
        <f t="shared" si="1"/>
        <v>64589.73762916986</v>
      </c>
      <c r="F28" s="5">
        <f t="shared" si="2"/>
        <v>48.686342932545358</v>
      </c>
      <c r="H28" s="14">
        <f t="shared" si="3"/>
        <v>64589.73762916986</v>
      </c>
      <c r="I28" s="14">
        <f t="shared" si="4"/>
        <v>48.686342932545358</v>
      </c>
      <c r="J28">
        <f t="shared" si="5"/>
        <v>64589.755978521775</v>
      </c>
      <c r="K28">
        <f t="shared" si="6"/>
        <v>4.318830736948745E-2</v>
      </c>
      <c r="L28">
        <f t="shared" si="0"/>
        <v>0.99867363993719271</v>
      </c>
      <c r="M28">
        <f t="shared" si="0"/>
        <v>0.99841510798644084</v>
      </c>
    </row>
    <row r="29" spans="1:13">
      <c r="A29">
        <v>28.25</v>
      </c>
      <c r="B29" s="1">
        <v>42236000</v>
      </c>
      <c r="C29">
        <v>28.01</v>
      </c>
      <c r="E29" s="5">
        <f t="shared" si="1"/>
        <v>64589.73762916986</v>
      </c>
      <c r="F29" s="5">
        <f t="shared" si="2"/>
        <v>30.228333798778163</v>
      </c>
      <c r="H29" s="14">
        <f t="shared" si="3"/>
        <v>64589.73762916986</v>
      </c>
      <c r="I29" s="14">
        <f t="shared" si="4"/>
        <v>30.228333798778163</v>
      </c>
      <c r="J29">
        <f t="shared" si="5"/>
        <v>64589.744702678348</v>
      </c>
      <c r="K29">
        <f t="shared" si="6"/>
        <v>2.6814721432635559E-2</v>
      </c>
      <c r="L29">
        <f t="shared" si="0"/>
        <v>0.99847074190968177</v>
      </c>
      <c r="M29">
        <f t="shared" si="0"/>
        <v>0.99904267327980589</v>
      </c>
    </row>
    <row r="30" spans="1:13">
      <c r="A30">
        <v>17.675000000000001</v>
      </c>
      <c r="B30" s="1">
        <v>36409000</v>
      </c>
      <c r="C30">
        <v>28.96</v>
      </c>
      <c r="E30" s="5">
        <f t="shared" si="1"/>
        <v>64589.73762916986</v>
      </c>
      <c r="F30" s="5">
        <f t="shared" si="2"/>
        <v>18.91277167764262</v>
      </c>
      <c r="H30" s="14">
        <f t="shared" si="3"/>
        <v>64589.73762916986</v>
      </c>
      <c r="I30" s="14">
        <f t="shared" si="4"/>
        <v>18.91277167764262</v>
      </c>
      <c r="J30">
        <f t="shared" si="5"/>
        <v>64589.740398130831</v>
      </c>
      <c r="K30">
        <f t="shared" si="6"/>
        <v>1.6776999022274915E-2</v>
      </c>
      <c r="L30">
        <f t="shared" si="0"/>
        <v>0.99822599521002686</v>
      </c>
      <c r="M30">
        <f t="shared" si="0"/>
        <v>0.99942068373541859</v>
      </c>
    </row>
    <row r="31" spans="1:13">
      <c r="A31">
        <v>11.025</v>
      </c>
      <c r="B31" s="1">
        <v>31266000</v>
      </c>
      <c r="C31">
        <v>29.81</v>
      </c>
      <c r="E31" s="5">
        <f t="shared" si="1"/>
        <v>64589.73762916986</v>
      </c>
      <c r="F31" s="5">
        <f t="shared" si="2"/>
        <v>11.797075402885991</v>
      </c>
      <c r="H31" s="14">
        <f t="shared" si="3"/>
        <v>64589.73762916986</v>
      </c>
      <c r="I31" s="14">
        <f t="shared" si="4"/>
        <v>11.797075402885991</v>
      </c>
      <c r="J31">
        <f t="shared" si="5"/>
        <v>64589.738706515833</v>
      </c>
      <c r="K31">
        <f t="shared" si="6"/>
        <v>1.0464860958988013E-2</v>
      </c>
      <c r="L31">
        <f t="shared" si="0"/>
        <v>0.99793418605812978</v>
      </c>
      <c r="M31">
        <f t="shared" si="0"/>
        <v>0.99964894797185555</v>
      </c>
    </row>
    <row r="32" spans="1:13">
      <c r="A32">
        <v>6.85</v>
      </c>
      <c r="B32" s="1">
        <v>26745000</v>
      </c>
      <c r="C32">
        <v>30.76</v>
      </c>
      <c r="E32" s="5">
        <f t="shared" si="1"/>
        <v>64589.73762916986</v>
      </c>
      <c r="F32" s="5">
        <f t="shared" si="2"/>
        <v>7.3297021777568281</v>
      </c>
      <c r="H32" s="14">
        <f t="shared" si="3"/>
        <v>64589.73762916986</v>
      </c>
      <c r="I32" s="14">
        <f t="shared" si="4"/>
        <v>7.3297021777568281</v>
      </c>
      <c r="J32">
        <f t="shared" si="5"/>
        <v>64589.738045060498</v>
      </c>
      <c r="K32">
        <f t="shared" si="6"/>
        <v>6.501977148160947E-3</v>
      </c>
      <c r="L32">
        <f t="shared" si="0"/>
        <v>0.99758497894765152</v>
      </c>
      <c r="M32">
        <f t="shared" si="0"/>
        <v>0.99978862232938359</v>
      </c>
    </row>
    <row r="33" spans="1:13">
      <c r="A33">
        <v>4.2750000000000004</v>
      </c>
      <c r="B33" s="1">
        <v>22783000</v>
      </c>
      <c r="C33">
        <v>31.79</v>
      </c>
      <c r="E33" s="5">
        <f t="shared" si="1"/>
        <v>64589.73762916986</v>
      </c>
      <c r="F33" s="5">
        <f t="shared" si="2"/>
        <v>4.5743761766292623</v>
      </c>
      <c r="H33" s="14">
        <f t="shared" si="3"/>
        <v>64589.73762916986</v>
      </c>
      <c r="I33" s="14">
        <f t="shared" si="4"/>
        <v>4.5743761766292623</v>
      </c>
      <c r="J33">
        <f t="shared" si="5"/>
        <v>64589.737791153158</v>
      </c>
      <c r="K33">
        <f t="shared" si="6"/>
        <v>4.0578032673333478E-3</v>
      </c>
      <c r="L33">
        <f t="shared" si="0"/>
        <v>0.99716500294995591</v>
      </c>
      <c r="M33">
        <f t="shared" si="0"/>
        <v>0.99987235598404112</v>
      </c>
    </row>
    <row r="34" spans="1:13">
      <c r="A34">
        <v>2.6749999999999998</v>
      </c>
      <c r="B34" s="1">
        <v>19311000</v>
      </c>
      <c r="C34">
        <v>32.85</v>
      </c>
      <c r="E34" s="5">
        <f t="shared" si="1"/>
        <v>64589.73762916986</v>
      </c>
      <c r="F34" s="5">
        <f t="shared" si="2"/>
        <v>2.8623289526276663</v>
      </c>
      <c r="H34" s="14">
        <f t="shared" si="3"/>
        <v>64589.73762916986</v>
      </c>
      <c r="I34" s="14">
        <f t="shared" si="4"/>
        <v>2.8623289526276663</v>
      </c>
      <c r="J34">
        <f t="shared" si="5"/>
        <v>64589.73769259268</v>
      </c>
      <c r="K34">
        <f t="shared" si="6"/>
        <v>2.5390932751249325E-3</v>
      </c>
      <c r="L34">
        <f t="shared" ref="L34:M65" si="7">ABS((J34-B34)/B34)</f>
        <v>0.99665528777936951</v>
      </c>
      <c r="M34">
        <f t="shared" si="7"/>
        <v>0.99992270644520165</v>
      </c>
    </row>
    <row r="35" spans="1:13">
      <c r="A35">
        <v>1.66</v>
      </c>
      <c r="B35" s="1">
        <v>16273000</v>
      </c>
      <c r="C35">
        <v>34.01</v>
      </c>
      <c r="E35" s="5">
        <f t="shared" si="1"/>
        <v>64589.73762916986</v>
      </c>
      <c r="F35" s="5">
        <f t="shared" si="2"/>
        <v>1.7762489949016547</v>
      </c>
      <c r="H35" s="14">
        <f t="shared" si="3"/>
        <v>64589.73762916986</v>
      </c>
      <c r="I35" s="14">
        <f t="shared" si="4"/>
        <v>1.7762489949016547</v>
      </c>
      <c r="J35">
        <f t="shared" si="5"/>
        <v>64589.737653593715</v>
      </c>
      <c r="K35">
        <f t="shared" si="6"/>
        <v>1.5756616218332747E-3</v>
      </c>
      <c r="L35">
        <f t="shared" si="7"/>
        <v>0.99603086476657077</v>
      </c>
      <c r="M35">
        <f t="shared" si="7"/>
        <v>0.99995367063740559</v>
      </c>
    </row>
    <row r="36" spans="1:13">
      <c r="A36">
        <v>1.0349999999999999</v>
      </c>
      <c r="B36" s="1">
        <v>13619000</v>
      </c>
      <c r="C36">
        <v>35.19</v>
      </c>
      <c r="E36" s="5">
        <f t="shared" si="1"/>
        <v>64589.73762916986</v>
      </c>
      <c r="F36" s="5">
        <f t="shared" si="2"/>
        <v>1.1074805480260317</v>
      </c>
      <c r="H36" s="14">
        <f t="shared" si="3"/>
        <v>64589.73762916986</v>
      </c>
      <c r="I36" s="14">
        <f t="shared" si="4"/>
        <v>1.1074805480260317</v>
      </c>
      <c r="J36">
        <f t="shared" si="5"/>
        <v>64589.737638664505</v>
      </c>
      <c r="K36">
        <f t="shared" si="6"/>
        <v>9.8241552942694883E-4</v>
      </c>
      <c r="L36">
        <f t="shared" si="7"/>
        <v>0.99525738030408506</v>
      </c>
      <c r="M36">
        <f t="shared" si="7"/>
        <v>0.99997208253681646</v>
      </c>
    </row>
    <row r="37" spans="1:13">
      <c r="A37">
        <v>0.64500000000000002</v>
      </c>
      <c r="B37" s="1">
        <v>11316000</v>
      </c>
      <c r="C37">
        <v>36.53</v>
      </c>
      <c r="E37" s="5">
        <f t="shared" si="1"/>
        <v>64589.73762916986</v>
      </c>
      <c r="F37" s="5">
        <f t="shared" si="2"/>
        <v>0.69016903717564304</v>
      </c>
      <c r="H37" s="14">
        <f t="shared" si="3"/>
        <v>64589.73762916986</v>
      </c>
      <c r="I37" s="14">
        <f t="shared" si="4"/>
        <v>0.69016903717564304</v>
      </c>
      <c r="J37">
        <f t="shared" si="5"/>
        <v>64589.737632857235</v>
      </c>
      <c r="K37">
        <f t="shared" si="6"/>
        <v>6.1222996765059295E-4</v>
      </c>
      <c r="L37">
        <f t="shared" si="7"/>
        <v>0.99429217588963792</v>
      </c>
      <c r="M37">
        <f t="shared" si="7"/>
        <v>0.9999832403512825</v>
      </c>
    </row>
    <row r="38" spans="1:13">
      <c r="A38">
        <v>0.40250000000000002</v>
      </c>
      <c r="B38" s="1">
        <v>9381500</v>
      </c>
      <c r="C38">
        <v>37.86</v>
      </c>
      <c r="E38" s="5">
        <f t="shared" si="1"/>
        <v>64589.73762916986</v>
      </c>
      <c r="F38" s="5">
        <f t="shared" si="2"/>
        <v>0.43068687978790127</v>
      </c>
      <c r="H38" s="14">
        <f t="shared" si="3"/>
        <v>64589.73762916986</v>
      </c>
      <c r="I38" s="14">
        <f t="shared" si="4"/>
        <v>0.43068687978790127</v>
      </c>
      <c r="J38">
        <f t="shared" si="5"/>
        <v>64589.737630605778</v>
      </c>
      <c r="K38">
        <f t="shared" si="6"/>
        <v>3.820504836978141E-4</v>
      </c>
      <c r="L38">
        <f t="shared" si="7"/>
        <v>0.9931152014463992</v>
      </c>
      <c r="M38">
        <f t="shared" si="7"/>
        <v>0.99998990886202588</v>
      </c>
    </row>
    <row r="39" spans="1:13">
      <c r="A39">
        <v>0.25</v>
      </c>
      <c r="B39" s="1">
        <v>7780600</v>
      </c>
      <c r="C39">
        <v>39.22</v>
      </c>
      <c r="E39" s="5">
        <f t="shared" si="1"/>
        <v>64589.73762916986</v>
      </c>
      <c r="F39" s="5">
        <f t="shared" si="2"/>
        <v>0.26750737875024921</v>
      </c>
      <c r="H39" s="14">
        <f t="shared" si="3"/>
        <v>64589.73762916986</v>
      </c>
      <c r="I39" s="14">
        <f t="shared" si="4"/>
        <v>0.26750737875024921</v>
      </c>
      <c r="J39">
        <f t="shared" si="5"/>
        <v>64589.737629723822</v>
      </c>
      <c r="K39">
        <f t="shared" si="6"/>
        <v>2.3729843708154784E-4</v>
      </c>
      <c r="L39">
        <f t="shared" si="7"/>
        <v>0.99169861737787268</v>
      </c>
      <c r="M39">
        <f t="shared" si="7"/>
        <v>0.99999394955540322</v>
      </c>
    </row>
    <row r="40" spans="1:13">
      <c r="A40">
        <v>50</v>
      </c>
      <c r="B40" s="1">
        <v>51901000</v>
      </c>
      <c r="C40">
        <v>28.33</v>
      </c>
      <c r="E40" s="5">
        <f t="shared" si="1"/>
        <v>64589.73762916986</v>
      </c>
      <c r="F40" s="5">
        <f t="shared" si="2"/>
        <v>53.501475750049842</v>
      </c>
      <c r="H40" s="14">
        <f t="shared" si="3"/>
        <v>64589.73762916986</v>
      </c>
      <c r="I40" s="14">
        <f t="shared" si="4"/>
        <v>53.501475750049842</v>
      </c>
      <c r="J40">
        <f t="shared" si="5"/>
        <v>64589.759787546107</v>
      </c>
      <c r="K40">
        <f t="shared" si="6"/>
        <v>4.7459676562128433E-2</v>
      </c>
      <c r="L40">
        <f t="shared" si="7"/>
        <v>0.9987555199362721</v>
      </c>
      <c r="M40">
        <f t="shared" si="7"/>
        <v>0.99832475550433719</v>
      </c>
    </row>
    <row r="41" spans="1:13">
      <c r="A41">
        <v>31.2</v>
      </c>
      <c r="B41" s="1">
        <v>44106000</v>
      </c>
      <c r="C41">
        <v>29.51</v>
      </c>
      <c r="E41" s="5">
        <f t="shared" si="1"/>
        <v>64589.73762916986</v>
      </c>
      <c r="F41" s="5">
        <f t="shared" si="2"/>
        <v>33.384920868031102</v>
      </c>
      <c r="H41" s="14">
        <f t="shared" si="3"/>
        <v>64589.73762916986</v>
      </c>
      <c r="I41" s="14">
        <f t="shared" si="4"/>
        <v>33.384920868031102</v>
      </c>
      <c r="J41">
        <f t="shared" si="5"/>
        <v>64589.746257110673</v>
      </c>
      <c r="K41">
        <f t="shared" si="6"/>
        <v>2.9614842310632744E-2</v>
      </c>
      <c r="L41">
        <f t="shared" si="7"/>
        <v>0.99853557914439961</v>
      </c>
      <c r="M41">
        <f t="shared" si="7"/>
        <v>0.99899644722769798</v>
      </c>
    </row>
    <row r="42" spans="1:13">
      <c r="A42">
        <v>19.399999999999999</v>
      </c>
      <c r="B42" s="1">
        <v>37514000</v>
      </c>
      <c r="C42">
        <v>30.44</v>
      </c>
      <c r="E42" s="5">
        <f t="shared" si="1"/>
        <v>64589.73762916986</v>
      </c>
      <c r="F42" s="5">
        <f t="shared" si="2"/>
        <v>20.758572591019337</v>
      </c>
      <c r="H42" s="14">
        <f t="shared" si="3"/>
        <v>64589.73762916986</v>
      </c>
      <c r="I42" s="14">
        <f t="shared" si="4"/>
        <v>20.758572591019337</v>
      </c>
      <c r="J42">
        <f t="shared" si="5"/>
        <v>64589.740964980941</v>
      </c>
      <c r="K42">
        <f t="shared" si="6"/>
        <v>1.8414358083612973E-2</v>
      </c>
      <c r="L42">
        <f t="shared" si="7"/>
        <v>0.99827824969438128</v>
      </c>
      <c r="M42">
        <f t="shared" si="7"/>
        <v>0.9993950605097367</v>
      </c>
    </row>
    <row r="43" spans="1:13">
      <c r="A43">
        <v>12.1</v>
      </c>
      <c r="B43" s="1">
        <v>31880000</v>
      </c>
      <c r="C43">
        <v>31.27</v>
      </c>
      <c r="E43" s="5">
        <f t="shared" si="1"/>
        <v>64589.73762916986</v>
      </c>
      <c r="F43" s="5">
        <f t="shared" si="2"/>
        <v>12.947357131512062</v>
      </c>
      <c r="H43" s="14">
        <f t="shared" si="3"/>
        <v>64589.73762916986</v>
      </c>
      <c r="I43" s="14">
        <f t="shared" si="4"/>
        <v>12.947357131512062</v>
      </c>
      <c r="J43">
        <f t="shared" si="5"/>
        <v>64589.738926853213</v>
      </c>
      <c r="K43">
        <f t="shared" si="6"/>
        <v>1.1485244200977927E-2</v>
      </c>
      <c r="L43">
        <f t="shared" si="7"/>
        <v>0.99797397305750146</v>
      </c>
      <c r="M43">
        <f t="shared" si="7"/>
        <v>0.99963270725292686</v>
      </c>
    </row>
    <row r="44" spans="1:13">
      <c r="A44">
        <v>7.53</v>
      </c>
      <c r="B44" s="1">
        <v>27022000</v>
      </c>
      <c r="C44">
        <v>32.07</v>
      </c>
      <c r="E44" s="5">
        <f t="shared" si="1"/>
        <v>64589.73762916986</v>
      </c>
      <c r="F44" s="5">
        <f t="shared" si="2"/>
        <v>8.0573222479575062</v>
      </c>
      <c r="H44" s="14">
        <f t="shared" si="3"/>
        <v>64589.73762916986</v>
      </c>
      <c r="I44" s="14">
        <f t="shared" si="4"/>
        <v>8.0573222479575062</v>
      </c>
      <c r="J44">
        <f t="shared" si="5"/>
        <v>64589.738131729893</v>
      </c>
      <c r="K44">
        <f t="shared" si="6"/>
        <v>7.1474288878619298E-3</v>
      </c>
      <c r="L44">
        <f t="shared" si="7"/>
        <v>0.99760973509985451</v>
      </c>
      <c r="M44">
        <f t="shared" si="7"/>
        <v>0.99977713037455995</v>
      </c>
    </row>
    <row r="45" spans="1:13">
      <c r="A45">
        <v>4.6900000000000004</v>
      </c>
      <c r="B45" s="1">
        <v>22806000</v>
      </c>
      <c r="C45">
        <v>32.94</v>
      </c>
      <c r="E45" s="5">
        <f t="shared" si="1"/>
        <v>64589.73762916986</v>
      </c>
      <c r="F45" s="5">
        <f t="shared" si="2"/>
        <v>5.0184384253546757</v>
      </c>
      <c r="H45" s="14">
        <f t="shared" si="3"/>
        <v>64589.73762916986</v>
      </c>
      <c r="I45" s="14">
        <f t="shared" si="4"/>
        <v>5.0184384253546757</v>
      </c>
      <c r="J45">
        <f t="shared" si="5"/>
        <v>64589.737824129035</v>
      </c>
      <c r="K45">
        <f t="shared" si="6"/>
        <v>4.4517186707171775E-3</v>
      </c>
      <c r="L45">
        <f t="shared" si="7"/>
        <v>0.99716786206155705</v>
      </c>
      <c r="M45">
        <f t="shared" si="7"/>
        <v>0.99986485371370015</v>
      </c>
    </row>
    <row r="46" spans="1:13">
      <c r="A46">
        <v>2.92</v>
      </c>
      <c r="B46" s="1">
        <v>19151000</v>
      </c>
      <c r="C46">
        <v>33.840000000000003</v>
      </c>
      <c r="E46" s="5">
        <f t="shared" si="1"/>
        <v>64589.73762916986</v>
      </c>
      <c r="F46" s="5">
        <f t="shared" si="2"/>
        <v>3.1244861838029108</v>
      </c>
      <c r="H46" s="14">
        <f t="shared" si="3"/>
        <v>64589.73762916986</v>
      </c>
      <c r="I46" s="14">
        <f t="shared" si="4"/>
        <v>3.1244861838029108</v>
      </c>
      <c r="J46">
        <f t="shared" si="5"/>
        <v>64589.737704742343</v>
      </c>
      <c r="K46">
        <f t="shared" si="6"/>
        <v>2.7716457429663712E-3</v>
      </c>
      <c r="L46">
        <f t="shared" si="7"/>
        <v>0.99662734386169172</v>
      </c>
      <c r="M46">
        <f t="shared" si="7"/>
        <v>0.99991809557497136</v>
      </c>
    </row>
    <row r="47" spans="1:13">
      <c r="A47">
        <v>1.82</v>
      </c>
      <c r="B47" s="1">
        <v>16035000</v>
      </c>
      <c r="C47">
        <v>34.75</v>
      </c>
      <c r="E47" s="5">
        <f t="shared" si="1"/>
        <v>64589.73762916986</v>
      </c>
      <c r="F47" s="5">
        <f t="shared" si="2"/>
        <v>1.9474537173018143</v>
      </c>
      <c r="H47" s="14">
        <f t="shared" si="3"/>
        <v>64589.73762916986</v>
      </c>
      <c r="I47" s="14">
        <f t="shared" si="4"/>
        <v>1.9474537173018143</v>
      </c>
      <c r="J47">
        <f t="shared" si="5"/>
        <v>64589.737658528829</v>
      </c>
      <c r="K47">
        <f t="shared" si="6"/>
        <v>1.7275326214400513E-3</v>
      </c>
      <c r="L47">
        <f t="shared" si="7"/>
        <v>0.99597195274970196</v>
      </c>
      <c r="M47">
        <f t="shared" si="7"/>
        <v>0.99995028683103782</v>
      </c>
    </row>
    <row r="48" spans="1:13">
      <c r="A48">
        <v>1.1299999999999999</v>
      </c>
      <c r="B48" s="1">
        <v>13351000</v>
      </c>
      <c r="C48">
        <v>35.770000000000003</v>
      </c>
      <c r="E48" s="5">
        <f t="shared" si="1"/>
        <v>64589.73762916986</v>
      </c>
      <c r="F48" s="5">
        <f t="shared" si="2"/>
        <v>1.2091333519511263</v>
      </c>
      <c r="H48" s="14">
        <f t="shared" si="3"/>
        <v>64589.73762916986</v>
      </c>
      <c r="I48" s="14">
        <f t="shared" si="4"/>
        <v>1.2091333519511263</v>
      </c>
      <c r="J48">
        <f t="shared" si="5"/>
        <v>64589.737640487474</v>
      </c>
      <c r="K48">
        <f t="shared" si="6"/>
        <v>1.0725889354894339E-3</v>
      </c>
      <c r="L48">
        <f t="shared" si="7"/>
        <v>0.99516217978874344</v>
      </c>
      <c r="M48">
        <f t="shared" si="7"/>
        <v>0.99997001428751786</v>
      </c>
    </row>
    <row r="49" spans="1:13">
      <c r="A49">
        <v>0.70699999999999996</v>
      </c>
      <c r="B49" s="1">
        <v>11060000</v>
      </c>
      <c r="C49">
        <v>36.799999999999997</v>
      </c>
      <c r="E49" s="5">
        <f t="shared" si="1"/>
        <v>64589.73762916986</v>
      </c>
      <c r="F49" s="5">
        <f t="shared" si="2"/>
        <v>0.7565108671057047</v>
      </c>
      <c r="H49" s="14">
        <f t="shared" si="3"/>
        <v>64589.73762916986</v>
      </c>
      <c r="I49" s="14">
        <f t="shared" si="4"/>
        <v>0.7565108671057047</v>
      </c>
      <c r="J49">
        <f t="shared" si="5"/>
        <v>64589.737633600198</v>
      </c>
      <c r="K49">
        <f t="shared" si="6"/>
        <v>6.710799800397671E-4</v>
      </c>
      <c r="L49">
        <f t="shared" si="7"/>
        <v>0.9941600598884629</v>
      </c>
      <c r="M49">
        <f t="shared" si="7"/>
        <v>0.99998176413097728</v>
      </c>
    </row>
    <row r="50" spans="1:13">
      <c r="A50">
        <v>0.441</v>
      </c>
      <c r="B50" s="1">
        <v>9125100</v>
      </c>
      <c r="C50">
        <v>37.909999999999997</v>
      </c>
      <c r="E50" s="5">
        <f t="shared" si="1"/>
        <v>64589.73762916986</v>
      </c>
      <c r="F50" s="5">
        <f t="shared" si="2"/>
        <v>0.47188301611543959</v>
      </c>
      <c r="H50" s="14">
        <f t="shared" si="3"/>
        <v>64589.73762916986</v>
      </c>
      <c r="I50" s="14">
        <f t="shared" si="4"/>
        <v>0.47188301611543959</v>
      </c>
      <c r="J50">
        <f t="shared" si="5"/>
        <v>64589.737630893615</v>
      </c>
      <c r="K50">
        <f t="shared" si="6"/>
        <v>4.1859444300679623E-4</v>
      </c>
      <c r="L50">
        <f t="shared" si="7"/>
        <v>0.99292175015825646</v>
      </c>
      <c r="M50">
        <f t="shared" si="7"/>
        <v>0.99998895820514366</v>
      </c>
    </row>
    <row r="51" spans="1:13">
      <c r="A51">
        <v>0.27400000000000002</v>
      </c>
      <c r="B51" s="1">
        <v>7486000</v>
      </c>
      <c r="C51">
        <v>39.119999999999997</v>
      </c>
      <c r="E51" s="5">
        <f t="shared" si="1"/>
        <v>64589.73762916986</v>
      </c>
      <c r="F51" s="5">
        <f t="shared" si="2"/>
        <v>0.29318808711027317</v>
      </c>
      <c r="H51" s="14">
        <f t="shared" si="3"/>
        <v>64589.73762916986</v>
      </c>
      <c r="I51" s="14">
        <f t="shared" si="4"/>
        <v>0.29318808711027317</v>
      </c>
      <c r="J51">
        <f t="shared" si="5"/>
        <v>64589.73762983529</v>
      </c>
      <c r="K51">
        <f t="shared" si="6"/>
        <v>2.6007908704107723E-4</v>
      </c>
      <c r="L51">
        <f t="shared" si="7"/>
        <v>0.99137192925062312</v>
      </c>
      <c r="M51">
        <f t="shared" si="7"/>
        <v>0.99999335176157866</v>
      </c>
    </row>
    <row r="52" spans="1:13">
      <c r="A52">
        <v>0.17100000000000001</v>
      </c>
      <c r="B52" s="1">
        <v>6107600</v>
      </c>
      <c r="C52">
        <v>40.36</v>
      </c>
      <c r="E52" s="5">
        <f t="shared" si="1"/>
        <v>64589.73762916986</v>
      </c>
      <c r="F52" s="5">
        <f t="shared" si="2"/>
        <v>0.18297504706517048</v>
      </c>
      <c r="H52" s="14">
        <f t="shared" si="3"/>
        <v>64589.73762916986</v>
      </c>
      <c r="I52" s="14">
        <f t="shared" si="4"/>
        <v>0.18297504706517048</v>
      </c>
      <c r="J52">
        <f t="shared" si="5"/>
        <v>64589.73762942903</v>
      </c>
      <c r="K52">
        <f t="shared" si="6"/>
        <v>1.6231213096427259E-4</v>
      </c>
      <c r="L52">
        <f t="shared" si="7"/>
        <v>0.98942469421222257</v>
      </c>
      <c r="M52">
        <f t="shared" si="7"/>
        <v>0.99999597839120491</v>
      </c>
    </row>
    <row r="53" spans="1:13">
      <c r="A53">
        <v>0.107</v>
      </c>
      <c r="B53" s="1">
        <v>4942900</v>
      </c>
      <c r="C53">
        <v>41.68</v>
      </c>
      <c r="E53" s="5">
        <f t="shared" si="1"/>
        <v>64589.73762916986</v>
      </c>
      <c r="F53" s="5">
        <f t="shared" si="2"/>
        <v>0.11449315810510666</v>
      </c>
      <c r="H53" s="14">
        <f t="shared" si="3"/>
        <v>64589.73762916986</v>
      </c>
      <c r="I53" s="14">
        <f t="shared" si="4"/>
        <v>0.11449315810510666</v>
      </c>
      <c r="J53">
        <f t="shared" si="5"/>
        <v>64589.737629271338</v>
      </c>
      <c r="K53">
        <f t="shared" si="6"/>
        <v>1.0156373107137679E-4</v>
      </c>
      <c r="L53">
        <f t="shared" si="7"/>
        <v>0.98693282533952309</v>
      </c>
      <c r="M53">
        <f t="shared" si="7"/>
        <v>0.99999756325021416</v>
      </c>
    </row>
    <row r="54" spans="1:13">
      <c r="A54">
        <v>6.6400000000000001E-2</v>
      </c>
      <c r="B54" s="1">
        <v>3972700</v>
      </c>
      <c r="C54">
        <v>43.06</v>
      </c>
      <c r="E54" s="5">
        <f t="shared" si="1"/>
        <v>64589.73762916986</v>
      </c>
      <c r="F54" s="5">
        <f t="shared" si="2"/>
        <v>7.1049959796066195E-2</v>
      </c>
      <c r="H54" s="14">
        <f t="shared" si="3"/>
        <v>64589.73762916986</v>
      </c>
      <c r="I54" s="14">
        <f t="shared" si="4"/>
        <v>7.1049959796066195E-2</v>
      </c>
      <c r="J54">
        <f t="shared" si="5"/>
        <v>64589.737629208939</v>
      </c>
      <c r="K54">
        <f t="shared" si="6"/>
        <v>6.3026464889194051E-5</v>
      </c>
      <c r="L54">
        <f t="shared" si="7"/>
        <v>0.98374160202652883</v>
      </c>
      <c r="M54">
        <f t="shared" si="7"/>
        <v>0.99999853631061575</v>
      </c>
    </row>
    <row r="55" spans="1:13">
      <c r="A55">
        <v>4.1399999999999999E-2</v>
      </c>
      <c r="B55" s="1">
        <v>3165400</v>
      </c>
      <c r="C55">
        <v>44.53</v>
      </c>
      <c r="E55" s="5">
        <f t="shared" si="1"/>
        <v>64589.73762916986</v>
      </c>
      <c r="F55" s="5">
        <f t="shared" si="2"/>
        <v>4.4299221921041271E-2</v>
      </c>
      <c r="H55" s="14">
        <f t="shared" si="3"/>
        <v>64589.73762916986</v>
      </c>
      <c r="I55" s="14">
        <f t="shared" si="4"/>
        <v>4.4299221921041271E-2</v>
      </c>
      <c r="J55">
        <f t="shared" si="5"/>
        <v>64589.737629185052</v>
      </c>
      <c r="K55">
        <f t="shared" si="6"/>
        <v>3.9296621180922846E-5</v>
      </c>
      <c r="L55">
        <f t="shared" si="7"/>
        <v>0.97959507878019048</v>
      </c>
      <c r="M55">
        <f t="shared" si="7"/>
        <v>0.99999911752478821</v>
      </c>
    </row>
    <row r="56" spans="1:13">
      <c r="A56">
        <v>2.58E-2</v>
      </c>
      <c r="B56" s="1">
        <v>2498100</v>
      </c>
      <c r="C56">
        <v>46.06</v>
      </c>
      <c r="E56" s="5">
        <f t="shared" si="1"/>
        <v>64589.73762916986</v>
      </c>
      <c r="F56" s="5">
        <f t="shared" si="2"/>
        <v>2.7606761487025719E-2</v>
      </c>
      <c r="H56" s="14">
        <f t="shared" si="3"/>
        <v>64589.73762916986</v>
      </c>
      <c r="I56" s="14">
        <f t="shared" si="4"/>
        <v>2.7606761487025719E-2</v>
      </c>
      <c r="J56">
        <f t="shared" si="5"/>
        <v>64589.737629175761</v>
      </c>
      <c r="K56">
        <f t="shared" si="6"/>
        <v>2.4489198706954264E-5</v>
      </c>
      <c r="L56">
        <f t="shared" si="7"/>
        <v>0.97414445473392752</v>
      </c>
      <c r="M56">
        <f t="shared" si="7"/>
        <v>0.99999946831961117</v>
      </c>
    </row>
    <row r="57" spans="1:13">
      <c r="A57">
        <v>1.61E-2</v>
      </c>
      <c r="B57" s="1">
        <v>1958200</v>
      </c>
      <c r="C57">
        <v>47.63</v>
      </c>
      <c r="E57" s="5">
        <f t="shared" si="1"/>
        <v>64589.73762916986</v>
      </c>
      <c r="F57" s="5">
        <f t="shared" si="2"/>
        <v>1.7227475191516049E-2</v>
      </c>
      <c r="H57" s="14">
        <f t="shared" si="3"/>
        <v>64589.73762916986</v>
      </c>
      <c r="I57" s="14">
        <f t="shared" si="4"/>
        <v>1.7227475191516049E-2</v>
      </c>
      <c r="J57">
        <f t="shared" si="5"/>
        <v>64589.737629172159</v>
      </c>
      <c r="K57">
        <f t="shared" si="6"/>
        <v>1.5282019348138696E-5</v>
      </c>
      <c r="L57">
        <f t="shared" si="7"/>
        <v>0.96701576058156868</v>
      </c>
      <c r="M57">
        <f t="shared" si="7"/>
        <v>0.99999967915138888</v>
      </c>
    </row>
    <row r="58" spans="1:13">
      <c r="A58">
        <v>0.01</v>
      </c>
      <c r="B58" s="1">
        <v>1532700</v>
      </c>
      <c r="C58">
        <v>49.22</v>
      </c>
      <c r="E58" s="5">
        <f t="shared" si="1"/>
        <v>64589.73762916986</v>
      </c>
      <c r="F58" s="5">
        <f t="shared" si="2"/>
        <v>1.0700295150009968E-2</v>
      </c>
      <c r="H58" s="14">
        <f t="shared" si="3"/>
        <v>64589.73762916986</v>
      </c>
      <c r="I58" s="14">
        <f t="shared" si="4"/>
        <v>1.0700295150009968E-2</v>
      </c>
      <c r="J58">
        <f t="shared" si="5"/>
        <v>64589.737629170748</v>
      </c>
      <c r="K58">
        <f t="shared" si="6"/>
        <v>9.4919374833160994E-6</v>
      </c>
      <c r="L58">
        <f t="shared" si="7"/>
        <v>0.95785885194156017</v>
      </c>
      <c r="M58">
        <f t="shared" si="7"/>
        <v>0.99999980715283454</v>
      </c>
    </row>
    <row r="59" spans="1:13">
      <c r="A59">
        <v>2.5</v>
      </c>
      <c r="B59" s="1">
        <v>18628000</v>
      </c>
      <c r="C59">
        <v>35.17</v>
      </c>
      <c r="E59" s="5">
        <f t="shared" si="1"/>
        <v>64589.73762916986</v>
      </c>
      <c r="F59" s="5">
        <f t="shared" si="2"/>
        <v>2.6750737875024919</v>
      </c>
      <c r="H59" s="14">
        <f t="shared" si="3"/>
        <v>64589.73762916986</v>
      </c>
      <c r="I59" s="14">
        <f t="shared" si="4"/>
        <v>2.6750737875024919</v>
      </c>
      <c r="J59">
        <f t="shared" si="5"/>
        <v>64589.737684565807</v>
      </c>
      <c r="K59">
        <f t="shared" si="6"/>
        <v>2.3729843694722391E-3</v>
      </c>
      <c r="L59">
        <f t="shared" si="7"/>
        <v>0.99653265311978922</v>
      </c>
      <c r="M59">
        <f t="shared" si="7"/>
        <v>0.99993252816691858</v>
      </c>
    </row>
    <row r="60" spans="1:13">
      <c r="A60">
        <v>1.56</v>
      </c>
      <c r="B60" s="1">
        <v>15279000</v>
      </c>
      <c r="C60">
        <v>36.9</v>
      </c>
      <c r="E60" s="5">
        <f t="shared" si="1"/>
        <v>64589.73762916986</v>
      </c>
      <c r="F60" s="5">
        <f t="shared" si="2"/>
        <v>1.6692460434015552</v>
      </c>
      <c r="H60" s="14">
        <f t="shared" si="3"/>
        <v>64589.73762916986</v>
      </c>
      <c r="I60" s="14">
        <f t="shared" si="4"/>
        <v>1.6692460434015552</v>
      </c>
      <c r="J60">
        <f t="shared" si="5"/>
        <v>64589.737650739713</v>
      </c>
      <c r="K60">
        <f t="shared" si="6"/>
        <v>1.480742247067661E-3</v>
      </c>
      <c r="L60">
        <f t="shared" si="7"/>
        <v>0.99577264626934103</v>
      </c>
      <c r="M60">
        <f t="shared" si="7"/>
        <v>0.99995987148381926</v>
      </c>
    </row>
    <row r="61" spans="1:13">
      <c r="A61">
        <v>0.97</v>
      </c>
      <c r="B61" s="1">
        <v>12463000</v>
      </c>
      <c r="C61">
        <v>38.18</v>
      </c>
      <c r="E61" s="5">
        <f t="shared" si="1"/>
        <v>64589.73762916986</v>
      </c>
      <c r="F61" s="5">
        <f t="shared" si="2"/>
        <v>1.0379286295509669</v>
      </c>
      <c r="H61" s="14">
        <f t="shared" si="3"/>
        <v>64589.73762916986</v>
      </c>
      <c r="I61" s="14">
        <f t="shared" si="4"/>
        <v>1.0379286295509669</v>
      </c>
      <c r="J61">
        <f t="shared" si="5"/>
        <v>64589.737637509388</v>
      </c>
      <c r="K61">
        <f t="shared" si="6"/>
        <v>9.2071793580241748E-4</v>
      </c>
      <c r="L61">
        <f t="shared" si="7"/>
        <v>0.99481748073196596</v>
      </c>
      <c r="M61">
        <f t="shared" si="7"/>
        <v>0.99997588481048183</v>
      </c>
    </row>
    <row r="62" spans="1:13">
      <c r="A62">
        <v>0.60499999999999998</v>
      </c>
      <c r="B62" s="1">
        <v>10138000</v>
      </c>
      <c r="C62">
        <v>39.340000000000003</v>
      </c>
      <c r="E62" s="5">
        <f t="shared" si="1"/>
        <v>64589.73762916986</v>
      </c>
      <c r="F62" s="5">
        <f t="shared" si="2"/>
        <v>0.64736785657560303</v>
      </c>
      <c r="H62" s="14">
        <f t="shared" si="3"/>
        <v>64589.73762916986</v>
      </c>
      <c r="I62" s="14">
        <f t="shared" si="4"/>
        <v>0.64736785657560303</v>
      </c>
      <c r="J62">
        <f t="shared" si="5"/>
        <v>64589.737632414071</v>
      </c>
      <c r="K62">
        <f t="shared" si="6"/>
        <v>5.7426221772139991E-4</v>
      </c>
      <c r="L62">
        <f t="shared" si="7"/>
        <v>0.99362894677131441</v>
      </c>
      <c r="M62">
        <f t="shared" si="7"/>
        <v>0.99998540258724666</v>
      </c>
    </row>
    <row r="63" spans="1:13">
      <c r="A63">
        <v>0.3765</v>
      </c>
      <c r="B63" s="1">
        <v>8216900</v>
      </c>
      <c r="C63">
        <v>40.39</v>
      </c>
      <c r="E63" s="5">
        <f t="shared" si="1"/>
        <v>64589.73762916986</v>
      </c>
      <c r="F63" s="5">
        <f t="shared" si="2"/>
        <v>0.40286611239787534</v>
      </c>
      <c r="H63" s="14">
        <f t="shared" si="3"/>
        <v>64589.73762916986</v>
      </c>
      <c r="I63" s="14">
        <f t="shared" si="4"/>
        <v>0.40286611239787534</v>
      </c>
      <c r="J63">
        <f t="shared" si="5"/>
        <v>64589.737630426258</v>
      </c>
      <c r="K63">
        <f t="shared" si="6"/>
        <v>3.5737144624221998E-4</v>
      </c>
      <c r="L63">
        <f t="shared" si="7"/>
        <v>0.99213940322622574</v>
      </c>
      <c r="M63">
        <f t="shared" si="7"/>
        <v>0.99999115198201927</v>
      </c>
    </row>
    <row r="64" spans="1:13">
      <c r="A64">
        <v>0.23449999999999999</v>
      </c>
      <c r="B64" s="1">
        <v>6633500</v>
      </c>
      <c r="C64">
        <v>41.5</v>
      </c>
      <c r="E64" s="5">
        <f t="shared" si="1"/>
        <v>64589.73762916986</v>
      </c>
      <c r="F64" s="5">
        <f t="shared" si="2"/>
        <v>0.25092192126773377</v>
      </c>
      <c r="H64" s="14">
        <f t="shared" si="3"/>
        <v>64589.73762916986</v>
      </c>
      <c r="I64" s="14">
        <f t="shared" si="4"/>
        <v>0.25092192126773377</v>
      </c>
      <c r="J64">
        <f t="shared" si="5"/>
        <v>64589.737629657255</v>
      </c>
      <c r="K64">
        <f t="shared" si="6"/>
        <v>2.225859339826448E-4</v>
      </c>
      <c r="L64">
        <f t="shared" si="7"/>
        <v>0.99026309826944181</v>
      </c>
      <c r="M64">
        <f t="shared" si="7"/>
        <v>0.9999946364835185</v>
      </c>
    </row>
    <row r="65" spans="1:13">
      <c r="A65">
        <v>0.14599999999999999</v>
      </c>
      <c r="B65" s="1">
        <v>5330400</v>
      </c>
      <c r="C65">
        <v>42.6</v>
      </c>
      <c r="E65" s="5">
        <f t="shared" si="1"/>
        <v>64589.73762916986</v>
      </c>
      <c r="F65" s="5">
        <f t="shared" si="2"/>
        <v>0.15622430919014554</v>
      </c>
      <c r="H65" s="14">
        <f t="shared" si="3"/>
        <v>64589.73762916986</v>
      </c>
      <c r="I65" s="14">
        <f t="shared" si="4"/>
        <v>0.15622430919014554</v>
      </c>
      <c r="J65">
        <f t="shared" si="5"/>
        <v>64589.737629358795</v>
      </c>
      <c r="K65">
        <f t="shared" si="6"/>
        <v>1.3858228725614606E-4</v>
      </c>
      <c r="L65">
        <f t="shared" si="7"/>
        <v>0.98788275971233708</v>
      </c>
      <c r="M65">
        <f t="shared" si="7"/>
        <v>0.99999674689466533</v>
      </c>
    </row>
    <row r="66" spans="1:13">
      <c r="A66">
        <v>9.0999999999999998E-2</v>
      </c>
      <c r="B66" s="1">
        <v>4259000</v>
      </c>
      <c r="C66">
        <v>43.73</v>
      </c>
      <c r="E66" s="5">
        <f t="shared" si="1"/>
        <v>64589.73762916986</v>
      </c>
      <c r="F66" s="5">
        <f t="shared" si="2"/>
        <v>9.7372685865090708E-2</v>
      </c>
      <c r="H66" s="14">
        <f t="shared" si="3"/>
        <v>64589.73762916986</v>
      </c>
      <c r="I66" s="14">
        <f t="shared" si="4"/>
        <v>9.7372685865090708E-2</v>
      </c>
      <c r="J66">
        <f t="shared" si="5"/>
        <v>64589.73762924326</v>
      </c>
      <c r="K66">
        <f t="shared" si="6"/>
        <v>8.6376631098111854E-5</v>
      </c>
      <c r="L66">
        <f t="shared" ref="L66:M81" si="8">ABS((J66-B66)/B66)</f>
        <v>0.98483452978886044</v>
      </c>
      <c r="M66">
        <f t="shared" si="8"/>
        <v>0.99999802477404309</v>
      </c>
    </row>
    <row r="67" spans="1:13">
      <c r="A67">
        <v>5.6500000000000002E-2</v>
      </c>
      <c r="B67" s="1">
        <v>3382400</v>
      </c>
      <c r="C67">
        <v>44.95</v>
      </c>
      <c r="E67" s="5">
        <f t="shared" ref="E67:E96" si="9">$P$1</f>
        <v>64589.73762916986</v>
      </c>
      <c r="F67" s="5">
        <f t="shared" ref="F67:F96" si="10">A67*$P$2</f>
        <v>6.0456667597556323E-2</v>
      </c>
      <c r="H67" s="14">
        <f t="shared" ref="H67:H96" si="11">E67</f>
        <v>64589.73762916986</v>
      </c>
      <c r="I67" s="14">
        <f t="shared" ref="I67:I96" si="12">F67</f>
        <v>6.0456667597556323E-2</v>
      </c>
      <c r="J67">
        <f t="shared" ref="J67:J96" si="13">(H67^2+I67^2)^0.5</f>
        <v>64589.737629198156</v>
      </c>
      <c r="K67">
        <f t="shared" ref="K67:K96" si="14">DEGREES(ATAN(I67/H67))</f>
        <v>5.3629446780720789E-5</v>
      </c>
      <c r="L67">
        <f t="shared" si="8"/>
        <v>0.98090416933857671</v>
      </c>
      <c r="M67">
        <f t="shared" si="8"/>
        <v>0.99999880690885912</v>
      </c>
    </row>
    <row r="68" spans="1:13">
      <c r="A68">
        <v>3.5349999999999999E-2</v>
      </c>
      <c r="B68" s="1">
        <v>2672100</v>
      </c>
      <c r="C68">
        <v>46.21</v>
      </c>
      <c r="E68" s="5">
        <f t="shared" si="9"/>
        <v>64589.73762916986</v>
      </c>
      <c r="F68" s="5">
        <f t="shared" si="10"/>
        <v>3.7825543355285235E-2</v>
      </c>
      <c r="H68" s="14">
        <f t="shared" si="11"/>
        <v>64589.73762916986</v>
      </c>
      <c r="I68" s="14">
        <f t="shared" si="12"/>
        <v>3.7825543355285235E-2</v>
      </c>
      <c r="J68">
        <f t="shared" si="13"/>
        <v>64589.737629180941</v>
      </c>
      <c r="K68">
        <f t="shared" si="14"/>
        <v>3.3553999003518875E-5</v>
      </c>
      <c r="L68">
        <f t="shared" si="8"/>
        <v>0.97582809863808206</v>
      </c>
      <c r="M68">
        <f t="shared" si="8"/>
        <v>0.9999992738801341</v>
      </c>
    </row>
    <row r="69" spans="1:13">
      <c r="A69">
        <v>2.205E-2</v>
      </c>
      <c r="B69" s="1">
        <v>2096200</v>
      </c>
      <c r="C69">
        <v>47.51</v>
      </c>
      <c r="E69" s="5">
        <f t="shared" si="9"/>
        <v>64589.73762916986</v>
      </c>
      <c r="F69" s="5">
        <f t="shared" si="10"/>
        <v>2.3594150805771982E-2</v>
      </c>
      <c r="H69" s="14">
        <f t="shared" si="11"/>
        <v>64589.73762916986</v>
      </c>
      <c r="I69" s="14">
        <f t="shared" si="12"/>
        <v>2.3594150805771982E-2</v>
      </c>
      <c r="J69">
        <f t="shared" si="13"/>
        <v>64589.737629174168</v>
      </c>
      <c r="K69">
        <f t="shared" si="14"/>
        <v>2.0929722150711258E-5</v>
      </c>
      <c r="L69">
        <f t="shared" si="8"/>
        <v>0.96918722563249005</v>
      </c>
      <c r="M69">
        <f t="shared" si="8"/>
        <v>0.99999955946701435</v>
      </c>
    </row>
    <row r="70" spans="1:13">
      <c r="A70">
        <v>1.37E-2</v>
      </c>
      <c r="B70" s="1">
        <v>1633300</v>
      </c>
      <c r="C70">
        <v>48.87</v>
      </c>
      <c r="E70" s="5">
        <f t="shared" si="9"/>
        <v>64589.73762916986</v>
      </c>
      <c r="F70" s="5">
        <f t="shared" si="10"/>
        <v>1.4659404355513658E-2</v>
      </c>
      <c r="H70" s="14">
        <f t="shared" si="11"/>
        <v>64589.73762916986</v>
      </c>
      <c r="I70" s="14">
        <f t="shared" si="12"/>
        <v>1.4659404355513658E-2</v>
      </c>
      <c r="J70">
        <f t="shared" si="13"/>
        <v>64589.737629171526</v>
      </c>
      <c r="K70">
        <f t="shared" si="14"/>
        <v>1.3003954352142952E-5</v>
      </c>
      <c r="L70">
        <f t="shared" si="8"/>
        <v>0.96045445562409149</v>
      </c>
      <c r="M70">
        <f t="shared" si="8"/>
        <v>0.99999973390721608</v>
      </c>
    </row>
    <row r="71" spans="1:13">
      <c r="A71">
        <v>8.5500000000000003E-3</v>
      </c>
      <c r="B71" s="1">
        <v>1263700</v>
      </c>
      <c r="C71">
        <v>50.29</v>
      </c>
      <c r="E71" s="5">
        <f t="shared" si="9"/>
        <v>64589.73762916986</v>
      </c>
      <c r="F71" s="5">
        <f t="shared" si="10"/>
        <v>9.1487523532585227E-3</v>
      </c>
      <c r="H71" s="14">
        <f t="shared" si="11"/>
        <v>64589.73762916986</v>
      </c>
      <c r="I71" s="14">
        <f t="shared" si="12"/>
        <v>9.1487523532585227E-3</v>
      </c>
      <c r="J71">
        <f t="shared" si="13"/>
        <v>64589.737629170508</v>
      </c>
      <c r="K71">
        <f t="shared" si="14"/>
        <v>8.115606548235284E-6</v>
      </c>
      <c r="L71">
        <f t="shared" si="8"/>
        <v>0.94888839310819773</v>
      </c>
      <c r="M71">
        <f t="shared" si="8"/>
        <v>0.99999983862385067</v>
      </c>
    </row>
    <row r="72" spans="1:13">
      <c r="A72">
        <v>5.3499999999999997E-3</v>
      </c>
      <c r="B72">
        <v>969820</v>
      </c>
      <c r="C72">
        <v>51.77</v>
      </c>
      <c r="E72" s="5">
        <f t="shared" si="9"/>
        <v>64589.73762916986</v>
      </c>
      <c r="F72" s="5">
        <f t="shared" si="10"/>
        <v>5.7246579052553327E-3</v>
      </c>
      <c r="H72" s="14">
        <f t="shared" si="11"/>
        <v>64589.73762916986</v>
      </c>
      <c r="I72" s="14">
        <f t="shared" si="12"/>
        <v>5.7246579052553327E-3</v>
      </c>
      <c r="J72">
        <f t="shared" si="13"/>
        <v>64589.737629170115</v>
      </c>
      <c r="K72">
        <f t="shared" si="14"/>
        <v>5.0781865535741449E-6</v>
      </c>
      <c r="L72">
        <f t="shared" si="8"/>
        <v>0.93340028290902433</v>
      </c>
      <c r="M72">
        <f t="shared" si="8"/>
        <v>0.99999990190870092</v>
      </c>
    </row>
    <row r="73" spans="1:13">
      <c r="A73">
        <v>3.32E-3</v>
      </c>
      <c r="B73">
        <v>736530</v>
      </c>
      <c r="C73">
        <v>53.3</v>
      </c>
      <c r="E73" s="5">
        <f t="shared" si="9"/>
        <v>64589.73762916986</v>
      </c>
      <c r="F73" s="5">
        <f t="shared" si="10"/>
        <v>3.5524979898033096E-3</v>
      </c>
      <c r="H73" s="14">
        <f t="shared" si="11"/>
        <v>64589.73762916986</v>
      </c>
      <c r="I73" s="14">
        <f t="shared" si="12"/>
        <v>3.5524979898033096E-3</v>
      </c>
      <c r="J73">
        <f t="shared" si="13"/>
        <v>64589.737629169955</v>
      </c>
      <c r="K73">
        <f t="shared" si="14"/>
        <v>3.1513232444609704E-6</v>
      </c>
      <c r="L73">
        <f t="shared" si="8"/>
        <v>0.91230535398535029</v>
      </c>
      <c r="M73">
        <f t="shared" si="8"/>
        <v>0.99999994087573651</v>
      </c>
    </row>
    <row r="74" spans="1:13">
      <c r="A74">
        <v>2.0699999999999998E-3</v>
      </c>
      <c r="B74">
        <v>554810</v>
      </c>
      <c r="C74">
        <v>54.88</v>
      </c>
      <c r="E74" s="5">
        <f t="shared" si="9"/>
        <v>64589.73762916986</v>
      </c>
      <c r="F74" s="5">
        <f t="shared" si="10"/>
        <v>2.2149610960520631E-3</v>
      </c>
      <c r="H74" s="14">
        <f t="shared" si="11"/>
        <v>64589.73762916986</v>
      </c>
      <c r="I74" s="14">
        <f t="shared" si="12"/>
        <v>2.2149610960520631E-3</v>
      </c>
      <c r="J74">
        <f t="shared" si="13"/>
        <v>64589.737629169897</v>
      </c>
      <c r="K74">
        <f t="shared" si="14"/>
        <v>1.9648310590464495E-6</v>
      </c>
      <c r="L74">
        <f t="shared" si="8"/>
        <v>0.8835822396330818</v>
      </c>
      <c r="M74">
        <f t="shared" si="8"/>
        <v>0.99999996419768478</v>
      </c>
    </row>
    <row r="75" spans="1:13">
      <c r="A75">
        <v>1.2899999999999999E-3</v>
      </c>
      <c r="B75">
        <v>413140</v>
      </c>
      <c r="C75">
        <v>56.53</v>
      </c>
      <c r="E75" s="5">
        <f t="shared" si="9"/>
        <v>64589.73762916986</v>
      </c>
      <c r="F75" s="5">
        <f t="shared" si="10"/>
        <v>1.3803380743512858E-3</v>
      </c>
      <c r="H75" s="14">
        <f t="shared" si="11"/>
        <v>64589.73762916986</v>
      </c>
      <c r="I75" s="14">
        <f t="shared" si="12"/>
        <v>1.3803380743512858E-3</v>
      </c>
      <c r="J75">
        <f t="shared" si="13"/>
        <v>64589.737629169875</v>
      </c>
      <c r="K75">
        <f t="shared" si="14"/>
        <v>1.2244599353477876E-6</v>
      </c>
      <c r="L75">
        <f t="shared" si="8"/>
        <v>0.84366137960698584</v>
      </c>
      <c r="M75">
        <f t="shared" si="8"/>
        <v>0.99999997833964382</v>
      </c>
    </row>
    <row r="76" spans="1:13">
      <c r="A76" s="1">
        <v>8.0500000000000005E-4</v>
      </c>
      <c r="B76">
        <v>306030</v>
      </c>
      <c r="C76">
        <v>58.19</v>
      </c>
      <c r="E76" s="5">
        <f t="shared" si="9"/>
        <v>64589.73762916986</v>
      </c>
      <c r="F76" s="5">
        <f t="shared" si="10"/>
        <v>8.6137375957580256E-4</v>
      </c>
      <c r="H76" s="14">
        <f t="shared" si="11"/>
        <v>64589.73762916986</v>
      </c>
      <c r="I76" s="14">
        <f t="shared" si="12"/>
        <v>8.6137375957580256E-4</v>
      </c>
      <c r="J76">
        <f t="shared" si="13"/>
        <v>64589.737629169867</v>
      </c>
      <c r="K76">
        <f t="shared" si="14"/>
        <v>7.6410096740695299E-7</v>
      </c>
      <c r="L76">
        <f t="shared" si="8"/>
        <v>0.78894311789965077</v>
      </c>
      <c r="M76">
        <f t="shared" si="8"/>
        <v>0.99999998686886116</v>
      </c>
    </row>
    <row r="77" spans="1:13">
      <c r="A77" s="1">
        <v>5.0000000000000001E-4</v>
      </c>
      <c r="B77">
        <v>226720</v>
      </c>
      <c r="C77">
        <v>59.88</v>
      </c>
      <c r="E77" s="5">
        <f t="shared" si="9"/>
        <v>64589.73762916986</v>
      </c>
      <c r="F77" s="5">
        <f t="shared" si="10"/>
        <v>5.3501475750049841E-4</v>
      </c>
      <c r="H77" s="14">
        <f t="shared" si="11"/>
        <v>64589.73762916986</v>
      </c>
      <c r="I77" s="14">
        <f t="shared" si="12"/>
        <v>5.3501475750049841E-4</v>
      </c>
      <c r="J77">
        <f t="shared" si="13"/>
        <v>64589.737629169867</v>
      </c>
      <c r="K77">
        <f t="shared" si="14"/>
        <v>4.7459687416580926E-7</v>
      </c>
      <c r="L77">
        <f t="shared" si="8"/>
        <v>0.71511230756364741</v>
      </c>
    </row>
    <row r="78" spans="1:13">
      <c r="A78">
        <v>0.2</v>
      </c>
      <c r="B78" s="1">
        <v>5229200</v>
      </c>
      <c r="C78">
        <v>49.54</v>
      </c>
      <c r="E78" s="5">
        <f t="shared" si="9"/>
        <v>64589.73762916986</v>
      </c>
      <c r="F78" s="5">
        <f t="shared" si="10"/>
        <v>0.21400590300019939</v>
      </c>
      <c r="H78" s="14">
        <f t="shared" si="11"/>
        <v>64589.73762916986</v>
      </c>
      <c r="I78" s="14">
        <f t="shared" si="12"/>
        <v>0.21400590300019939</v>
      </c>
      <c r="J78">
        <f t="shared" si="13"/>
        <v>64589.737629524396</v>
      </c>
      <c r="K78">
        <f t="shared" si="14"/>
        <v>1.8983874966562906E-4</v>
      </c>
      <c r="L78">
        <f t="shared" si="8"/>
        <v>0.98764825640068754</v>
      </c>
    </row>
    <row r="79" spans="1:13">
      <c r="A79">
        <v>0.12479999999999999</v>
      </c>
      <c r="B79" s="1">
        <v>4556500</v>
      </c>
      <c r="C79">
        <v>47.98</v>
      </c>
      <c r="E79" s="5">
        <f t="shared" si="9"/>
        <v>64589.73762916986</v>
      </c>
      <c r="F79" s="5">
        <f t="shared" si="10"/>
        <v>0.13353968347212442</v>
      </c>
      <c r="H79" s="14">
        <f t="shared" si="11"/>
        <v>64589.73762916986</v>
      </c>
      <c r="I79" s="14">
        <f t="shared" si="12"/>
        <v>0.13353968347212442</v>
      </c>
      <c r="J79">
        <f t="shared" si="13"/>
        <v>64589.737629307907</v>
      </c>
      <c r="K79">
        <f t="shared" si="14"/>
        <v>1.1845937979161721E-4</v>
      </c>
      <c r="L79">
        <f t="shared" si="8"/>
        <v>0.98582470369158159</v>
      </c>
      <c r="M79">
        <f t="shared" si="8"/>
        <v>0.99999753106753253</v>
      </c>
    </row>
    <row r="80" spans="1:13">
      <c r="A80">
        <v>7.7600000000000002E-2</v>
      </c>
      <c r="B80" s="1">
        <v>3708800</v>
      </c>
      <c r="C80">
        <v>47.97</v>
      </c>
      <c r="E80" s="5">
        <f t="shared" si="9"/>
        <v>64589.73762916986</v>
      </c>
      <c r="F80" s="5">
        <f t="shared" si="10"/>
        <v>8.3034290364077362E-2</v>
      </c>
      <c r="H80" s="14">
        <f t="shared" si="11"/>
        <v>64589.73762916986</v>
      </c>
      <c r="I80" s="14">
        <f t="shared" si="12"/>
        <v>8.3034290364077362E-2</v>
      </c>
      <c r="J80">
        <f t="shared" si="13"/>
        <v>64589.737629223237</v>
      </c>
      <c r="K80">
        <f t="shared" si="14"/>
        <v>7.3657434870493026E-5</v>
      </c>
      <c r="L80">
        <f t="shared" si="8"/>
        <v>0.98258473424578752</v>
      </c>
      <c r="M80">
        <f t="shared" si="8"/>
        <v>0.99999846451042596</v>
      </c>
    </row>
    <row r="81" spans="1:13">
      <c r="A81">
        <v>4.8399999999999999E-2</v>
      </c>
      <c r="B81" s="1">
        <v>2939500</v>
      </c>
      <c r="C81">
        <v>48.44</v>
      </c>
      <c r="E81" s="5">
        <f t="shared" si="9"/>
        <v>64589.73762916986</v>
      </c>
      <c r="F81" s="5">
        <f t="shared" si="10"/>
        <v>5.1789428526048245E-2</v>
      </c>
      <c r="H81" s="14">
        <f t="shared" si="11"/>
        <v>64589.73762916986</v>
      </c>
      <c r="I81" s="14">
        <f t="shared" si="12"/>
        <v>5.1789428526048245E-2</v>
      </c>
      <c r="J81">
        <f t="shared" si="13"/>
        <v>64589.737629190626</v>
      </c>
      <c r="K81">
        <f t="shared" si="14"/>
        <v>4.5940977419240485E-5</v>
      </c>
      <c r="L81">
        <f t="shared" si="8"/>
        <v>0.97802696457588345</v>
      </c>
      <c r="M81">
        <f t="shared" si="8"/>
        <v>0.99999905159006153</v>
      </c>
    </row>
    <row r="82" spans="1:13">
      <c r="A82">
        <v>3.0120000000000001E-2</v>
      </c>
      <c r="B82" s="1">
        <v>2295600</v>
      </c>
      <c r="C82">
        <v>49.25</v>
      </c>
      <c r="E82" s="5">
        <f t="shared" si="9"/>
        <v>64589.73762916986</v>
      </c>
      <c r="F82" s="5">
        <f t="shared" si="10"/>
        <v>3.222928899183003E-2</v>
      </c>
      <c r="H82" s="14">
        <f t="shared" si="11"/>
        <v>64589.73762916986</v>
      </c>
      <c r="I82" s="14">
        <f t="shared" si="12"/>
        <v>3.222928899183003E-2</v>
      </c>
      <c r="J82">
        <f t="shared" si="13"/>
        <v>64589.7376291779</v>
      </c>
      <c r="K82">
        <f t="shared" si="14"/>
        <v>2.8589715699745982E-5</v>
      </c>
      <c r="L82">
        <f t="shared" ref="L82:M101" si="15">ABS((J82-B82)/B82)</f>
        <v>0.97186367937394236</v>
      </c>
      <c r="M82">
        <f t="shared" si="15"/>
        <v>0.9999994194981584</v>
      </c>
    </row>
    <row r="83" spans="1:13">
      <c r="A83">
        <v>1.8759999999999999E-2</v>
      </c>
      <c r="B83" s="1">
        <v>1774400</v>
      </c>
      <c r="C83">
        <v>50.26</v>
      </c>
      <c r="E83" s="5">
        <f t="shared" si="9"/>
        <v>64589.73762916986</v>
      </c>
      <c r="F83" s="5">
        <f t="shared" si="10"/>
        <v>2.0073753701418701E-2</v>
      </c>
      <c r="H83" s="14">
        <f t="shared" si="11"/>
        <v>64589.73762916986</v>
      </c>
      <c r="I83" s="14">
        <f t="shared" si="12"/>
        <v>2.0073753701418701E-2</v>
      </c>
      <c r="J83">
        <f t="shared" si="13"/>
        <v>64589.737629172982</v>
      </c>
      <c r="K83">
        <f t="shared" si="14"/>
        <v>1.7806874718700591E-5</v>
      </c>
      <c r="L83">
        <f t="shared" si="15"/>
        <v>0.96359911089428929</v>
      </c>
      <c r="M83">
        <f t="shared" si="15"/>
        <v>0.99999964570484046</v>
      </c>
    </row>
    <row r="84" spans="1:13">
      <c r="A84">
        <v>1.1679999999999999E-2</v>
      </c>
      <c r="B84" s="1">
        <v>1359600</v>
      </c>
      <c r="C84">
        <v>51.39</v>
      </c>
      <c r="E84" s="5">
        <f t="shared" si="9"/>
        <v>64589.73762916986</v>
      </c>
      <c r="F84" s="5">
        <f t="shared" si="10"/>
        <v>1.2497944735211642E-2</v>
      </c>
      <c r="H84" s="14">
        <f t="shared" si="11"/>
        <v>64589.73762916986</v>
      </c>
      <c r="I84" s="14">
        <f t="shared" si="12"/>
        <v>1.2497944735211642E-2</v>
      </c>
      <c r="J84">
        <f t="shared" si="13"/>
        <v>64589.737629171068</v>
      </c>
      <c r="K84">
        <f t="shared" si="14"/>
        <v>1.1086582980513165E-5</v>
      </c>
      <c r="L84">
        <f t="shared" si="15"/>
        <v>0.95249357338248675</v>
      </c>
      <c r="M84">
        <f t="shared" si="15"/>
        <v>0.99999978426575253</v>
      </c>
    </row>
    <row r="85" spans="1:13">
      <c r="A85">
        <v>7.28E-3</v>
      </c>
      <c r="B85" s="1">
        <v>1035400</v>
      </c>
      <c r="C85">
        <v>52.61</v>
      </c>
      <c r="E85" s="5">
        <f t="shared" si="9"/>
        <v>64589.73762916986</v>
      </c>
      <c r="F85" s="5">
        <f t="shared" si="10"/>
        <v>7.7898148692072573E-3</v>
      </c>
      <c r="H85" s="14">
        <f t="shared" si="11"/>
        <v>64589.73762916986</v>
      </c>
      <c r="I85" s="14">
        <f t="shared" si="12"/>
        <v>7.7898148692072573E-3</v>
      </c>
      <c r="J85">
        <f t="shared" si="13"/>
        <v>64589.737629170333</v>
      </c>
      <c r="K85">
        <f t="shared" si="14"/>
        <v>6.91013048785415E-6</v>
      </c>
      <c r="L85">
        <f t="shared" si="15"/>
        <v>0.93761856516402331</v>
      </c>
      <c r="M85">
        <f t="shared" si="15"/>
        <v>0.99999986865366874</v>
      </c>
    </row>
    <row r="86" spans="1:13">
      <c r="A86">
        <v>4.5199999999999997E-3</v>
      </c>
      <c r="B86">
        <v>782660</v>
      </c>
      <c r="C86">
        <v>53.88</v>
      </c>
      <c r="E86" s="5">
        <f t="shared" si="9"/>
        <v>64589.73762916986</v>
      </c>
      <c r="F86" s="5">
        <f t="shared" si="10"/>
        <v>4.8365334078045051E-3</v>
      </c>
      <c r="H86" s="14">
        <f t="shared" si="11"/>
        <v>64589.73762916986</v>
      </c>
      <c r="I86" s="14">
        <f t="shared" si="12"/>
        <v>4.8365334078045051E-3</v>
      </c>
      <c r="J86">
        <f t="shared" si="13"/>
        <v>64589.737629170042</v>
      </c>
      <c r="K86">
        <f t="shared" si="14"/>
        <v>4.2903557424589074E-6</v>
      </c>
      <c r="L86">
        <f t="shared" si="15"/>
        <v>0.91747407861757335</v>
      </c>
      <c r="M86">
        <f t="shared" si="15"/>
        <v>0.99999992037201668</v>
      </c>
    </row>
    <row r="87" spans="1:13">
      <c r="A87">
        <v>2.8300000000000001E-3</v>
      </c>
      <c r="B87">
        <v>588190</v>
      </c>
      <c r="C87">
        <v>55.2</v>
      </c>
      <c r="E87" s="5">
        <f t="shared" si="9"/>
        <v>64589.73762916986</v>
      </c>
      <c r="F87" s="5">
        <f t="shared" si="10"/>
        <v>3.0281835274528213E-3</v>
      </c>
      <c r="H87" s="14">
        <f t="shared" si="11"/>
        <v>64589.73762916986</v>
      </c>
      <c r="I87" s="14">
        <f t="shared" si="12"/>
        <v>3.0281835274528213E-3</v>
      </c>
      <c r="J87">
        <f t="shared" si="13"/>
        <v>64589.737629169933</v>
      </c>
      <c r="K87">
        <f t="shared" si="14"/>
        <v>2.686218307778479E-6</v>
      </c>
      <c r="L87">
        <f t="shared" si="15"/>
        <v>0.89018899058268597</v>
      </c>
      <c r="M87">
        <f t="shared" si="15"/>
        <v>0.99999995133662478</v>
      </c>
    </row>
    <row r="88" spans="1:13">
      <c r="A88">
        <v>1.7600000000000001E-3</v>
      </c>
      <c r="B88">
        <v>438910</v>
      </c>
      <c r="C88">
        <v>56.57</v>
      </c>
      <c r="E88" s="5">
        <f t="shared" si="9"/>
        <v>64589.73762916986</v>
      </c>
      <c r="F88" s="5">
        <f t="shared" si="10"/>
        <v>1.8832519464017546E-3</v>
      </c>
      <c r="H88" s="14">
        <f t="shared" si="11"/>
        <v>64589.73762916986</v>
      </c>
      <c r="I88" s="14">
        <f t="shared" si="12"/>
        <v>1.8832519464017546E-3</v>
      </c>
      <c r="J88">
        <f t="shared" si="13"/>
        <v>64589.737629169889</v>
      </c>
      <c r="K88">
        <f t="shared" si="14"/>
        <v>1.6705809970636483E-6</v>
      </c>
      <c r="L88">
        <f t="shared" si="15"/>
        <v>0.85284058775336657</v>
      </c>
      <c r="M88">
        <f t="shared" si="15"/>
        <v>0.99999997046878208</v>
      </c>
    </row>
    <row r="89" spans="1:13">
      <c r="A89">
        <v>1.1000000000000001E-3</v>
      </c>
      <c r="B89">
        <v>325270</v>
      </c>
      <c r="C89">
        <v>57.99</v>
      </c>
      <c r="E89" s="5">
        <f t="shared" si="9"/>
        <v>64589.73762916986</v>
      </c>
      <c r="F89" s="5">
        <f t="shared" si="10"/>
        <v>1.1770324665010966E-3</v>
      </c>
      <c r="H89" s="14">
        <f t="shared" si="11"/>
        <v>64589.73762916986</v>
      </c>
      <c r="I89" s="14">
        <f t="shared" si="12"/>
        <v>1.1770324665010966E-3</v>
      </c>
      <c r="J89">
        <f t="shared" si="13"/>
        <v>64589.737629169875</v>
      </c>
      <c r="K89">
        <f t="shared" si="14"/>
        <v>1.0441131231647803E-6</v>
      </c>
      <c r="L89">
        <f t="shared" si="15"/>
        <v>0.80142731383413812</v>
      </c>
      <c r="M89">
        <f t="shared" si="15"/>
        <v>0.99999998199494522</v>
      </c>
    </row>
    <row r="90" spans="1:13">
      <c r="A90" s="1">
        <v>6.8400000000000004E-4</v>
      </c>
      <c r="B90">
        <v>240010</v>
      </c>
      <c r="C90">
        <v>59.46</v>
      </c>
      <c r="E90" s="5">
        <f t="shared" si="9"/>
        <v>64589.73762916986</v>
      </c>
      <c r="F90" s="5">
        <f t="shared" si="10"/>
        <v>7.3190018826068185E-4</v>
      </c>
      <c r="H90" s="14">
        <f t="shared" si="11"/>
        <v>64589.73762916986</v>
      </c>
      <c r="I90" s="14">
        <f t="shared" si="12"/>
        <v>7.3190018826068185E-4</v>
      </c>
      <c r="J90">
        <f t="shared" si="13"/>
        <v>64589.737629169867</v>
      </c>
      <c r="K90">
        <f t="shared" si="14"/>
        <v>6.4924852385882715E-7</v>
      </c>
      <c r="L90">
        <f t="shared" si="15"/>
        <v>0.73088730624069886</v>
      </c>
      <c r="M90">
        <f t="shared" si="15"/>
        <v>0.99999998908091947</v>
      </c>
    </row>
    <row r="91" spans="1:13">
      <c r="A91" s="1">
        <v>4.28E-4</v>
      </c>
      <c r="B91">
        <v>175270</v>
      </c>
      <c r="C91">
        <v>60.97</v>
      </c>
      <c r="E91" s="5">
        <f t="shared" si="9"/>
        <v>64589.73762916986</v>
      </c>
      <c r="F91" s="5">
        <f t="shared" si="10"/>
        <v>4.5797263242042664E-4</v>
      </c>
      <c r="H91" s="14">
        <f t="shared" si="11"/>
        <v>64589.73762916986</v>
      </c>
      <c r="I91" s="14">
        <f t="shared" si="12"/>
        <v>4.5797263242042664E-4</v>
      </c>
      <c r="J91">
        <f t="shared" si="13"/>
        <v>64589.73762916986</v>
      </c>
      <c r="K91">
        <f t="shared" si="14"/>
        <v>4.0625492428593275E-7</v>
      </c>
      <c r="L91">
        <f t="shared" si="15"/>
        <v>0.63148435197598074</v>
      </c>
      <c r="M91">
        <f t="shared" si="15"/>
        <v>0.99999999333680623</v>
      </c>
    </row>
    <row r="92" spans="1:13">
      <c r="A92" s="1">
        <v>2.656E-4</v>
      </c>
      <c r="B92">
        <v>127040</v>
      </c>
      <c r="C92">
        <v>62.52</v>
      </c>
      <c r="E92" s="5">
        <f t="shared" si="9"/>
        <v>64589.73762916986</v>
      </c>
      <c r="F92" s="5">
        <f t="shared" si="10"/>
        <v>2.8419983918426478E-4</v>
      </c>
      <c r="H92" s="14">
        <f t="shared" si="11"/>
        <v>64589.73762916986</v>
      </c>
      <c r="I92" s="14">
        <f t="shared" si="12"/>
        <v>2.8419983918426478E-4</v>
      </c>
      <c r="J92">
        <f t="shared" si="13"/>
        <v>64589.73762916986</v>
      </c>
      <c r="K92">
        <f t="shared" si="14"/>
        <v>2.5210585955687791E-7</v>
      </c>
      <c r="L92">
        <f t="shared" si="15"/>
        <v>0.4915795211809677</v>
      </c>
      <c r="M92">
        <f t="shared" si="15"/>
        <v>0.9999999959675967</v>
      </c>
    </row>
    <row r="93" spans="1:13">
      <c r="A93" s="1">
        <v>1.6559999999999999E-4</v>
      </c>
      <c r="B93">
        <v>90736</v>
      </c>
      <c r="C93">
        <v>64.16</v>
      </c>
      <c r="E93" s="5">
        <f t="shared" si="9"/>
        <v>64589.73762916986</v>
      </c>
      <c r="F93" s="5">
        <f t="shared" si="10"/>
        <v>1.7719688768416507E-4</v>
      </c>
      <c r="H93" s="14">
        <f t="shared" si="11"/>
        <v>64589.73762916986</v>
      </c>
      <c r="I93" s="14">
        <f t="shared" si="12"/>
        <v>1.7719688768416507E-4</v>
      </c>
      <c r="J93">
        <f t="shared" si="13"/>
        <v>64589.73762916986</v>
      </c>
      <c r="K93">
        <f t="shared" si="14"/>
        <v>1.5718648472371601E-7</v>
      </c>
      <c r="L93">
        <f t="shared" si="15"/>
        <v>0.28815753803154359</v>
      </c>
      <c r="M93">
        <f t="shared" si="15"/>
        <v>0.99999999755008584</v>
      </c>
    </row>
    <row r="94" spans="1:13">
      <c r="A94" s="1">
        <v>1.032E-4</v>
      </c>
      <c r="B94">
        <v>64510</v>
      </c>
      <c r="C94">
        <v>65.84</v>
      </c>
      <c r="E94" s="5">
        <f t="shared" si="9"/>
        <v>64589.73762916986</v>
      </c>
      <c r="F94" s="5">
        <f t="shared" si="10"/>
        <v>1.1042704594810287E-4</v>
      </c>
      <c r="H94" s="14">
        <f t="shared" si="11"/>
        <v>64589.73762916986</v>
      </c>
      <c r="I94" s="14">
        <f t="shared" si="12"/>
        <v>1.1042704594810287E-4</v>
      </c>
      <c r="J94">
        <f t="shared" si="13"/>
        <v>64589.73762916986</v>
      </c>
      <c r="K94">
        <f t="shared" si="14"/>
        <v>9.7956794827823036E-8</v>
      </c>
      <c r="L94">
        <f t="shared" si="15"/>
        <v>1.2360506769471425E-3</v>
      </c>
      <c r="M94">
        <f t="shared" si="15"/>
        <v>0.99999999851219923</v>
      </c>
    </row>
    <row r="95" spans="1:13">
      <c r="A95" s="1">
        <v>6.4399999999999993E-5</v>
      </c>
      <c r="B95">
        <v>45825</v>
      </c>
      <c r="C95">
        <v>67.53</v>
      </c>
      <c r="E95" s="5">
        <f t="shared" si="9"/>
        <v>64589.73762916986</v>
      </c>
      <c r="F95" s="5">
        <f t="shared" si="10"/>
        <v>6.8909900766064196E-5</v>
      </c>
      <c r="H95" s="14">
        <f t="shared" si="11"/>
        <v>64589.73762916986</v>
      </c>
      <c r="I95" s="14">
        <f t="shared" si="12"/>
        <v>6.8909900766064196E-5</v>
      </c>
      <c r="J95">
        <f t="shared" si="13"/>
        <v>64589.73762916986</v>
      </c>
      <c r="K95">
        <f t="shared" si="14"/>
        <v>6.1128077392556233E-8</v>
      </c>
      <c r="L95">
        <f t="shared" si="15"/>
        <v>0.40948690952907496</v>
      </c>
      <c r="M95">
        <f t="shared" si="15"/>
        <v>0.9999999990948012</v>
      </c>
    </row>
    <row r="96" spans="1:13">
      <c r="A96" s="1">
        <v>4.0000000000000003E-5</v>
      </c>
      <c r="B96">
        <v>32189</v>
      </c>
      <c r="C96">
        <v>69.27</v>
      </c>
      <c r="E96" s="5">
        <f t="shared" si="9"/>
        <v>64589.73762916986</v>
      </c>
      <c r="F96" s="5">
        <f t="shared" si="10"/>
        <v>4.2801180600039879E-5</v>
      </c>
      <c r="H96" s="14">
        <f t="shared" si="11"/>
        <v>64589.73762916986</v>
      </c>
      <c r="I96" s="14">
        <f t="shared" si="12"/>
        <v>4.2801180600039879E-5</v>
      </c>
      <c r="J96">
        <f t="shared" si="13"/>
        <v>64589.73762916986</v>
      </c>
      <c r="K96">
        <f t="shared" si="14"/>
        <v>3.7967749933264748E-8</v>
      </c>
      <c r="L96">
        <f t="shared" si="15"/>
        <v>1.0065779498949909</v>
      </c>
      <c r="M96">
        <f t="shared" si="15"/>
        <v>0.99999999945188756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zoomScale="70" zoomScaleNormal="70" workbookViewId="0">
      <selection activeCell="P8" sqref="P8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90499.321105173454</v>
      </c>
      <c r="Q1">
        <v>4.9566453212893702</v>
      </c>
      <c r="R1" s="5"/>
      <c r="S1" s="4">
        <f>P1/10^3</f>
        <v>90.499321105173451</v>
      </c>
      <c r="T1" s="8" t="s">
        <v>46</v>
      </c>
    </row>
    <row r="2" spans="1:23">
      <c r="A2">
        <v>30000</v>
      </c>
      <c r="B2" s="1">
        <v>219440000</v>
      </c>
      <c r="C2">
        <v>16.47</v>
      </c>
      <c r="E2" s="5">
        <f>$P$1</f>
        <v>90499.321105173454</v>
      </c>
      <c r="F2" s="5">
        <f>A2*$P$2</f>
        <v>45005.56819156147</v>
      </c>
      <c r="H2" s="1">
        <f>E2</f>
        <v>90499.321105173454</v>
      </c>
      <c r="I2" s="14">
        <f>F2</f>
        <v>45005.56819156147</v>
      </c>
      <c r="J2">
        <f>(H2^2+I2^2)^0.5</f>
        <v>101072.391327912</v>
      </c>
      <c r="K2">
        <f>DEGREES(ATAN(I2/H2))</f>
        <v>26.441288523968673</v>
      </c>
      <c r="L2">
        <f t="shared" ref="L2:M33" si="0">ABS((J2-B2)/B2)</f>
        <v>0.99953940762245752</v>
      </c>
      <c r="M2">
        <f t="shared" si="0"/>
        <v>0.60542128257247574</v>
      </c>
      <c r="O2" t="s">
        <v>43</v>
      </c>
      <c r="P2" s="5">
        <f>10^Q2</f>
        <v>1.5001856063853822</v>
      </c>
      <c r="Q2">
        <v>0.17614499428386765</v>
      </c>
      <c r="R2" s="5"/>
      <c r="S2" s="15">
        <f>P2/10^3</f>
        <v>1.5001856063853822E-3</v>
      </c>
      <c r="T2" s="8" t="s">
        <v>45</v>
      </c>
    </row>
    <row r="3" spans="1:23">
      <c r="A3">
        <v>18720</v>
      </c>
      <c r="B3" s="1">
        <v>199220000</v>
      </c>
      <c r="C3">
        <v>17.239999999999998</v>
      </c>
      <c r="E3" s="5">
        <f t="shared" ref="E3:E66" si="1">$P$1</f>
        <v>90499.321105173454</v>
      </c>
      <c r="F3" s="5">
        <f t="shared" ref="F3:F66" si="2">A3*$P$2</f>
        <v>28083.474551534357</v>
      </c>
      <c r="H3" s="14">
        <f t="shared" ref="H3:H66" si="3">E3</f>
        <v>90499.321105173454</v>
      </c>
      <c r="I3" s="14">
        <f t="shared" ref="I3:I66" si="4">F3</f>
        <v>28083.474551534357</v>
      </c>
      <c r="J3">
        <f t="shared" ref="J3:J66" si="5">(H3^2+I3^2)^0.5</f>
        <v>94756.575831886061</v>
      </c>
      <c r="K3">
        <f t="shared" ref="K3:K66" si="6">DEGREES(ATAN(I3/H3))</f>
        <v>17.240003164745421</v>
      </c>
      <c r="L3">
        <f t="shared" si="0"/>
        <v>0.99952436213315987</v>
      </c>
      <c r="M3">
        <f t="shared" si="0"/>
        <v>1.8356992007937241E-7</v>
      </c>
      <c r="P3" s="5"/>
      <c r="R3" s="5"/>
      <c r="T3" s="8"/>
    </row>
    <row r="4" spans="1:23">
      <c r="A4">
        <v>11640</v>
      </c>
      <c r="B4" s="1">
        <v>181210000</v>
      </c>
      <c r="C4">
        <v>17.940000000000001</v>
      </c>
      <c r="E4" s="5">
        <f t="shared" si="1"/>
        <v>90499.321105173454</v>
      </c>
      <c r="F4" s="5">
        <f t="shared" si="2"/>
        <v>17462.160458325849</v>
      </c>
      <c r="H4" s="14">
        <f t="shared" si="3"/>
        <v>90499.321105173454</v>
      </c>
      <c r="I4" s="14">
        <f t="shared" si="4"/>
        <v>17462.160458325849</v>
      </c>
      <c r="J4">
        <f t="shared" si="5"/>
        <v>92168.618132038915</v>
      </c>
      <c r="K4">
        <f t="shared" si="6"/>
        <v>10.92120503440546</v>
      </c>
      <c r="L4">
        <f t="shared" si="0"/>
        <v>0.99949137123706189</v>
      </c>
      <c r="M4">
        <f t="shared" si="0"/>
        <v>0.39123717756937237</v>
      </c>
      <c r="P4" s="5"/>
      <c r="R4" s="5"/>
      <c r="T4" s="8"/>
      <c r="W4" s="1"/>
    </row>
    <row r="5" spans="1:23">
      <c r="A5">
        <v>7260</v>
      </c>
      <c r="B5" s="1">
        <v>164110000</v>
      </c>
      <c r="C5">
        <v>18.579999999999998</v>
      </c>
      <c r="E5" s="5">
        <f t="shared" si="1"/>
        <v>90499.321105173454</v>
      </c>
      <c r="F5" s="5">
        <f t="shared" si="2"/>
        <v>10891.347502357876</v>
      </c>
      <c r="H5" s="14">
        <f t="shared" si="3"/>
        <v>90499.321105173454</v>
      </c>
      <c r="I5" s="14">
        <f t="shared" si="4"/>
        <v>10891.347502357876</v>
      </c>
      <c r="J5">
        <f t="shared" si="5"/>
        <v>91152.337166495141</v>
      </c>
      <c r="K5">
        <f t="shared" si="6"/>
        <v>6.8623880533178596</v>
      </c>
      <c r="L5">
        <f t="shared" si="0"/>
        <v>0.99944456561351236</v>
      </c>
      <c r="M5">
        <f t="shared" si="0"/>
        <v>0.63065726300765013</v>
      </c>
      <c r="P5" s="5"/>
      <c r="R5" s="5"/>
      <c r="T5" s="8"/>
    </row>
    <row r="6" spans="1:23">
      <c r="A6">
        <v>4518</v>
      </c>
      <c r="B6" s="1">
        <v>148660000</v>
      </c>
      <c r="C6">
        <v>19.37</v>
      </c>
      <c r="E6" s="5">
        <f t="shared" si="1"/>
        <v>90499.321105173454</v>
      </c>
      <c r="F6" s="5">
        <f t="shared" si="2"/>
        <v>6777.8385696491569</v>
      </c>
      <c r="H6" s="14">
        <f t="shared" si="3"/>
        <v>90499.321105173454</v>
      </c>
      <c r="I6" s="14">
        <f t="shared" si="4"/>
        <v>6777.8385696491569</v>
      </c>
      <c r="J6">
        <f t="shared" si="5"/>
        <v>90752.775253286425</v>
      </c>
      <c r="K6">
        <f t="shared" si="6"/>
        <v>4.2831028287670758</v>
      </c>
      <c r="L6">
        <f t="shared" si="0"/>
        <v>0.99938952794797997</v>
      </c>
      <c r="M6">
        <f t="shared" si="0"/>
        <v>0.778879564854565</v>
      </c>
      <c r="P6" s="5"/>
      <c r="R6" s="5"/>
      <c r="T6" s="8"/>
    </row>
    <row r="7" spans="1:23">
      <c r="A7">
        <v>2814</v>
      </c>
      <c r="B7" s="1">
        <v>134160000</v>
      </c>
      <c r="C7">
        <v>19.89</v>
      </c>
      <c r="E7" s="5">
        <f t="shared" si="1"/>
        <v>90499.321105173454</v>
      </c>
      <c r="F7" s="5">
        <f t="shared" si="2"/>
        <v>4221.5222963684655</v>
      </c>
      <c r="H7" s="14">
        <f t="shared" si="3"/>
        <v>90499.321105173454</v>
      </c>
      <c r="I7" s="14">
        <f t="shared" si="4"/>
        <v>4221.5222963684655</v>
      </c>
      <c r="J7">
        <f t="shared" si="5"/>
        <v>90597.728288274593</v>
      </c>
      <c r="K7">
        <f t="shared" si="6"/>
        <v>2.6707405174842491</v>
      </c>
      <c r="L7">
        <f t="shared" si="0"/>
        <v>0.99932470387382022</v>
      </c>
      <c r="M7">
        <f t="shared" si="0"/>
        <v>0.86572445864835357</v>
      </c>
      <c r="P7" s="5"/>
      <c r="R7" s="5"/>
      <c r="T7" s="8"/>
    </row>
    <row r="8" spans="1:23">
      <c r="A8">
        <v>1752</v>
      </c>
      <c r="B8" s="1">
        <v>120610000</v>
      </c>
      <c r="C8">
        <v>20.47</v>
      </c>
      <c r="E8" s="5">
        <f t="shared" si="1"/>
        <v>90499.321105173454</v>
      </c>
      <c r="F8" s="5">
        <f t="shared" si="2"/>
        <v>2628.3251823871897</v>
      </c>
      <c r="H8" s="14">
        <f t="shared" si="3"/>
        <v>90499.321105173454</v>
      </c>
      <c r="I8" s="14">
        <f t="shared" si="4"/>
        <v>2628.3251823871897</v>
      </c>
      <c r="J8">
        <f t="shared" si="5"/>
        <v>90537.479607959394</v>
      </c>
      <c r="K8">
        <f t="shared" si="6"/>
        <v>1.6635442121611894</v>
      </c>
      <c r="L8">
        <f t="shared" si="0"/>
        <v>0.99924933687415673</v>
      </c>
      <c r="M8">
        <f t="shared" si="0"/>
        <v>0.91873257390516916</v>
      </c>
      <c r="P8" s="5"/>
      <c r="R8" s="1"/>
      <c r="T8" s="1"/>
    </row>
    <row r="9" spans="1:23">
      <c r="A9">
        <v>1092</v>
      </c>
      <c r="B9" s="1">
        <v>108150000</v>
      </c>
      <c r="C9">
        <v>21.3</v>
      </c>
      <c r="E9" s="5">
        <f t="shared" si="1"/>
        <v>90499.321105173454</v>
      </c>
      <c r="F9" s="5">
        <f t="shared" si="2"/>
        <v>1638.2026821728373</v>
      </c>
      <c r="H9" s="14">
        <f t="shared" si="3"/>
        <v>90499.321105173454</v>
      </c>
      <c r="I9" s="14">
        <f t="shared" si="4"/>
        <v>1638.2026821728373</v>
      </c>
      <c r="J9">
        <f t="shared" si="5"/>
        <v>90514.147118144858</v>
      </c>
      <c r="K9">
        <f t="shared" si="6"/>
        <v>1.0370447913385683</v>
      </c>
      <c r="L9">
        <f t="shared" si="0"/>
        <v>0.9991630684501327</v>
      </c>
      <c r="M9">
        <f t="shared" si="0"/>
        <v>0.95131245111086526</v>
      </c>
      <c r="P9" s="5"/>
      <c r="R9" s="1"/>
      <c r="T9" s="1"/>
    </row>
    <row r="10" spans="1:23">
      <c r="A10">
        <v>678</v>
      </c>
      <c r="B10" s="1">
        <v>96461000</v>
      </c>
      <c r="C10">
        <v>21.76</v>
      </c>
      <c r="E10" s="5">
        <f t="shared" si="1"/>
        <v>90499.321105173454</v>
      </c>
      <c r="F10" s="5">
        <f t="shared" si="2"/>
        <v>1017.1258411292891</v>
      </c>
      <c r="H10" s="14">
        <f t="shared" si="3"/>
        <v>90499.321105173454</v>
      </c>
      <c r="I10" s="14">
        <f t="shared" si="4"/>
        <v>1017.1258411292891</v>
      </c>
      <c r="J10">
        <f t="shared" si="5"/>
        <v>90505.036685667321</v>
      </c>
      <c r="K10">
        <f t="shared" si="6"/>
        <v>0.64392266847263224</v>
      </c>
      <c r="L10">
        <f t="shared" si="0"/>
        <v>0.9990617447809409</v>
      </c>
      <c r="M10">
        <f t="shared" si="0"/>
        <v>0.97040796560327969</v>
      </c>
      <c r="P10" s="5"/>
      <c r="R10" s="1"/>
      <c r="T10" s="1"/>
    </row>
    <row r="11" spans="1:23">
      <c r="A11">
        <v>424.2</v>
      </c>
      <c r="B11" s="1">
        <v>85908000</v>
      </c>
      <c r="C11">
        <v>22.67</v>
      </c>
      <c r="E11" s="5">
        <f t="shared" si="1"/>
        <v>90499.321105173454</v>
      </c>
      <c r="F11" s="5">
        <f t="shared" si="2"/>
        <v>636.37873422867915</v>
      </c>
      <c r="H11" s="14">
        <f t="shared" si="3"/>
        <v>90499.321105173454</v>
      </c>
      <c r="I11" s="14">
        <f t="shared" si="4"/>
        <v>636.37873422867915</v>
      </c>
      <c r="J11">
        <f t="shared" si="5"/>
        <v>90501.558541224425</v>
      </c>
      <c r="K11">
        <f t="shared" si="6"/>
        <v>0.40288937241674844</v>
      </c>
      <c r="L11">
        <f t="shared" si="0"/>
        <v>0.9989465293274058</v>
      </c>
      <c r="M11">
        <f t="shared" si="0"/>
        <v>0.98222808238126391</v>
      </c>
    </row>
    <row r="12" spans="1:23">
      <c r="A12">
        <v>264.60000000000002</v>
      </c>
      <c r="B12" s="1">
        <v>76295000</v>
      </c>
      <c r="C12">
        <v>23.43</v>
      </c>
      <c r="E12" s="5">
        <f t="shared" si="1"/>
        <v>90499.321105173454</v>
      </c>
      <c r="F12" s="5">
        <f t="shared" si="2"/>
        <v>396.94911144957217</v>
      </c>
      <c r="H12" s="14">
        <f t="shared" si="3"/>
        <v>90499.321105173454</v>
      </c>
      <c r="I12" s="14">
        <f t="shared" si="4"/>
        <v>396.94911144957217</v>
      </c>
      <c r="J12">
        <f t="shared" si="5"/>
        <v>90500.191652252179</v>
      </c>
      <c r="K12">
        <f t="shared" si="6"/>
        <v>0.25130976275307526</v>
      </c>
      <c r="L12">
        <f t="shared" si="0"/>
        <v>0.99881381228583455</v>
      </c>
      <c r="M12">
        <f t="shared" si="0"/>
        <v>0.9892740178082341</v>
      </c>
      <c r="O12" t="s">
        <v>29</v>
      </c>
      <c r="P12" s="4">
        <f>SUM(L2:L96)+SUM(M2:M96)</f>
        <v>178.91510103384505</v>
      </c>
    </row>
    <row r="13" spans="1:23">
      <c r="A13">
        <v>164.4</v>
      </c>
      <c r="B13" s="1">
        <v>67360000</v>
      </c>
      <c r="C13">
        <v>24.24</v>
      </c>
      <c r="E13" s="5">
        <f t="shared" si="1"/>
        <v>90499.321105173454</v>
      </c>
      <c r="F13" s="5">
        <f t="shared" si="2"/>
        <v>246.63051368975684</v>
      </c>
      <c r="H13" s="14">
        <f t="shared" si="3"/>
        <v>90499.321105173454</v>
      </c>
      <c r="I13" s="14">
        <f t="shared" si="4"/>
        <v>246.63051368975684</v>
      </c>
      <c r="J13">
        <f t="shared" si="5"/>
        <v>90499.657165690835</v>
      </c>
      <c r="K13">
        <f t="shared" si="6"/>
        <v>0.15614318846408751</v>
      </c>
      <c r="L13">
        <f t="shared" si="0"/>
        <v>0.99865647777366851</v>
      </c>
      <c r="M13">
        <f t="shared" si="0"/>
        <v>0.99355844932078841</v>
      </c>
    </row>
    <row r="14" spans="1:23">
      <c r="A14">
        <v>102.6</v>
      </c>
      <c r="B14" s="1">
        <v>59342000</v>
      </c>
      <c r="C14">
        <v>25.11</v>
      </c>
      <c r="E14" s="5">
        <f t="shared" si="1"/>
        <v>90499.321105173454</v>
      </c>
      <c r="F14" s="5">
        <f t="shared" si="2"/>
        <v>153.91904321514022</v>
      </c>
      <c r="H14" s="14">
        <f t="shared" si="3"/>
        <v>90499.321105173454</v>
      </c>
      <c r="I14" s="14">
        <f t="shared" si="4"/>
        <v>153.91904321514022</v>
      </c>
      <c r="J14">
        <f t="shared" si="5"/>
        <v>90499.451995960495</v>
      </c>
      <c r="K14">
        <f t="shared" si="6"/>
        <v>9.7447173657571579E-2</v>
      </c>
      <c r="L14">
        <f t="shared" si="0"/>
        <v>0.99847495109709883</v>
      </c>
      <c r="M14">
        <f t="shared" si="0"/>
        <v>0.9961191886237527</v>
      </c>
    </row>
    <row r="15" spans="1:23">
      <c r="A15">
        <v>64.2</v>
      </c>
      <c r="B15" s="1">
        <v>52053000</v>
      </c>
      <c r="C15">
        <v>25.88</v>
      </c>
      <c r="E15" s="5">
        <f t="shared" si="1"/>
        <v>90499.321105173454</v>
      </c>
      <c r="F15" s="5">
        <f t="shared" si="2"/>
        <v>96.311915929941549</v>
      </c>
      <c r="H15" s="14">
        <f t="shared" si="3"/>
        <v>90499.321105173454</v>
      </c>
      <c r="I15" s="14">
        <f t="shared" si="4"/>
        <v>96.311915929941549</v>
      </c>
      <c r="J15">
        <f t="shared" si="5"/>
        <v>90499.372354080129</v>
      </c>
      <c r="K15">
        <f t="shared" si="6"/>
        <v>6.0975752623577038E-2</v>
      </c>
      <c r="L15">
        <f t="shared" si="0"/>
        <v>0.99826139948986448</v>
      </c>
      <c r="M15">
        <f t="shared" si="0"/>
        <v>0.99764390445813078</v>
      </c>
    </row>
    <row r="16" spans="1:23">
      <c r="A16">
        <v>39.840000000000003</v>
      </c>
      <c r="B16" s="1">
        <v>45437000</v>
      </c>
      <c r="C16">
        <v>26.74</v>
      </c>
      <c r="E16" s="5">
        <f t="shared" si="1"/>
        <v>90499.321105173454</v>
      </c>
      <c r="F16" s="5">
        <f t="shared" si="2"/>
        <v>59.767394558393633</v>
      </c>
      <c r="H16" s="14">
        <f t="shared" si="3"/>
        <v>90499.321105173454</v>
      </c>
      <c r="I16" s="14">
        <f t="shared" si="4"/>
        <v>59.767394558393633</v>
      </c>
      <c r="J16">
        <f t="shared" si="5"/>
        <v>90499.340840907491</v>
      </c>
      <c r="K16">
        <f t="shared" si="6"/>
        <v>3.7839167421528125E-2</v>
      </c>
      <c r="L16">
        <f t="shared" si="0"/>
        <v>0.99800824568433422</v>
      </c>
      <c r="M16">
        <f t="shared" si="0"/>
        <v>0.99858492268431087</v>
      </c>
    </row>
    <row r="17" spans="1:13">
      <c r="A17">
        <v>24.84</v>
      </c>
      <c r="B17" s="1">
        <v>39663000</v>
      </c>
      <c r="C17">
        <v>27.84</v>
      </c>
      <c r="E17" s="5">
        <f t="shared" si="1"/>
        <v>90499.321105173454</v>
      </c>
      <c r="F17" s="5">
        <f t="shared" si="2"/>
        <v>37.264610462612893</v>
      </c>
      <c r="H17" s="14">
        <f t="shared" si="3"/>
        <v>90499.321105173454</v>
      </c>
      <c r="I17" s="14">
        <f t="shared" si="4"/>
        <v>37.264610462612893</v>
      </c>
      <c r="J17">
        <f t="shared" si="5"/>
        <v>90499.328777336719</v>
      </c>
      <c r="K17">
        <f t="shared" si="6"/>
        <v>2.3592495037119111E-2</v>
      </c>
      <c r="L17">
        <f t="shared" si="0"/>
        <v>0.99771829340248253</v>
      </c>
      <c r="M17">
        <f t="shared" si="0"/>
        <v>0.99915256842539091</v>
      </c>
    </row>
    <row r="18" spans="1:13">
      <c r="A18">
        <v>15.48</v>
      </c>
      <c r="B18" s="1">
        <v>34712000</v>
      </c>
      <c r="C18">
        <v>28.76</v>
      </c>
      <c r="E18" s="5">
        <f t="shared" si="1"/>
        <v>90499.321105173454</v>
      </c>
      <c r="F18" s="5">
        <f t="shared" si="2"/>
        <v>23.222873186845717</v>
      </c>
      <c r="H18" s="14">
        <f t="shared" si="3"/>
        <v>90499.321105173454</v>
      </c>
      <c r="I18" s="14">
        <f t="shared" si="4"/>
        <v>23.222873186845717</v>
      </c>
      <c r="J18">
        <f t="shared" si="5"/>
        <v>90499.324084763924</v>
      </c>
      <c r="K18">
        <f t="shared" si="6"/>
        <v>1.4702569879196908E-2</v>
      </c>
      <c r="L18">
        <f t="shared" si="0"/>
        <v>0.99739285192196458</v>
      </c>
      <c r="M18">
        <f t="shared" si="0"/>
        <v>0.99948878407930464</v>
      </c>
    </row>
    <row r="19" spans="1:13">
      <c r="A19">
        <v>9.66</v>
      </c>
      <c r="B19" s="1">
        <v>30292000</v>
      </c>
      <c r="C19">
        <v>29.83</v>
      </c>
      <c r="E19" s="5">
        <f t="shared" si="1"/>
        <v>90499.321105173454</v>
      </c>
      <c r="F19" s="5">
        <f t="shared" si="2"/>
        <v>14.491792957682792</v>
      </c>
      <c r="H19" s="14">
        <f t="shared" si="3"/>
        <v>90499.321105173454</v>
      </c>
      <c r="I19" s="14">
        <f t="shared" si="4"/>
        <v>14.491792957682792</v>
      </c>
      <c r="J19">
        <f t="shared" si="5"/>
        <v>90499.322265469789</v>
      </c>
      <c r="K19">
        <f t="shared" si="6"/>
        <v>9.1748596212190749E-3</v>
      </c>
      <c r="L19">
        <f t="shared" si="0"/>
        <v>0.99701243489154001</v>
      </c>
      <c r="M19">
        <f t="shared" si="0"/>
        <v>0.99969242844045525</v>
      </c>
    </row>
    <row r="20" spans="1:13">
      <c r="A20">
        <v>6</v>
      </c>
      <c r="B20" s="1">
        <v>26394000</v>
      </c>
      <c r="C20">
        <v>30.82</v>
      </c>
      <c r="E20" s="5">
        <f t="shared" si="1"/>
        <v>90499.321105173454</v>
      </c>
      <c r="F20" s="5">
        <f t="shared" si="2"/>
        <v>9.0011136383122938</v>
      </c>
      <c r="H20" s="14">
        <f t="shared" si="3"/>
        <v>90499.321105173454</v>
      </c>
      <c r="I20" s="14">
        <f t="shared" si="4"/>
        <v>9.0011136383122938</v>
      </c>
      <c r="J20">
        <f t="shared" si="5"/>
        <v>90499.321552801382</v>
      </c>
      <c r="K20">
        <f t="shared" si="6"/>
        <v>5.6986706021032044E-3</v>
      </c>
      <c r="L20">
        <f t="shared" si="0"/>
        <v>0.9965712161266651</v>
      </c>
      <c r="M20">
        <f t="shared" si="0"/>
        <v>0.99981509829324777</v>
      </c>
    </row>
    <row r="21" spans="1:13">
      <c r="A21">
        <v>1250</v>
      </c>
      <c r="B21" s="1">
        <v>119160000</v>
      </c>
      <c r="C21">
        <v>21.94</v>
      </c>
      <c r="E21" s="5">
        <f t="shared" si="1"/>
        <v>90499.321105173454</v>
      </c>
      <c r="F21" s="5">
        <f t="shared" si="2"/>
        <v>1875.2320079817277</v>
      </c>
      <c r="H21" s="14">
        <f t="shared" si="3"/>
        <v>90499.321105173454</v>
      </c>
      <c r="I21" s="14">
        <f t="shared" si="4"/>
        <v>1875.2320079817277</v>
      </c>
      <c r="J21">
        <f t="shared" si="5"/>
        <v>90518.747315575747</v>
      </c>
      <c r="K21">
        <f t="shared" si="6"/>
        <v>1.1870531752811238</v>
      </c>
      <c r="L21">
        <f t="shared" si="0"/>
        <v>0.99924035962306501</v>
      </c>
      <c r="M21">
        <f t="shared" si="0"/>
        <v>0.94589547970459775</v>
      </c>
    </row>
    <row r="22" spans="1:13">
      <c r="A22">
        <v>780</v>
      </c>
      <c r="B22" s="1">
        <v>105790000</v>
      </c>
      <c r="C22">
        <v>22.64</v>
      </c>
      <c r="E22" s="5">
        <f t="shared" si="1"/>
        <v>90499.321105173454</v>
      </c>
      <c r="F22" s="5">
        <f t="shared" si="2"/>
        <v>1170.1447729805982</v>
      </c>
      <c r="H22" s="14">
        <f t="shared" si="3"/>
        <v>90499.321105173454</v>
      </c>
      <c r="I22" s="14">
        <f t="shared" si="4"/>
        <v>1170.1447729805982</v>
      </c>
      <c r="J22">
        <f t="shared" si="5"/>
        <v>90506.885700962157</v>
      </c>
      <c r="K22">
        <f t="shared" si="6"/>
        <v>0.74078590062544869</v>
      </c>
      <c r="L22">
        <f t="shared" si="0"/>
        <v>0.99914446653085398</v>
      </c>
      <c r="M22">
        <f t="shared" si="0"/>
        <v>0.9672797747073566</v>
      </c>
    </row>
    <row r="23" spans="1:13">
      <c r="A23">
        <v>485</v>
      </c>
      <c r="B23" s="1">
        <v>93746000</v>
      </c>
      <c r="C23">
        <v>23.29</v>
      </c>
      <c r="E23" s="5">
        <f t="shared" si="1"/>
        <v>90499.321105173454</v>
      </c>
      <c r="F23" s="5">
        <f t="shared" si="2"/>
        <v>727.5900190969104</v>
      </c>
      <c r="H23" s="14">
        <f t="shared" si="3"/>
        <v>90499.321105173454</v>
      </c>
      <c r="I23" s="14">
        <f t="shared" si="4"/>
        <v>727.5900190969104</v>
      </c>
      <c r="J23">
        <f t="shared" si="5"/>
        <v>90502.2458712113</v>
      </c>
      <c r="K23">
        <f t="shared" si="6"/>
        <v>0.46063261735256966</v>
      </c>
      <c r="L23">
        <f t="shared" si="0"/>
        <v>0.99903460152037193</v>
      </c>
      <c r="M23">
        <f t="shared" si="0"/>
        <v>0.98022187130302407</v>
      </c>
    </row>
    <row r="24" spans="1:13">
      <c r="A24">
        <v>302.5</v>
      </c>
      <c r="B24" s="1">
        <v>82819000</v>
      </c>
      <c r="C24">
        <v>23.91</v>
      </c>
      <c r="E24" s="5">
        <f t="shared" si="1"/>
        <v>90499.321105173454</v>
      </c>
      <c r="F24" s="5">
        <f t="shared" si="2"/>
        <v>453.8061459315781</v>
      </c>
      <c r="H24" s="14">
        <f t="shared" si="3"/>
        <v>90499.321105173454</v>
      </c>
      <c r="I24" s="14">
        <f t="shared" si="4"/>
        <v>453.8061459315781</v>
      </c>
      <c r="J24">
        <f t="shared" si="5"/>
        <v>90500.458896711556</v>
      </c>
      <c r="K24">
        <f t="shared" si="6"/>
        <v>0.28730556906191096</v>
      </c>
      <c r="L24">
        <f t="shared" si="0"/>
        <v>0.99890725004048941</v>
      </c>
      <c r="M24">
        <f t="shared" si="0"/>
        <v>0.98798387415048472</v>
      </c>
    </row>
    <row r="25" spans="1:13">
      <c r="A25">
        <v>188.25</v>
      </c>
      <c r="B25" s="1">
        <v>72960000</v>
      </c>
      <c r="C25">
        <v>24.53</v>
      </c>
      <c r="E25" s="5">
        <f t="shared" si="1"/>
        <v>90499.321105173454</v>
      </c>
      <c r="F25" s="5">
        <f t="shared" si="2"/>
        <v>282.40994040204822</v>
      </c>
      <c r="H25" s="14">
        <f t="shared" si="3"/>
        <v>90499.321105173454</v>
      </c>
      <c r="I25" s="14">
        <f t="shared" si="4"/>
        <v>282.40994040204822</v>
      </c>
      <c r="J25">
        <f t="shared" si="5"/>
        <v>90499.761744834061</v>
      </c>
      <c r="K25">
        <f t="shared" si="6"/>
        <v>0.17879521036342302</v>
      </c>
      <c r="L25">
        <f t="shared" si="0"/>
        <v>0.9987595975638045</v>
      </c>
      <c r="M25">
        <f t="shared" si="0"/>
        <v>0.99271116142016214</v>
      </c>
    </row>
    <row r="26" spans="1:13">
      <c r="A26">
        <v>117.25</v>
      </c>
      <c r="B26" s="1">
        <v>64045000</v>
      </c>
      <c r="C26">
        <v>25.21</v>
      </c>
      <c r="E26" s="5">
        <f t="shared" si="1"/>
        <v>90499.321105173454</v>
      </c>
      <c r="F26" s="5">
        <f t="shared" si="2"/>
        <v>175.89676234868605</v>
      </c>
      <c r="H26" s="14">
        <f t="shared" si="3"/>
        <v>90499.321105173454</v>
      </c>
      <c r="I26" s="14">
        <f t="shared" si="4"/>
        <v>175.89676234868605</v>
      </c>
      <c r="J26">
        <f t="shared" si="5"/>
        <v>90499.492043703198</v>
      </c>
      <c r="K26">
        <f t="shared" si="6"/>
        <v>0.11136138148760269</v>
      </c>
      <c r="L26">
        <f t="shared" si="0"/>
        <v>0.99858693899533602</v>
      </c>
      <c r="M26">
        <f t="shared" si="0"/>
        <v>0.99558265047649341</v>
      </c>
    </row>
    <row r="27" spans="1:13">
      <c r="A27">
        <v>73</v>
      </c>
      <c r="B27" s="1">
        <v>56045000</v>
      </c>
      <c r="C27">
        <v>25.86</v>
      </c>
      <c r="E27" s="5">
        <f t="shared" si="1"/>
        <v>90499.321105173454</v>
      </c>
      <c r="F27" s="5">
        <f t="shared" si="2"/>
        <v>109.5135492661329</v>
      </c>
      <c r="H27" s="14">
        <f t="shared" si="3"/>
        <v>90499.321105173454</v>
      </c>
      <c r="I27" s="14">
        <f t="shared" si="4"/>
        <v>109.5135492661329</v>
      </c>
      <c r="J27">
        <f t="shared" si="5"/>
        <v>90499.387366516283</v>
      </c>
      <c r="K27">
        <f t="shared" si="6"/>
        <v>6.9333792044568535E-2</v>
      </c>
      <c r="L27">
        <f t="shared" si="0"/>
        <v>0.99838523708865168</v>
      </c>
      <c r="M27">
        <f t="shared" si="0"/>
        <v>0.99731887888458748</v>
      </c>
    </row>
    <row r="28" spans="1:13">
      <c r="A28">
        <v>45.5</v>
      </c>
      <c r="B28" s="1">
        <v>48905000</v>
      </c>
      <c r="C28">
        <v>26.59</v>
      </c>
      <c r="E28" s="5">
        <f t="shared" si="1"/>
        <v>90499.321105173454</v>
      </c>
      <c r="F28" s="5">
        <f t="shared" si="2"/>
        <v>68.258445090534892</v>
      </c>
      <c r="H28" s="14">
        <f t="shared" si="3"/>
        <v>90499.321105173454</v>
      </c>
      <c r="I28" s="14">
        <f t="shared" si="4"/>
        <v>68.258445090534892</v>
      </c>
      <c r="J28">
        <f t="shared" si="5"/>
        <v>90499.346846884044</v>
      </c>
      <c r="K28">
        <f t="shared" si="6"/>
        <v>4.321491068038974E-2</v>
      </c>
      <c r="L28">
        <f t="shared" si="0"/>
        <v>0.99814948682451921</v>
      </c>
      <c r="M28">
        <f t="shared" si="0"/>
        <v>0.99837476830837191</v>
      </c>
    </row>
    <row r="29" spans="1:13">
      <c r="A29">
        <v>28.25</v>
      </c>
      <c r="B29" s="1">
        <v>42448000</v>
      </c>
      <c r="C29">
        <v>27.41</v>
      </c>
      <c r="E29" s="5">
        <f t="shared" si="1"/>
        <v>90499.321105173454</v>
      </c>
      <c r="F29" s="5">
        <f t="shared" si="2"/>
        <v>42.38024338038705</v>
      </c>
      <c r="H29" s="14">
        <f t="shared" si="3"/>
        <v>90499.321105173454</v>
      </c>
      <c r="I29" s="14">
        <f t="shared" si="4"/>
        <v>42.38024338038705</v>
      </c>
      <c r="J29">
        <f t="shared" si="5"/>
        <v>90499.331028369052</v>
      </c>
      <c r="K29">
        <f t="shared" si="6"/>
        <v>2.683123887869172E-2</v>
      </c>
      <c r="L29">
        <f t="shared" si="0"/>
        <v>0.99786799540547555</v>
      </c>
      <c r="M29">
        <f t="shared" si="0"/>
        <v>0.99902111496247015</v>
      </c>
    </row>
    <row r="30" spans="1:13">
      <c r="A30">
        <v>17.675000000000001</v>
      </c>
      <c r="B30" s="1">
        <v>36781000</v>
      </c>
      <c r="C30">
        <v>28.16</v>
      </c>
      <c r="E30" s="5">
        <f t="shared" si="1"/>
        <v>90499.321105173454</v>
      </c>
      <c r="F30" s="5">
        <f t="shared" si="2"/>
        <v>26.515780592861631</v>
      </c>
      <c r="H30" s="14">
        <f t="shared" si="3"/>
        <v>90499.321105173454</v>
      </c>
      <c r="I30" s="14">
        <f t="shared" si="4"/>
        <v>26.515780592861631</v>
      </c>
      <c r="J30">
        <f t="shared" si="5"/>
        <v>90499.324989658984</v>
      </c>
      <c r="K30">
        <f t="shared" si="6"/>
        <v>1.6787333390344994E-2</v>
      </c>
      <c r="L30">
        <f t="shared" si="0"/>
        <v>0.9975395088499589</v>
      </c>
      <c r="M30">
        <f t="shared" si="0"/>
        <v>0.99940385889949068</v>
      </c>
    </row>
    <row r="31" spans="1:13">
      <c r="A31">
        <v>11.025</v>
      </c>
      <c r="B31" s="1">
        <v>31694000</v>
      </c>
      <c r="C31">
        <v>28.98</v>
      </c>
      <c r="E31" s="5">
        <f t="shared" si="1"/>
        <v>90499.321105173454</v>
      </c>
      <c r="F31" s="5">
        <f t="shared" si="2"/>
        <v>16.53954631039884</v>
      </c>
      <c r="H31" s="14">
        <f t="shared" si="3"/>
        <v>90499.321105173454</v>
      </c>
      <c r="I31" s="14">
        <f t="shared" si="4"/>
        <v>16.53954631039884</v>
      </c>
      <c r="J31">
        <f t="shared" si="5"/>
        <v>90499.322616547171</v>
      </c>
      <c r="K31">
        <f t="shared" si="6"/>
        <v>1.0471307149310183E-2</v>
      </c>
      <c r="L31">
        <f t="shared" si="0"/>
        <v>0.99714459132275679</v>
      </c>
      <c r="M31">
        <f t="shared" si="0"/>
        <v>0.99963867125088646</v>
      </c>
    </row>
    <row r="32" spans="1:13">
      <c r="A32">
        <v>6.85</v>
      </c>
      <c r="B32" s="1">
        <v>27229000</v>
      </c>
      <c r="C32">
        <v>29.9</v>
      </c>
      <c r="E32" s="5">
        <f t="shared" si="1"/>
        <v>90499.321105173454</v>
      </c>
      <c r="F32" s="5">
        <f t="shared" si="2"/>
        <v>10.276271403739868</v>
      </c>
      <c r="H32" s="14">
        <f t="shared" si="3"/>
        <v>90499.321105173454</v>
      </c>
      <c r="I32" s="14">
        <f t="shared" si="4"/>
        <v>10.276271403739868</v>
      </c>
      <c r="J32">
        <f t="shared" si="5"/>
        <v>90499.321688612938</v>
      </c>
      <c r="K32">
        <f t="shared" si="6"/>
        <v>6.50598226422551E-3</v>
      </c>
      <c r="L32">
        <f t="shared" si="0"/>
        <v>0.9966763626395162</v>
      </c>
      <c r="M32">
        <f t="shared" si="0"/>
        <v>0.99978240861992551</v>
      </c>
    </row>
    <row r="33" spans="1:13">
      <c r="A33">
        <v>4.2750000000000004</v>
      </c>
      <c r="B33" s="1">
        <v>23286000</v>
      </c>
      <c r="C33">
        <v>30.81</v>
      </c>
      <c r="E33" s="5">
        <f t="shared" si="1"/>
        <v>90499.321105173454</v>
      </c>
      <c r="F33" s="5">
        <f t="shared" si="2"/>
        <v>6.4132934672975095</v>
      </c>
      <c r="H33" s="14">
        <f t="shared" si="3"/>
        <v>90499.321105173454</v>
      </c>
      <c r="I33" s="14">
        <f t="shared" si="4"/>
        <v>6.4132934672975095</v>
      </c>
      <c r="J33">
        <f t="shared" si="5"/>
        <v>90499.321332414562</v>
      </c>
      <c r="K33">
        <f t="shared" si="6"/>
        <v>4.0603028105903856E-3</v>
      </c>
      <c r="L33">
        <f t="shared" si="0"/>
        <v>0.99611357376396059</v>
      </c>
      <c r="M33">
        <f t="shared" si="0"/>
        <v>0.99986821477408017</v>
      </c>
    </row>
    <row r="34" spans="1:13">
      <c r="A34">
        <v>2.6749999999999998</v>
      </c>
      <c r="B34" s="1">
        <v>19840000</v>
      </c>
      <c r="C34">
        <v>31.84</v>
      </c>
      <c r="E34" s="5">
        <f t="shared" si="1"/>
        <v>90499.321105173454</v>
      </c>
      <c r="F34" s="5">
        <f t="shared" si="2"/>
        <v>4.0129964970808976</v>
      </c>
      <c r="H34" s="14">
        <f t="shared" si="3"/>
        <v>90499.321105173454</v>
      </c>
      <c r="I34" s="14">
        <f t="shared" si="4"/>
        <v>4.0129964970808976</v>
      </c>
      <c r="J34">
        <f t="shared" si="5"/>
        <v>90499.321194147284</v>
      </c>
      <c r="K34">
        <f t="shared" si="6"/>
        <v>2.5406573168168605E-3</v>
      </c>
      <c r="L34">
        <f t="shared" ref="L34:M65" si="7">ABS((J34-B34)/B34)</f>
        <v>0.99543854227852091</v>
      </c>
      <c r="M34">
        <f t="shared" si="7"/>
        <v>0.9999202054862808</v>
      </c>
    </row>
    <row r="35" spans="1:13">
      <c r="A35">
        <v>1.66</v>
      </c>
      <c r="B35" s="1">
        <v>16802000</v>
      </c>
      <c r="C35">
        <v>32.89</v>
      </c>
      <c r="E35" s="5">
        <f t="shared" si="1"/>
        <v>90499.321105173454</v>
      </c>
      <c r="F35" s="5">
        <f t="shared" si="2"/>
        <v>2.4903081065997346</v>
      </c>
      <c r="H35" s="14">
        <f t="shared" si="3"/>
        <v>90499.321105173454</v>
      </c>
      <c r="I35" s="14">
        <f t="shared" si="4"/>
        <v>2.4903081065997346</v>
      </c>
      <c r="J35">
        <f t="shared" si="5"/>
        <v>90499.321139436885</v>
      </c>
      <c r="K35">
        <f t="shared" si="6"/>
        <v>1.5766322047161675E-3</v>
      </c>
      <c r="L35">
        <f t="shared" si="7"/>
        <v>0.99461377686350216</v>
      </c>
      <c r="M35">
        <f t="shared" si="7"/>
        <v>0.99995206347811749</v>
      </c>
    </row>
    <row r="36" spans="1:13">
      <c r="A36">
        <v>1.0349999999999999</v>
      </c>
      <c r="B36" s="1">
        <v>14119000</v>
      </c>
      <c r="C36">
        <v>34.03</v>
      </c>
      <c r="E36" s="5">
        <f t="shared" si="1"/>
        <v>90499.321105173454</v>
      </c>
      <c r="F36" s="5">
        <f t="shared" si="2"/>
        <v>1.5526921026088705</v>
      </c>
      <c r="H36" s="14">
        <f t="shared" si="3"/>
        <v>90499.321105173454</v>
      </c>
      <c r="I36" s="14">
        <f t="shared" si="4"/>
        <v>1.5526921026088705</v>
      </c>
      <c r="J36">
        <f t="shared" si="5"/>
        <v>90499.321118493186</v>
      </c>
      <c r="K36">
        <f t="shared" si="6"/>
        <v>9.8302068200782763E-4</v>
      </c>
      <c r="L36">
        <f t="shared" si="7"/>
        <v>0.99359024568889487</v>
      </c>
      <c r="M36">
        <f t="shared" si="7"/>
        <v>0.99997111311542741</v>
      </c>
    </row>
    <row r="37" spans="1:13">
      <c r="A37">
        <v>0.64500000000000002</v>
      </c>
      <c r="B37" s="1">
        <v>11797000</v>
      </c>
      <c r="C37">
        <v>35.26</v>
      </c>
      <c r="E37" s="5">
        <f t="shared" si="1"/>
        <v>90499.321105173454</v>
      </c>
      <c r="F37" s="5">
        <f t="shared" si="2"/>
        <v>0.96761971611857156</v>
      </c>
      <c r="H37" s="14">
        <f t="shared" si="3"/>
        <v>90499.321105173454</v>
      </c>
      <c r="I37" s="14">
        <f t="shared" si="4"/>
        <v>0.96761971611857156</v>
      </c>
      <c r="J37">
        <f t="shared" si="5"/>
        <v>90499.321110346355</v>
      </c>
      <c r="K37">
        <f t="shared" si="6"/>
        <v>6.1260709172280257E-4</v>
      </c>
      <c r="L37">
        <f t="shared" si="7"/>
        <v>0.9923286156556459</v>
      </c>
      <c r="M37">
        <f t="shared" si="7"/>
        <v>0.99998262600420518</v>
      </c>
    </row>
    <row r="38" spans="1:13">
      <c r="A38">
        <v>0.40250000000000002</v>
      </c>
      <c r="B38" s="1">
        <v>9836500</v>
      </c>
      <c r="C38">
        <v>36.54</v>
      </c>
      <c r="E38" s="5">
        <f t="shared" si="1"/>
        <v>90499.321105173454</v>
      </c>
      <c r="F38" s="5">
        <f t="shared" si="2"/>
        <v>0.60382470657011633</v>
      </c>
      <c r="H38" s="14">
        <f t="shared" si="3"/>
        <v>90499.321105173454</v>
      </c>
      <c r="I38" s="14">
        <f t="shared" si="4"/>
        <v>0.60382470657011633</v>
      </c>
      <c r="J38">
        <f t="shared" si="5"/>
        <v>90499.321107187861</v>
      </c>
      <c r="K38">
        <f t="shared" si="6"/>
        <v>3.8228582081265906E-4</v>
      </c>
      <c r="L38">
        <f t="shared" si="7"/>
        <v>0.99079964203657922</v>
      </c>
      <c r="M38">
        <f t="shared" si="7"/>
        <v>0.99998953788120382</v>
      </c>
    </row>
    <row r="39" spans="1:13">
      <c r="A39">
        <v>0.25</v>
      </c>
      <c r="B39" s="1">
        <v>8201900</v>
      </c>
      <c r="C39">
        <v>37.83</v>
      </c>
      <c r="E39" s="5">
        <f t="shared" si="1"/>
        <v>90499.321105173454</v>
      </c>
      <c r="F39" s="5">
        <f t="shared" si="2"/>
        <v>0.37504640159634556</v>
      </c>
      <c r="H39" s="14">
        <f t="shared" si="3"/>
        <v>90499.321105173454</v>
      </c>
      <c r="I39" s="14">
        <f t="shared" si="4"/>
        <v>0.37504640159634556</v>
      </c>
      <c r="J39">
        <f t="shared" si="5"/>
        <v>90499.321105950585</v>
      </c>
      <c r="K39">
        <f t="shared" si="6"/>
        <v>2.3744460920257349E-4</v>
      </c>
      <c r="L39">
        <f t="shared" si="7"/>
        <v>0.98896605407211124</v>
      </c>
      <c r="M39">
        <f t="shared" si="7"/>
        <v>0.99999372337802794</v>
      </c>
    </row>
    <row r="40" spans="1:13">
      <c r="A40">
        <v>50</v>
      </c>
      <c r="B40" s="1">
        <v>51396000</v>
      </c>
      <c r="C40">
        <v>28.16</v>
      </c>
      <c r="E40" s="5">
        <f t="shared" si="1"/>
        <v>90499.321105173454</v>
      </c>
      <c r="F40" s="5">
        <f t="shared" si="2"/>
        <v>75.009280319269109</v>
      </c>
      <c r="H40" s="14">
        <f t="shared" si="3"/>
        <v>90499.321105173454</v>
      </c>
      <c r="I40" s="14">
        <f t="shared" si="4"/>
        <v>75.009280319269109</v>
      </c>
      <c r="J40">
        <f t="shared" si="5"/>
        <v>90499.352190440724</v>
      </c>
      <c r="K40">
        <f t="shared" si="6"/>
        <v>4.7488910966263197E-2</v>
      </c>
      <c r="L40">
        <f t="shared" si="7"/>
        <v>0.99823917518502525</v>
      </c>
      <c r="M40">
        <f t="shared" si="7"/>
        <v>0.99831360401398217</v>
      </c>
    </row>
    <row r="41" spans="1:13">
      <c r="A41">
        <v>31.2</v>
      </c>
      <c r="B41" s="1">
        <v>44304000</v>
      </c>
      <c r="C41">
        <v>29.02</v>
      </c>
      <c r="E41" s="5">
        <f t="shared" si="1"/>
        <v>90499.321105173454</v>
      </c>
      <c r="F41" s="5">
        <f t="shared" si="2"/>
        <v>46.805790919223924</v>
      </c>
      <c r="H41" s="14">
        <f t="shared" si="3"/>
        <v>90499.321105173454</v>
      </c>
      <c r="I41" s="14">
        <f t="shared" si="4"/>
        <v>46.805790919223924</v>
      </c>
      <c r="J41">
        <f t="shared" si="5"/>
        <v>90499.333209031756</v>
      </c>
      <c r="K41">
        <f t="shared" si="6"/>
        <v>2.9633084586460426E-2</v>
      </c>
      <c r="L41">
        <f t="shared" si="7"/>
        <v>0.99795731010272137</v>
      </c>
      <c r="M41">
        <f t="shared" si="7"/>
        <v>0.99897887372203786</v>
      </c>
    </row>
    <row r="42" spans="1:13">
      <c r="A42">
        <v>19.399999999999999</v>
      </c>
      <c r="B42" s="1">
        <v>38012000</v>
      </c>
      <c r="C42">
        <v>29.74</v>
      </c>
      <c r="E42" s="5">
        <f t="shared" si="1"/>
        <v>90499.321105173454</v>
      </c>
      <c r="F42" s="5">
        <f t="shared" si="2"/>
        <v>29.103600763876415</v>
      </c>
      <c r="H42" s="14">
        <f t="shared" si="3"/>
        <v>90499.321105173454</v>
      </c>
      <c r="I42" s="14">
        <f t="shared" si="4"/>
        <v>29.103600763876415</v>
      </c>
      <c r="J42">
        <f t="shared" si="5"/>
        <v>90499.325784874614</v>
      </c>
      <c r="K42">
        <f t="shared" si="6"/>
        <v>1.8425701039032395E-2</v>
      </c>
      <c r="L42">
        <f t="shared" si="7"/>
        <v>0.99761919062967286</v>
      </c>
      <c r="M42">
        <f t="shared" si="7"/>
        <v>0.99938044044925922</v>
      </c>
    </row>
    <row r="43" spans="1:13">
      <c r="A43">
        <v>12.1</v>
      </c>
      <c r="B43" s="1">
        <v>32484000</v>
      </c>
      <c r="C43">
        <v>30.42</v>
      </c>
      <c r="E43" s="5">
        <f t="shared" si="1"/>
        <v>90499.321105173454</v>
      </c>
      <c r="F43" s="5">
        <f t="shared" si="2"/>
        <v>18.152245837263123</v>
      </c>
      <c r="H43" s="14">
        <f t="shared" si="3"/>
        <v>90499.321105173454</v>
      </c>
      <c r="I43" s="14">
        <f t="shared" si="4"/>
        <v>18.152245837263123</v>
      </c>
      <c r="J43">
        <f t="shared" si="5"/>
        <v>90499.322925651344</v>
      </c>
      <c r="K43">
        <f t="shared" si="6"/>
        <v>1.1492318931351235E-2</v>
      </c>
      <c r="L43">
        <f t="shared" si="7"/>
        <v>0.99721403389589802</v>
      </c>
      <c r="M43">
        <f t="shared" si="7"/>
        <v>0.99962221173795685</v>
      </c>
    </row>
    <row r="44" spans="1:13">
      <c r="A44">
        <v>7.53</v>
      </c>
      <c r="B44" s="1">
        <v>27672000</v>
      </c>
      <c r="C44">
        <v>31.13</v>
      </c>
      <c r="E44" s="5">
        <f t="shared" si="1"/>
        <v>90499.321105173454</v>
      </c>
      <c r="F44" s="5">
        <f t="shared" si="2"/>
        <v>11.296397616081929</v>
      </c>
      <c r="H44" s="14">
        <f t="shared" si="3"/>
        <v>90499.321105173454</v>
      </c>
      <c r="I44" s="14">
        <f t="shared" si="4"/>
        <v>11.296397616081929</v>
      </c>
      <c r="J44">
        <f t="shared" si="5"/>
        <v>90499.321810198628</v>
      </c>
      <c r="K44">
        <f t="shared" si="6"/>
        <v>7.1518315920787445E-3</v>
      </c>
      <c r="L44">
        <f t="shared" si="7"/>
        <v>0.99672957061975287</v>
      </c>
      <c r="M44">
        <f t="shared" si="7"/>
        <v>0.99977025918432127</v>
      </c>
    </row>
    <row r="45" spans="1:13">
      <c r="A45">
        <v>4.6900000000000004</v>
      </c>
      <c r="B45" s="1">
        <v>23474000</v>
      </c>
      <c r="C45">
        <v>31.89</v>
      </c>
      <c r="E45" s="5">
        <f t="shared" si="1"/>
        <v>90499.321105173454</v>
      </c>
      <c r="F45" s="5">
        <f t="shared" si="2"/>
        <v>7.035870493947443</v>
      </c>
      <c r="H45" s="14">
        <f t="shared" si="3"/>
        <v>90499.321105173454</v>
      </c>
      <c r="I45" s="14">
        <f t="shared" si="4"/>
        <v>7.035870493947443</v>
      </c>
      <c r="J45">
        <f t="shared" si="5"/>
        <v>90499.321378675362</v>
      </c>
      <c r="K45">
        <f t="shared" si="6"/>
        <v>4.4544608596911017E-3</v>
      </c>
      <c r="L45">
        <f t="shared" si="7"/>
        <v>0.99614469960898555</v>
      </c>
      <c r="M45">
        <f t="shared" si="7"/>
        <v>0.99986031794105701</v>
      </c>
    </row>
    <row r="46" spans="1:13">
      <c r="A46">
        <v>2.92</v>
      </c>
      <c r="B46" s="1">
        <v>19837000</v>
      </c>
      <c r="C46">
        <v>32.68</v>
      </c>
      <c r="E46" s="5">
        <f t="shared" si="1"/>
        <v>90499.321105173454</v>
      </c>
      <c r="F46" s="5">
        <f t="shared" si="2"/>
        <v>4.3805419706453161</v>
      </c>
      <c r="H46" s="14">
        <f t="shared" si="3"/>
        <v>90499.321105173454</v>
      </c>
      <c r="I46" s="14">
        <f t="shared" si="4"/>
        <v>4.3805419706453161</v>
      </c>
      <c r="J46">
        <f t="shared" si="5"/>
        <v>90499.321211191636</v>
      </c>
      <c r="K46">
        <f t="shared" si="6"/>
        <v>2.7733530333359825E-3</v>
      </c>
      <c r="L46">
        <f t="shared" si="7"/>
        <v>0.99543785243680027</v>
      </c>
      <c r="M46">
        <f t="shared" si="7"/>
        <v>0.99991513607609139</v>
      </c>
    </row>
    <row r="47" spans="1:13">
      <c r="A47">
        <v>1.82</v>
      </c>
      <c r="B47" s="1">
        <v>16698000</v>
      </c>
      <c r="C47">
        <v>33.6</v>
      </c>
      <c r="E47" s="5">
        <f t="shared" si="1"/>
        <v>90499.321105173454</v>
      </c>
      <c r="F47" s="5">
        <f t="shared" si="2"/>
        <v>2.7303378036213957</v>
      </c>
      <c r="H47" s="14">
        <f t="shared" si="3"/>
        <v>90499.321105173454</v>
      </c>
      <c r="I47" s="14">
        <f t="shared" si="4"/>
        <v>2.7303378036213957</v>
      </c>
      <c r="J47">
        <f t="shared" si="5"/>
        <v>90499.321146360191</v>
      </c>
      <c r="K47">
        <f t="shared" si="6"/>
        <v>1.7285967544801682E-3</v>
      </c>
      <c r="L47">
        <f t="shared" si="7"/>
        <v>0.99458022989900829</v>
      </c>
      <c r="M47">
        <f t="shared" si="7"/>
        <v>0.99994855366802138</v>
      </c>
    </row>
    <row r="48" spans="1:13">
      <c r="A48">
        <v>1.1299999999999999</v>
      </c>
      <c r="B48" s="1">
        <v>13980000</v>
      </c>
      <c r="C48">
        <v>34.51</v>
      </c>
      <c r="E48" s="5">
        <f t="shared" si="1"/>
        <v>90499.321105173454</v>
      </c>
      <c r="F48" s="5">
        <f t="shared" si="2"/>
        <v>1.6952097352154818</v>
      </c>
      <c r="H48" s="14">
        <f t="shared" si="3"/>
        <v>90499.321105173454</v>
      </c>
      <c r="I48" s="14">
        <f t="shared" si="4"/>
        <v>1.6952097352154818</v>
      </c>
      <c r="J48">
        <f t="shared" si="5"/>
        <v>90499.321121050569</v>
      </c>
      <c r="K48">
        <f t="shared" si="6"/>
        <v>1.0732496334762498E-3</v>
      </c>
      <c r="L48">
        <f t="shared" si="7"/>
        <v>0.99352651494126965</v>
      </c>
      <c r="M48">
        <f t="shared" si="7"/>
        <v>0.99996890032936891</v>
      </c>
    </row>
    <row r="49" spans="1:13">
      <c r="A49">
        <v>0.70699999999999996</v>
      </c>
      <c r="B49" s="1">
        <v>11656000</v>
      </c>
      <c r="C49">
        <v>35.5</v>
      </c>
      <c r="E49" s="5">
        <f t="shared" si="1"/>
        <v>90499.321105173454</v>
      </c>
      <c r="F49" s="5">
        <f t="shared" si="2"/>
        <v>1.0606312237144653</v>
      </c>
      <c r="H49" s="14">
        <f t="shared" si="3"/>
        <v>90499.321105173454</v>
      </c>
      <c r="I49" s="14">
        <f t="shared" si="4"/>
        <v>1.0606312237144653</v>
      </c>
      <c r="J49">
        <f t="shared" si="5"/>
        <v>90499.321111388635</v>
      </c>
      <c r="K49">
        <f t="shared" si="6"/>
        <v>6.7149335479797811E-4</v>
      </c>
      <c r="L49">
        <f t="shared" si="7"/>
        <v>0.99223581665139082</v>
      </c>
      <c r="M49">
        <f t="shared" si="7"/>
        <v>0.99998108469423097</v>
      </c>
    </row>
    <row r="50" spans="1:13">
      <c r="A50">
        <v>0.441</v>
      </c>
      <c r="B50" s="1">
        <v>9674100</v>
      </c>
      <c r="C50">
        <v>36.51</v>
      </c>
      <c r="E50" s="5">
        <f t="shared" si="1"/>
        <v>90499.321105173454</v>
      </c>
      <c r="F50" s="5">
        <f t="shared" si="2"/>
        <v>0.66158185241595358</v>
      </c>
      <c r="H50" s="14">
        <f t="shared" si="3"/>
        <v>90499.321105173454</v>
      </c>
      <c r="I50" s="14">
        <f t="shared" si="4"/>
        <v>0.66158185241595358</v>
      </c>
      <c r="J50">
        <f t="shared" si="5"/>
        <v>90499.321107591648</v>
      </c>
      <c r="K50">
        <f t="shared" si="6"/>
        <v>4.1885229062827616E-4</v>
      </c>
      <c r="L50">
        <f t="shared" si="7"/>
        <v>0.99064519478736079</v>
      </c>
      <c r="M50">
        <f t="shared" si="7"/>
        <v>0.99998852773786284</v>
      </c>
    </row>
    <row r="51" spans="1:13">
      <c r="A51">
        <v>0.27400000000000002</v>
      </c>
      <c r="B51" s="1">
        <v>7978600</v>
      </c>
      <c r="C51">
        <v>37.6</v>
      </c>
      <c r="E51" s="5">
        <f t="shared" si="1"/>
        <v>90499.321105173454</v>
      </c>
      <c r="F51" s="5">
        <f t="shared" si="2"/>
        <v>0.41105085614959475</v>
      </c>
      <c r="H51" s="14">
        <f t="shared" si="3"/>
        <v>90499.321105173454</v>
      </c>
      <c r="I51" s="14">
        <f t="shared" si="4"/>
        <v>0.41105085614959475</v>
      </c>
      <c r="J51">
        <f t="shared" si="5"/>
        <v>90499.32110610696</v>
      </c>
      <c r="K51">
        <f t="shared" si="6"/>
        <v>2.6023929168572077E-4</v>
      </c>
      <c r="L51">
        <f t="shared" si="7"/>
        <v>0.98865724298672608</v>
      </c>
      <c r="M51">
        <f t="shared" si="7"/>
        <v>0.99999307874224241</v>
      </c>
    </row>
    <row r="52" spans="1:13">
      <c r="A52">
        <v>0.17100000000000001</v>
      </c>
      <c r="B52" s="1">
        <v>6549500</v>
      </c>
      <c r="C52">
        <v>38.770000000000003</v>
      </c>
      <c r="E52" s="5">
        <f t="shared" si="1"/>
        <v>90499.321105173454</v>
      </c>
      <c r="F52" s="5">
        <f t="shared" si="2"/>
        <v>0.25653173869190038</v>
      </c>
      <c r="H52" s="14">
        <f t="shared" si="3"/>
        <v>90499.321105173454</v>
      </c>
      <c r="I52" s="14">
        <f t="shared" si="4"/>
        <v>0.25653173869190038</v>
      </c>
      <c r="J52">
        <f t="shared" si="5"/>
        <v>90499.321105537034</v>
      </c>
      <c r="K52">
        <f t="shared" si="6"/>
        <v>1.6241211269505507E-4</v>
      </c>
      <c r="L52">
        <f t="shared" si="7"/>
        <v>0.98618225496518253</v>
      </c>
      <c r="M52">
        <f t="shared" si="7"/>
        <v>0.9999958108817979</v>
      </c>
    </row>
    <row r="53" spans="1:13">
      <c r="A53">
        <v>0.107</v>
      </c>
      <c r="B53" s="1">
        <v>5338600</v>
      </c>
      <c r="C53">
        <v>40</v>
      </c>
      <c r="E53" s="5">
        <f t="shared" si="1"/>
        <v>90499.321105173454</v>
      </c>
      <c r="F53" s="5">
        <f t="shared" si="2"/>
        <v>0.16051985988323589</v>
      </c>
      <c r="H53" s="14">
        <f t="shared" si="3"/>
        <v>90499.321105173454</v>
      </c>
      <c r="I53" s="14">
        <f t="shared" si="4"/>
        <v>0.16051985988323589</v>
      </c>
      <c r="J53">
        <f t="shared" si="5"/>
        <v>90499.321105315816</v>
      </c>
      <c r="K53">
        <f t="shared" si="6"/>
        <v>1.0162629273917667E-4</v>
      </c>
      <c r="L53">
        <f t="shared" si="7"/>
        <v>0.98304811727694219</v>
      </c>
      <c r="M53">
        <f t="shared" si="7"/>
        <v>0.99999745934268147</v>
      </c>
    </row>
    <row r="54" spans="1:13">
      <c r="A54">
        <v>6.6400000000000001E-2</v>
      </c>
      <c r="B54" s="1">
        <v>4322500</v>
      </c>
      <c r="C54">
        <v>41.3</v>
      </c>
      <c r="E54" s="5">
        <f t="shared" si="1"/>
        <v>90499.321105173454</v>
      </c>
      <c r="F54" s="5">
        <f t="shared" si="2"/>
        <v>9.9612324263989388E-2</v>
      </c>
      <c r="H54" s="14">
        <f t="shared" si="3"/>
        <v>90499.321105173454</v>
      </c>
      <c r="I54" s="14">
        <f t="shared" si="4"/>
        <v>9.9612324263989388E-2</v>
      </c>
      <c r="J54">
        <f t="shared" si="5"/>
        <v>90499.321105228271</v>
      </c>
      <c r="K54">
        <f t="shared" si="6"/>
        <v>6.3065288204539098E-5</v>
      </c>
      <c r="L54">
        <f t="shared" si="7"/>
        <v>0.97906319928161278</v>
      </c>
      <c r="M54">
        <f t="shared" si="7"/>
        <v>0.99999847299544309</v>
      </c>
    </row>
    <row r="55" spans="1:13">
      <c r="A55">
        <v>4.1399999999999999E-2</v>
      </c>
      <c r="B55" s="1">
        <v>3472800</v>
      </c>
      <c r="C55">
        <v>42.7</v>
      </c>
      <c r="E55" s="5">
        <f t="shared" si="1"/>
        <v>90499.321105173454</v>
      </c>
      <c r="F55" s="5">
        <f t="shared" si="2"/>
        <v>6.2107684104354827E-2</v>
      </c>
      <c r="H55" s="14">
        <f t="shared" si="3"/>
        <v>90499.321105173454</v>
      </c>
      <c r="I55" s="14">
        <f t="shared" si="4"/>
        <v>6.2107684104354827E-2</v>
      </c>
      <c r="J55">
        <f t="shared" si="5"/>
        <v>90499.321105194773</v>
      </c>
      <c r="K55">
        <f t="shared" si="6"/>
        <v>3.9320827284165105E-5</v>
      </c>
      <c r="L55">
        <f t="shared" si="7"/>
        <v>0.97394053181720952</v>
      </c>
      <c r="M55">
        <f t="shared" si="7"/>
        <v>0.99999907913753439</v>
      </c>
    </row>
    <row r="56" spans="1:13">
      <c r="A56">
        <v>2.58E-2</v>
      </c>
      <c r="B56" s="1">
        <v>2768900</v>
      </c>
      <c r="C56">
        <v>44.18</v>
      </c>
      <c r="E56" s="5">
        <f t="shared" si="1"/>
        <v>90499.321105173454</v>
      </c>
      <c r="F56" s="5">
        <f t="shared" si="2"/>
        <v>3.870478864474286E-2</v>
      </c>
      <c r="H56" s="14">
        <f t="shared" si="3"/>
        <v>90499.321105173454</v>
      </c>
      <c r="I56" s="14">
        <f t="shared" si="4"/>
        <v>3.870478864474286E-2</v>
      </c>
      <c r="J56">
        <f t="shared" si="5"/>
        <v>90499.321105181734</v>
      </c>
      <c r="K56">
        <f t="shared" si="6"/>
        <v>2.450428366984437E-5</v>
      </c>
      <c r="L56">
        <f t="shared" si="7"/>
        <v>0.96731578565308185</v>
      </c>
      <c r="M56">
        <f t="shared" si="7"/>
        <v>0.99999944535347052</v>
      </c>
    </row>
    <row r="57" spans="1:13">
      <c r="A57">
        <v>1.61E-2</v>
      </c>
      <c r="B57" s="1">
        <v>2194700</v>
      </c>
      <c r="C57">
        <v>45.72</v>
      </c>
      <c r="E57" s="5">
        <f t="shared" si="1"/>
        <v>90499.321105173454</v>
      </c>
      <c r="F57" s="5">
        <f t="shared" si="2"/>
        <v>2.4152988262804653E-2</v>
      </c>
      <c r="H57" s="14">
        <f t="shared" si="3"/>
        <v>90499.321105173454</v>
      </c>
      <c r="I57" s="14">
        <f t="shared" si="4"/>
        <v>2.4152988262804653E-2</v>
      </c>
      <c r="J57">
        <f t="shared" si="5"/>
        <v>90499.321105176685</v>
      </c>
      <c r="K57">
        <f t="shared" si="6"/>
        <v>1.5291432832732912E-5</v>
      </c>
      <c r="L57">
        <f t="shared" si="7"/>
        <v>0.958764605137296</v>
      </c>
      <c r="M57">
        <f t="shared" si="7"/>
        <v>0.99999966554171416</v>
      </c>
    </row>
    <row r="58" spans="1:13">
      <c r="A58">
        <v>0.01</v>
      </c>
      <c r="B58" s="1">
        <v>1735500</v>
      </c>
      <c r="C58">
        <v>47.26</v>
      </c>
      <c r="E58" s="5">
        <f t="shared" si="1"/>
        <v>90499.321105173454</v>
      </c>
      <c r="F58" s="5">
        <f t="shared" si="2"/>
        <v>1.5001856063853822E-2</v>
      </c>
      <c r="H58" s="14">
        <f t="shared" si="3"/>
        <v>90499.321105173454</v>
      </c>
      <c r="I58" s="14">
        <f t="shared" si="4"/>
        <v>1.5001856063853822E-2</v>
      </c>
      <c r="J58">
        <f t="shared" si="5"/>
        <v>90499.321105174691</v>
      </c>
      <c r="K58">
        <f t="shared" si="6"/>
        <v>9.4977843681572279E-6</v>
      </c>
      <c r="L58">
        <f t="shared" si="7"/>
        <v>0.94785403566397308</v>
      </c>
      <c r="M58">
        <f t="shared" si="7"/>
        <v>0.99999979903122371</v>
      </c>
    </row>
    <row r="59" spans="1:13">
      <c r="A59">
        <v>2.5</v>
      </c>
      <c r="B59" s="1">
        <v>19613000</v>
      </c>
      <c r="C59">
        <v>32.53</v>
      </c>
      <c r="E59" s="5">
        <f t="shared" si="1"/>
        <v>90499.321105173454</v>
      </c>
      <c r="F59" s="5">
        <f t="shared" si="2"/>
        <v>3.7504640159634555</v>
      </c>
      <c r="H59" s="14">
        <f t="shared" si="3"/>
        <v>90499.321105173454</v>
      </c>
      <c r="I59" s="14">
        <f t="shared" si="4"/>
        <v>3.7504640159634555</v>
      </c>
      <c r="J59">
        <f t="shared" si="5"/>
        <v>90499.321182886633</v>
      </c>
      <c r="K59">
        <f t="shared" si="6"/>
        <v>2.3744460906800122E-3</v>
      </c>
      <c r="L59">
        <f t="shared" si="7"/>
        <v>0.99538574816790459</v>
      </c>
      <c r="M59">
        <f t="shared" si="7"/>
        <v>0.99992700749798102</v>
      </c>
    </row>
    <row r="60" spans="1:13">
      <c r="A60">
        <v>1.56</v>
      </c>
      <c r="B60" s="1">
        <v>15864000</v>
      </c>
      <c r="C60">
        <v>34.9</v>
      </c>
      <c r="E60" s="5">
        <f t="shared" si="1"/>
        <v>90499.321105173454</v>
      </c>
      <c r="F60" s="5">
        <f t="shared" si="2"/>
        <v>2.3402895459611965</v>
      </c>
      <c r="H60" s="14">
        <f t="shared" si="3"/>
        <v>90499.321105173454</v>
      </c>
      <c r="I60" s="14">
        <f t="shared" si="4"/>
        <v>2.3402895459611965</v>
      </c>
      <c r="J60">
        <f t="shared" si="5"/>
        <v>90499.3211354331</v>
      </c>
      <c r="K60">
        <f t="shared" si="6"/>
        <v>1.4816543611022672E-3</v>
      </c>
      <c r="L60">
        <f t="shared" si="7"/>
        <v>0.99429530250028786</v>
      </c>
      <c r="M60">
        <f t="shared" si="7"/>
        <v>0.99995754572031226</v>
      </c>
    </row>
    <row r="61" spans="1:13">
      <c r="A61">
        <v>0.97</v>
      </c>
      <c r="B61" s="1">
        <v>12913000</v>
      </c>
      <c r="C61">
        <v>36.5</v>
      </c>
      <c r="E61" s="5">
        <f t="shared" si="1"/>
        <v>90499.321105173454</v>
      </c>
      <c r="F61" s="5">
        <f t="shared" si="2"/>
        <v>1.4551800381938207</v>
      </c>
      <c r="H61" s="14">
        <f t="shared" si="3"/>
        <v>90499.321105173454</v>
      </c>
      <c r="I61" s="14">
        <f t="shared" si="4"/>
        <v>1.4551800381938207</v>
      </c>
      <c r="J61">
        <f t="shared" si="5"/>
        <v>90499.321116872714</v>
      </c>
      <c r="K61">
        <f t="shared" si="6"/>
        <v>9.2128508363186021E-4</v>
      </c>
      <c r="L61">
        <f t="shared" si="7"/>
        <v>0.99299161146775561</v>
      </c>
      <c r="M61">
        <f t="shared" si="7"/>
        <v>0.99997475931277713</v>
      </c>
    </row>
    <row r="62" spans="1:13">
      <c r="A62">
        <v>0.60499999999999998</v>
      </c>
      <c r="B62" s="1">
        <v>10544000</v>
      </c>
      <c r="C62">
        <v>37.71</v>
      </c>
      <c r="E62" s="5">
        <f t="shared" si="1"/>
        <v>90499.321105173454</v>
      </c>
      <c r="F62" s="5">
        <f t="shared" si="2"/>
        <v>0.90761229186315617</v>
      </c>
      <c r="H62" s="14">
        <f t="shared" si="3"/>
        <v>90499.321105173454</v>
      </c>
      <c r="I62" s="14">
        <f t="shared" si="4"/>
        <v>0.90761229186315617</v>
      </c>
      <c r="J62">
        <f t="shared" si="5"/>
        <v>90499.321109724653</v>
      </c>
      <c r="K62">
        <f t="shared" si="6"/>
        <v>5.7461595425425244E-4</v>
      </c>
      <c r="L62">
        <f t="shared" si="7"/>
        <v>0.99141698396152078</v>
      </c>
      <c r="M62">
        <f t="shared" si="7"/>
        <v>0.99998476223934618</v>
      </c>
    </row>
    <row r="63" spans="1:13">
      <c r="A63">
        <v>0.3765</v>
      </c>
      <c r="B63" s="1">
        <v>8603100</v>
      </c>
      <c r="C63">
        <v>38.76</v>
      </c>
      <c r="E63" s="5">
        <f t="shared" si="1"/>
        <v>90499.321105173454</v>
      </c>
      <c r="F63" s="5">
        <f t="shared" si="2"/>
        <v>0.5648198808040964</v>
      </c>
      <c r="H63" s="14">
        <f t="shared" si="3"/>
        <v>90499.321105173454</v>
      </c>
      <c r="I63" s="14">
        <f t="shared" si="4"/>
        <v>0.5648198808040964</v>
      </c>
      <c r="J63">
        <f t="shared" si="5"/>
        <v>90499.321106936011</v>
      </c>
      <c r="K63">
        <f t="shared" si="6"/>
        <v>3.575915814564799E-4</v>
      </c>
      <c r="L63">
        <f t="shared" si="7"/>
        <v>0.9894806149984382</v>
      </c>
      <c r="M63">
        <f t="shared" si="7"/>
        <v>0.9999907742110048</v>
      </c>
    </row>
    <row r="64" spans="1:13">
      <c r="A64">
        <v>0.23449999999999999</v>
      </c>
      <c r="B64" s="1">
        <v>7005300</v>
      </c>
      <c r="C64">
        <v>39.799999999999997</v>
      </c>
      <c r="E64" s="5">
        <f t="shared" si="1"/>
        <v>90499.321105173454</v>
      </c>
      <c r="F64" s="5">
        <f t="shared" si="2"/>
        <v>0.35179352469737213</v>
      </c>
      <c r="H64" s="14">
        <f t="shared" si="3"/>
        <v>90499.321105173454</v>
      </c>
      <c r="I64" s="14">
        <f t="shared" si="4"/>
        <v>0.35179352469737213</v>
      </c>
      <c r="J64">
        <f t="shared" si="5"/>
        <v>90499.321105857205</v>
      </c>
      <c r="K64">
        <f t="shared" si="6"/>
        <v>2.2272304343216713E-4</v>
      </c>
      <c r="L64">
        <f t="shared" si="7"/>
        <v>0.98708130685254636</v>
      </c>
      <c r="M64">
        <f t="shared" si="7"/>
        <v>0.99999440394363248</v>
      </c>
    </row>
    <row r="65" spans="1:13">
      <c r="A65">
        <v>0.14599999999999999</v>
      </c>
      <c r="B65" s="1">
        <v>5683100</v>
      </c>
      <c r="C65">
        <v>40.840000000000003</v>
      </c>
      <c r="E65" s="5">
        <f t="shared" si="1"/>
        <v>90499.321105173454</v>
      </c>
      <c r="F65" s="5">
        <f t="shared" si="2"/>
        <v>0.21902709853226579</v>
      </c>
      <c r="H65" s="14">
        <f t="shared" si="3"/>
        <v>90499.321105173454</v>
      </c>
      <c r="I65" s="14">
        <f t="shared" si="4"/>
        <v>0.21902709853226579</v>
      </c>
      <c r="J65">
        <f t="shared" si="5"/>
        <v>90499.321105438503</v>
      </c>
      <c r="K65">
        <f t="shared" si="6"/>
        <v>1.3866765177482601E-4</v>
      </c>
      <c r="L65">
        <f t="shared" si="7"/>
        <v>0.98407571200481458</v>
      </c>
      <c r="M65">
        <f t="shared" si="7"/>
        <v>0.99999660461185658</v>
      </c>
    </row>
    <row r="66" spans="1:13">
      <c r="A66">
        <v>9.0999999999999998E-2</v>
      </c>
      <c r="B66" s="1">
        <v>4588000</v>
      </c>
      <c r="C66">
        <v>41.92</v>
      </c>
      <c r="E66" s="5">
        <f t="shared" si="1"/>
        <v>90499.321105173454</v>
      </c>
      <c r="F66" s="5">
        <f t="shared" si="2"/>
        <v>0.13651689018106977</v>
      </c>
      <c r="H66" s="14">
        <f t="shared" si="3"/>
        <v>90499.321105173454</v>
      </c>
      <c r="I66" s="14">
        <f t="shared" si="4"/>
        <v>0.13651689018106977</v>
      </c>
      <c r="J66">
        <f t="shared" si="5"/>
        <v>90499.321105276424</v>
      </c>
      <c r="K66">
        <f t="shared" si="6"/>
        <v>8.6429837750165987E-5</v>
      </c>
      <c r="L66">
        <f t="shared" ref="L66:M81" si="8">ABS((J66-B66)/B66)</f>
        <v>0.9802747774400008</v>
      </c>
      <c r="M66">
        <f t="shared" si="8"/>
        <v>0.99999793821951932</v>
      </c>
    </row>
    <row r="67" spans="1:13">
      <c r="A67">
        <v>5.6500000000000002E-2</v>
      </c>
      <c r="B67" s="1">
        <v>3687500</v>
      </c>
      <c r="C67">
        <v>43.04</v>
      </c>
      <c r="E67" s="5">
        <f t="shared" ref="E67:E96" si="9">$P$1</f>
        <v>90499.321105173454</v>
      </c>
      <c r="F67" s="5">
        <f t="shared" ref="F67:F96" si="10">A67*$P$2</f>
        <v>8.4760486760774092E-2</v>
      </c>
      <c r="H67" s="14">
        <f t="shared" ref="H67:H96" si="11">E67</f>
        <v>90499.321105173454</v>
      </c>
      <c r="I67" s="14">
        <f t="shared" ref="I67:I96" si="12">F67</f>
        <v>8.4760486760774092E-2</v>
      </c>
      <c r="J67">
        <f t="shared" ref="J67:J96" si="13">(H67^2+I67^2)^0.5</f>
        <v>90499.321105213152</v>
      </c>
      <c r="K67">
        <f t="shared" ref="K67:K96" si="14">DEGREES(ATAN(I67/H67))</f>
        <v>5.3662481680073122E-5</v>
      </c>
      <c r="L67">
        <f t="shared" si="8"/>
        <v>0.97545781122570485</v>
      </c>
      <c r="M67">
        <f t="shared" si="8"/>
        <v>0.99999875319512821</v>
      </c>
    </row>
    <row r="68" spans="1:13">
      <c r="A68">
        <v>3.5349999999999999E-2</v>
      </c>
      <c r="B68" s="1">
        <v>2948300</v>
      </c>
      <c r="C68">
        <v>44.25</v>
      </c>
      <c r="E68" s="5">
        <f t="shared" si="9"/>
        <v>90499.321105173454</v>
      </c>
      <c r="F68" s="5">
        <f t="shared" si="10"/>
        <v>5.3031561185723261E-2</v>
      </c>
      <c r="H68" s="14">
        <f t="shared" si="11"/>
        <v>90499.321105173454</v>
      </c>
      <c r="I68" s="14">
        <f t="shared" si="12"/>
        <v>5.3031561185723261E-2</v>
      </c>
      <c r="J68">
        <f t="shared" si="13"/>
        <v>90499.321105188996</v>
      </c>
      <c r="K68">
        <f t="shared" si="14"/>
        <v>3.3574667741432264E-5</v>
      </c>
      <c r="L68">
        <f t="shared" si="8"/>
        <v>0.96930457514323876</v>
      </c>
      <c r="M68">
        <f t="shared" si="8"/>
        <v>0.99999924125044659</v>
      </c>
    </row>
    <row r="69" spans="1:13">
      <c r="A69">
        <v>2.205E-2</v>
      </c>
      <c r="B69" s="1">
        <v>2341900</v>
      </c>
      <c r="C69">
        <v>45.49</v>
      </c>
      <c r="E69" s="5">
        <f t="shared" si="9"/>
        <v>90499.321105173454</v>
      </c>
      <c r="F69" s="5">
        <f t="shared" si="10"/>
        <v>3.3079092620797682E-2</v>
      </c>
      <c r="H69" s="14">
        <f t="shared" si="11"/>
        <v>90499.321105173454</v>
      </c>
      <c r="I69" s="14">
        <f t="shared" si="12"/>
        <v>3.3079092620797682E-2</v>
      </c>
      <c r="J69">
        <f t="shared" si="13"/>
        <v>90499.321105179493</v>
      </c>
      <c r="K69">
        <f t="shared" si="14"/>
        <v>2.0942614531785946E-5</v>
      </c>
      <c r="L69">
        <f t="shared" si="8"/>
        <v>0.9613564536892355</v>
      </c>
      <c r="M69">
        <f t="shared" si="8"/>
        <v>0.9999995396215754</v>
      </c>
    </row>
    <row r="70" spans="1:13">
      <c r="A70">
        <v>1.37E-2</v>
      </c>
      <c r="B70" s="1">
        <v>1845200</v>
      </c>
      <c r="C70">
        <v>46.79</v>
      </c>
      <c r="E70" s="5">
        <f t="shared" si="9"/>
        <v>90499.321105173454</v>
      </c>
      <c r="F70" s="5">
        <f t="shared" si="10"/>
        <v>2.0552542807479736E-2</v>
      </c>
      <c r="H70" s="14">
        <f t="shared" si="11"/>
        <v>90499.321105173454</v>
      </c>
      <c r="I70" s="14">
        <f t="shared" si="12"/>
        <v>2.0552542807479736E-2</v>
      </c>
      <c r="J70">
        <f t="shared" si="13"/>
        <v>90499.321105175783</v>
      </c>
      <c r="K70">
        <f t="shared" si="14"/>
        <v>1.3011964584375294E-5</v>
      </c>
      <c r="L70">
        <f t="shared" si="8"/>
        <v>0.9509541940682984</v>
      </c>
      <c r="M70">
        <f t="shared" si="8"/>
        <v>0.99999972190714714</v>
      </c>
    </row>
    <row r="71" spans="1:13">
      <c r="A71">
        <v>8.5500000000000003E-3</v>
      </c>
      <c r="B71" s="1">
        <v>1442600</v>
      </c>
      <c r="C71">
        <v>48.16</v>
      </c>
      <c r="E71" s="5">
        <f t="shared" si="9"/>
        <v>90499.321105173454</v>
      </c>
      <c r="F71" s="5">
        <f t="shared" si="10"/>
        <v>1.2826586934595019E-2</v>
      </c>
      <c r="H71" s="14">
        <f t="shared" si="11"/>
        <v>90499.321105173454</v>
      </c>
      <c r="I71" s="14">
        <f t="shared" si="12"/>
        <v>1.2826586934595019E-2</v>
      </c>
      <c r="J71">
        <f t="shared" si="13"/>
        <v>90499.321105174371</v>
      </c>
      <c r="K71">
        <f t="shared" si="14"/>
        <v>8.1206056347744479E-6</v>
      </c>
      <c r="L71">
        <f t="shared" si="8"/>
        <v>0.93726651801942729</v>
      </c>
      <c r="M71">
        <f t="shared" si="8"/>
        <v>0.99999983138277337</v>
      </c>
    </row>
    <row r="72" spans="1:13">
      <c r="A72">
        <v>5.3499999999999997E-3</v>
      </c>
      <c r="B72" s="1">
        <v>1120700</v>
      </c>
      <c r="C72">
        <v>49.61</v>
      </c>
      <c r="E72" s="5">
        <f t="shared" si="9"/>
        <v>90499.321105173454</v>
      </c>
      <c r="F72" s="5">
        <f t="shared" si="10"/>
        <v>8.0259929941617937E-3</v>
      </c>
      <c r="H72" s="14">
        <f t="shared" si="11"/>
        <v>90499.321105173454</v>
      </c>
      <c r="I72" s="14">
        <f t="shared" si="12"/>
        <v>8.0259929941617937E-3</v>
      </c>
      <c r="J72">
        <f t="shared" si="13"/>
        <v>90499.321105173818</v>
      </c>
      <c r="K72">
        <f t="shared" si="14"/>
        <v>5.0813146369641481E-6</v>
      </c>
      <c r="L72">
        <f t="shared" si="8"/>
        <v>0.91924750503687536</v>
      </c>
      <c r="M72">
        <f t="shared" si="8"/>
        <v>0.99999989757479057</v>
      </c>
    </row>
    <row r="73" spans="1:13">
      <c r="A73">
        <v>3.32E-3</v>
      </c>
      <c r="B73">
        <v>862130</v>
      </c>
      <c r="C73">
        <v>51.11</v>
      </c>
      <c r="E73" s="5">
        <f t="shared" si="9"/>
        <v>90499.321105173454</v>
      </c>
      <c r="F73" s="5">
        <f t="shared" si="10"/>
        <v>4.9806162131994687E-3</v>
      </c>
      <c r="H73" s="14">
        <f t="shared" si="11"/>
        <v>90499.321105173454</v>
      </c>
      <c r="I73" s="14">
        <f t="shared" si="12"/>
        <v>4.9806162131994687E-3</v>
      </c>
      <c r="J73">
        <f t="shared" si="13"/>
        <v>90499.321105173585</v>
      </c>
      <c r="K73">
        <f t="shared" si="14"/>
        <v>3.1532644102282244E-6</v>
      </c>
      <c r="L73">
        <f t="shared" si="8"/>
        <v>0.89502821952005662</v>
      </c>
      <c r="M73">
        <f t="shared" si="8"/>
        <v>0.99999993830435518</v>
      </c>
    </row>
    <row r="74" spans="1:13">
      <c r="A74">
        <v>2.0699999999999998E-3</v>
      </c>
      <c r="B74">
        <v>656890</v>
      </c>
      <c r="C74">
        <v>52.67</v>
      </c>
      <c r="E74" s="5">
        <f t="shared" si="9"/>
        <v>90499.321105173454</v>
      </c>
      <c r="F74" s="5">
        <f t="shared" si="10"/>
        <v>3.1053842052177409E-3</v>
      </c>
      <c r="H74" s="14">
        <f t="shared" si="11"/>
        <v>90499.321105173454</v>
      </c>
      <c r="I74" s="14">
        <f t="shared" si="12"/>
        <v>3.1053842052177409E-3</v>
      </c>
      <c r="J74">
        <f t="shared" si="13"/>
        <v>90499.321105173512</v>
      </c>
      <c r="K74">
        <f t="shared" si="14"/>
        <v>1.9660413642085628E-6</v>
      </c>
      <c r="L74">
        <f t="shared" si="8"/>
        <v>0.86223063053909554</v>
      </c>
      <c r="M74">
        <f t="shared" si="8"/>
        <v>0.99999996267246316</v>
      </c>
    </row>
    <row r="75" spans="1:13">
      <c r="A75">
        <v>1.2899999999999999E-3</v>
      </c>
      <c r="B75">
        <v>495300</v>
      </c>
      <c r="C75">
        <v>54.32</v>
      </c>
      <c r="E75" s="5">
        <f t="shared" si="9"/>
        <v>90499.321105173454</v>
      </c>
      <c r="F75" s="5">
        <f t="shared" si="10"/>
        <v>1.9352394322371431E-3</v>
      </c>
      <c r="H75" s="14">
        <f t="shared" si="11"/>
        <v>90499.321105173454</v>
      </c>
      <c r="I75" s="14">
        <f t="shared" si="12"/>
        <v>1.9352394322371431E-3</v>
      </c>
      <c r="J75">
        <f t="shared" si="13"/>
        <v>90499.321105173469</v>
      </c>
      <c r="K75">
        <f t="shared" si="14"/>
        <v>1.2252141834922933E-6</v>
      </c>
      <c r="L75">
        <f t="shared" si="8"/>
        <v>0.81728382575171932</v>
      </c>
      <c r="M75">
        <f t="shared" si="8"/>
        <v>0.99999997744451063</v>
      </c>
    </row>
    <row r="76" spans="1:13">
      <c r="A76" s="1">
        <v>8.0500000000000005E-4</v>
      </c>
      <c r="B76">
        <v>371580</v>
      </c>
      <c r="C76">
        <v>56</v>
      </c>
      <c r="E76" s="5">
        <f t="shared" si="9"/>
        <v>90499.321105173454</v>
      </c>
      <c r="F76" s="5">
        <f t="shared" si="10"/>
        <v>1.2076494131402328E-3</v>
      </c>
      <c r="H76" s="14">
        <f t="shared" si="11"/>
        <v>90499.321105173454</v>
      </c>
      <c r="I76" s="14">
        <f t="shared" si="12"/>
        <v>1.2076494131402328E-3</v>
      </c>
      <c r="J76">
        <f t="shared" si="13"/>
        <v>90499.321105173469</v>
      </c>
      <c r="K76">
        <f t="shared" si="14"/>
        <v>7.6457164163666373E-7</v>
      </c>
      <c r="L76">
        <f t="shared" si="8"/>
        <v>0.75644727621192354</v>
      </c>
      <c r="M76">
        <f t="shared" si="8"/>
        <v>0.99999998634693488</v>
      </c>
    </row>
    <row r="77" spans="1:13">
      <c r="A77" s="1">
        <v>5.0000000000000001E-4</v>
      </c>
      <c r="B77">
        <v>278100</v>
      </c>
      <c r="C77">
        <v>57.7</v>
      </c>
      <c r="E77" s="5">
        <f t="shared" si="9"/>
        <v>90499.321105173454</v>
      </c>
      <c r="F77" s="5">
        <f t="shared" si="10"/>
        <v>7.5009280319269112E-4</v>
      </c>
      <c r="H77" s="14">
        <f t="shared" si="11"/>
        <v>90499.321105173454</v>
      </c>
      <c r="I77" s="14">
        <f t="shared" si="12"/>
        <v>7.5009280319269112E-4</v>
      </c>
      <c r="J77">
        <f t="shared" si="13"/>
        <v>90499.321105173454</v>
      </c>
      <c r="K77">
        <f t="shared" si="14"/>
        <v>4.7488921840786564E-7</v>
      </c>
      <c r="L77">
        <f t="shared" si="8"/>
        <v>0.67457993130106642</v>
      </c>
    </row>
    <row r="78" spans="1:13">
      <c r="A78">
        <v>0.2</v>
      </c>
      <c r="B78" s="1">
        <v>5352400</v>
      </c>
      <c r="C78">
        <v>50.56</v>
      </c>
      <c r="E78" s="5">
        <f t="shared" si="9"/>
        <v>90499.321105173454</v>
      </c>
      <c r="F78" s="5">
        <f t="shared" si="10"/>
        <v>0.30003712127707649</v>
      </c>
      <c r="H78" s="14">
        <f t="shared" si="11"/>
        <v>90499.321105173454</v>
      </c>
      <c r="I78" s="14">
        <f t="shared" si="12"/>
        <v>0.30003712127707649</v>
      </c>
      <c r="J78">
        <f t="shared" si="13"/>
        <v>90499.321105670824</v>
      </c>
      <c r="K78">
        <f t="shared" si="14"/>
        <v>1.8995568736245033E-4</v>
      </c>
      <c r="L78">
        <f t="shared" si="8"/>
        <v>0.98309182402180872</v>
      </c>
    </row>
    <row r="79" spans="1:13">
      <c r="A79">
        <v>0.12479999999999999</v>
      </c>
      <c r="B79" s="1">
        <v>4851800</v>
      </c>
      <c r="C79">
        <v>47.2</v>
      </c>
      <c r="E79" s="5">
        <f t="shared" si="9"/>
        <v>90499.321105173454</v>
      </c>
      <c r="F79" s="5">
        <f t="shared" si="10"/>
        <v>0.1872231636768957</v>
      </c>
      <c r="H79" s="14">
        <f t="shared" si="11"/>
        <v>90499.321105173454</v>
      </c>
      <c r="I79" s="14">
        <f t="shared" si="12"/>
        <v>0.1872231636768957</v>
      </c>
      <c r="J79">
        <f t="shared" si="13"/>
        <v>90499.321105367111</v>
      </c>
      <c r="K79">
        <f t="shared" si="14"/>
        <v>1.1853234891443417E-4</v>
      </c>
      <c r="L79">
        <f t="shared" si="8"/>
        <v>0.98134726882695755</v>
      </c>
      <c r="M79">
        <f t="shared" si="8"/>
        <v>0.99999748872142136</v>
      </c>
    </row>
    <row r="80" spans="1:13">
      <c r="A80">
        <v>7.7600000000000002E-2</v>
      </c>
      <c r="B80" s="1">
        <v>4030000</v>
      </c>
      <c r="C80">
        <v>46.36</v>
      </c>
      <c r="E80" s="5">
        <f t="shared" si="9"/>
        <v>90499.321105173454</v>
      </c>
      <c r="F80" s="5">
        <f t="shared" si="10"/>
        <v>0.11641440305550567</v>
      </c>
      <c r="H80" s="14">
        <f t="shared" si="11"/>
        <v>90499.321105173454</v>
      </c>
      <c r="I80" s="14">
        <f t="shared" si="12"/>
        <v>0.11641440305550567</v>
      </c>
      <c r="J80">
        <f t="shared" si="13"/>
        <v>90499.321105248338</v>
      </c>
      <c r="K80">
        <f t="shared" si="14"/>
        <v>7.3702806696860089E-5</v>
      </c>
      <c r="L80">
        <f t="shared" si="8"/>
        <v>0.97754359277785408</v>
      </c>
      <c r="M80">
        <f t="shared" si="8"/>
        <v>0.9999984102069307</v>
      </c>
    </row>
    <row r="81" spans="1:13">
      <c r="A81">
        <v>4.8399999999999999E-2</v>
      </c>
      <c r="B81" s="1">
        <v>3241200</v>
      </c>
      <c r="C81">
        <v>46.62</v>
      </c>
      <c r="E81" s="5">
        <f t="shared" si="9"/>
        <v>90499.321105173454</v>
      </c>
      <c r="F81" s="5">
        <f t="shared" si="10"/>
        <v>7.2608983349052497E-2</v>
      </c>
      <c r="H81" s="14">
        <f t="shared" si="11"/>
        <v>90499.321105173454</v>
      </c>
      <c r="I81" s="14">
        <f t="shared" si="12"/>
        <v>7.2608983349052497E-2</v>
      </c>
      <c r="J81">
        <f t="shared" si="13"/>
        <v>90499.321105202587</v>
      </c>
      <c r="K81">
        <f t="shared" si="14"/>
        <v>4.5969276341871532E-5</v>
      </c>
      <c r="L81">
        <f t="shared" si="8"/>
        <v>0.97207845208404209</v>
      </c>
      <c r="M81">
        <f t="shared" si="8"/>
        <v>0.99999901395803636</v>
      </c>
    </row>
    <row r="82" spans="1:13">
      <c r="A82">
        <v>3.0120000000000001E-2</v>
      </c>
      <c r="B82" s="1">
        <v>2562100</v>
      </c>
      <c r="C82">
        <v>47.27</v>
      </c>
      <c r="E82" s="5">
        <f t="shared" si="9"/>
        <v>90499.321105173454</v>
      </c>
      <c r="F82" s="5">
        <f t="shared" si="10"/>
        <v>4.5185590464327713E-2</v>
      </c>
      <c r="H82" s="14">
        <f t="shared" si="11"/>
        <v>90499.321105173454</v>
      </c>
      <c r="I82" s="14">
        <f t="shared" si="12"/>
        <v>4.5185590464327713E-2</v>
      </c>
      <c r="J82">
        <f t="shared" si="13"/>
        <v>90499.321105184732</v>
      </c>
      <c r="K82">
        <f t="shared" si="14"/>
        <v>2.8607326516887451E-5</v>
      </c>
      <c r="L82">
        <f t="shared" ref="L82:M101" si="15">ABS((J82-B82)/B82)</f>
        <v>0.96467767803552362</v>
      </c>
      <c r="M82">
        <f t="shared" si="15"/>
        <v>0.99999939481010114</v>
      </c>
    </row>
    <row r="83" spans="1:13">
      <c r="A83">
        <v>1.8759999999999999E-2</v>
      </c>
      <c r="B83" s="1">
        <v>2003800</v>
      </c>
      <c r="C83">
        <v>48.19</v>
      </c>
      <c r="E83" s="5">
        <f t="shared" si="9"/>
        <v>90499.321105173454</v>
      </c>
      <c r="F83" s="5">
        <f t="shared" si="10"/>
        <v>2.814348197578977E-2</v>
      </c>
      <c r="H83" s="14">
        <f t="shared" si="11"/>
        <v>90499.321105173454</v>
      </c>
      <c r="I83" s="14">
        <f t="shared" si="12"/>
        <v>2.814348197578977E-2</v>
      </c>
      <c r="J83">
        <f t="shared" si="13"/>
        <v>90499.321105177834</v>
      </c>
      <c r="K83">
        <f t="shared" si="14"/>
        <v>1.7817843474662544E-5</v>
      </c>
      <c r="L83">
        <f t="shared" si="15"/>
        <v>0.95483615076096529</v>
      </c>
      <c r="M83">
        <f t="shared" si="15"/>
        <v>0.9999996302584877</v>
      </c>
    </row>
    <row r="84" spans="1:13">
      <c r="A84">
        <v>1.1679999999999999E-2</v>
      </c>
      <c r="B84" s="1">
        <v>1553100</v>
      </c>
      <c r="C84">
        <v>49.22</v>
      </c>
      <c r="E84" s="5">
        <f t="shared" si="9"/>
        <v>90499.321105173454</v>
      </c>
      <c r="F84" s="5">
        <f t="shared" si="10"/>
        <v>1.7522167882581263E-2</v>
      </c>
      <c r="H84" s="14">
        <f t="shared" si="11"/>
        <v>90499.321105173454</v>
      </c>
      <c r="I84" s="14">
        <f t="shared" si="12"/>
        <v>1.7522167882581263E-2</v>
      </c>
      <c r="J84">
        <f t="shared" si="13"/>
        <v>90499.321105175157</v>
      </c>
      <c r="K84">
        <f t="shared" si="14"/>
        <v>1.1093412142007604E-5</v>
      </c>
      <c r="L84">
        <f t="shared" si="15"/>
        <v>0.9417298814595485</v>
      </c>
      <c r="M84">
        <f t="shared" si="15"/>
        <v>0.99999977461576306</v>
      </c>
    </row>
    <row r="85" spans="1:13">
      <c r="A85">
        <v>7.28E-3</v>
      </c>
      <c r="B85" s="1">
        <v>1193300</v>
      </c>
      <c r="C85">
        <v>50.41</v>
      </c>
      <c r="E85" s="5">
        <f t="shared" si="9"/>
        <v>90499.321105173454</v>
      </c>
      <c r="F85" s="5">
        <f t="shared" si="10"/>
        <v>1.0921351214485583E-2</v>
      </c>
      <c r="H85" s="14">
        <f t="shared" si="11"/>
        <v>90499.321105173454</v>
      </c>
      <c r="I85" s="14">
        <f t="shared" si="12"/>
        <v>1.0921351214485583E-2</v>
      </c>
      <c r="J85">
        <f t="shared" si="13"/>
        <v>90499.321105174109</v>
      </c>
      <c r="K85">
        <f t="shared" si="14"/>
        <v>6.9143870200184909E-6</v>
      </c>
      <c r="L85">
        <f t="shared" si="15"/>
        <v>0.92416046165660437</v>
      </c>
      <c r="M85">
        <f t="shared" si="15"/>
        <v>0.99999986283699616</v>
      </c>
    </row>
    <row r="86" spans="1:13">
      <c r="A86">
        <v>4.5199999999999997E-3</v>
      </c>
      <c r="B86">
        <v>911490</v>
      </c>
      <c r="C86">
        <v>51.62</v>
      </c>
      <c r="E86" s="5">
        <f t="shared" si="9"/>
        <v>90499.321105173454</v>
      </c>
      <c r="F86" s="5">
        <f t="shared" si="10"/>
        <v>6.7808389408619274E-3</v>
      </c>
      <c r="H86" s="14">
        <f t="shared" si="11"/>
        <v>90499.321105173454</v>
      </c>
      <c r="I86" s="14">
        <f t="shared" si="12"/>
        <v>6.7808389408619274E-3</v>
      </c>
      <c r="J86">
        <f t="shared" si="13"/>
        <v>90499.321105173702</v>
      </c>
      <c r="K86">
        <f t="shared" si="14"/>
        <v>4.2929985344070969E-6</v>
      </c>
      <c r="L86">
        <f t="shared" si="15"/>
        <v>0.90071276579537496</v>
      </c>
      <c r="M86">
        <f t="shared" si="15"/>
        <v>0.99999991683458866</v>
      </c>
    </row>
    <row r="87" spans="1:13">
      <c r="A87">
        <v>2.8300000000000001E-3</v>
      </c>
      <c r="B87">
        <v>692770</v>
      </c>
      <c r="C87">
        <v>52.94</v>
      </c>
      <c r="E87" s="5">
        <f t="shared" si="9"/>
        <v>90499.321105173454</v>
      </c>
      <c r="F87" s="5">
        <f t="shared" si="10"/>
        <v>4.2455252660706317E-3</v>
      </c>
      <c r="H87" s="14">
        <f t="shared" si="11"/>
        <v>90499.321105173454</v>
      </c>
      <c r="I87" s="14">
        <f t="shared" si="12"/>
        <v>4.2455252660706317E-3</v>
      </c>
      <c r="J87">
        <f t="shared" si="13"/>
        <v>90499.321105173556</v>
      </c>
      <c r="K87">
        <f t="shared" si="14"/>
        <v>2.6878729761885177E-6</v>
      </c>
      <c r="L87">
        <f t="shared" si="15"/>
        <v>0.8693659928906079</v>
      </c>
      <c r="M87">
        <f t="shared" si="15"/>
        <v>0.99999994922793767</v>
      </c>
    </row>
    <row r="88" spans="1:13">
      <c r="A88">
        <v>1.7600000000000001E-3</v>
      </c>
      <c r="B88">
        <v>523880</v>
      </c>
      <c r="C88">
        <v>54.33</v>
      </c>
      <c r="E88" s="5">
        <f t="shared" si="9"/>
        <v>90499.321105173454</v>
      </c>
      <c r="F88" s="5">
        <f t="shared" si="10"/>
        <v>2.640326667238273E-3</v>
      </c>
      <c r="H88" s="14">
        <f t="shared" si="11"/>
        <v>90499.321105173454</v>
      </c>
      <c r="I88" s="14">
        <f t="shared" si="12"/>
        <v>2.640326667238273E-3</v>
      </c>
      <c r="J88">
        <f t="shared" si="13"/>
        <v>90499.321105173498</v>
      </c>
      <c r="K88">
        <f t="shared" si="14"/>
        <v>1.6716100487956867E-6</v>
      </c>
      <c r="L88">
        <f t="shared" si="15"/>
        <v>0.82725181128278713</v>
      </c>
      <c r="M88">
        <f t="shared" si="15"/>
        <v>0.99999996923228329</v>
      </c>
    </row>
    <row r="89" spans="1:13">
      <c r="A89">
        <v>1.1000000000000001E-3</v>
      </c>
      <c r="B89">
        <v>393380</v>
      </c>
      <c r="C89">
        <v>55.73</v>
      </c>
      <c r="E89" s="5">
        <f t="shared" si="9"/>
        <v>90499.321105173454</v>
      </c>
      <c r="F89" s="5">
        <f t="shared" si="10"/>
        <v>1.6502041670239205E-3</v>
      </c>
      <c r="H89" s="14">
        <f t="shared" si="11"/>
        <v>90499.321105173454</v>
      </c>
      <c r="I89" s="14">
        <f t="shared" si="12"/>
        <v>1.6502041670239205E-3</v>
      </c>
      <c r="J89">
        <f t="shared" si="13"/>
        <v>90499.321105173469</v>
      </c>
      <c r="K89">
        <f t="shared" si="14"/>
        <v>1.0447562804973044E-6</v>
      </c>
      <c r="L89">
        <f t="shared" si="15"/>
        <v>0.76994427498811979</v>
      </c>
      <c r="M89">
        <f t="shared" si="15"/>
        <v>0.99999998125325174</v>
      </c>
    </row>
    <row r="90" spans="1:13">
      <c r="A90" s="1">
        <v>6.8400000000000004E-4</v>
      </c>
      <c r="B90">
        <v>293250</v>
      </c>
      <c r="C90">
        <v>57.2</v>
      </c>
      <c r="E90" s="5">
        <f t="shared" si="9"/>
        <v>90499.321105173454</v>
      </c>
      <c r="F90" s="5">
        <f t="shared" si="10"/>
        <v>1.0261269547676016E-3</v>
      </c>
      <c r="H90" s="14">
        <f t="shared" si="11"/>
        <v>90499.321105173454</v>
      </c>
      <c r="I90" s="14">
        <f t="shared" si="12"/>
        <v>1.0261269547676016E-3</v>
      </c>
      <c r="J90">
        <f t="shared" si="13"/>
        <v>90499.321105173454</v>
      </c>
      <c r="K90">
        <f t="shared" si="14"/>
        <v>6.4964845078196037E-7</v>
      </c>
      <c r="L90">
        <f t="shared" si="15"/>
        <v>0.69139191438986036</v>
      </c>
      <c r="M90">
        <f t="shared" si="15"/>
        <v>0.99999998864250961</v>
      </c>
    </row>
    <row r="91" spans="1:13">
      <c r="A91" s="1">
        <v>4.28E-4</v>
      </c>
      <c r="B91">
        <v>217340</v>
      </c>
      <c r="C91">
        <v>58.7</v>
      </c>
      <c r="E91" s="5">
        <f t="shared" si="9"/>
        <v>90499.321105173454</v>
      </c>
      <c r="F91" s="5">
        <f t="shared" si="10"/>
        <v>6.4207943953294361E-4</v>
      </c>
      <c r="H91" s="14">
        <f t="shared" si="11"/>
        <v>90499.321105173454</v>
      </c>
      <c r="I91" s="14">
        <f t="shared" si="12"/>
        <v>6.4207943953294361E-4</v>
      </c>
      <c r="J91">
        <f t="shared" si="13"/>
        <v>90499.321105173454</v>
      </c>
      <c r="K91">
        <f t="shared" si="14"/>
        <v>4.06505170957133E-7</v>
      </c>
      <c r="L91">
        <f t="shared" si="15"/>
        <v>0.58360485366166626</v>
      </c>
      <c r="M91">
        <f t="shared" si="15"/>
        <v>0.99999999307486931</v>
      </c>
    </row>
    <row r="92" spans="1:13">
      <c r="A92" s="1">
        <v>2.656E-4</v>
      </c>
      <c r="B92">
        <v>159020</v>
      </c>
      <c r="C92">
        <v>60.33</v>
      </c>
      <c r="E92" s="5">
        <f t="shared" si="9"/>
        <v>90499.321105173454</v>
      </c>
      <c r="F92" s="5">
        <f t="shared" si="10"/>
        <v>3.9844929705595752E-4</v>
      </c>
      <c r="H92" s="14">
        <f t="shared" si="11"/>
        <v>90499.321105173454</v>
      </c>
      <c r="I92" s="14">
        <f t="shared" si="12"/>
        <v>3.9844929705595752E-4</v>
      </c>
      <c r="J92">
        <f t="shared" si="13"/>
        <v>90499.321105173454</v>
      </c>
      <c r="K92">
        <f t="shared" si="14"/>
        <v>2.5226115281825824E-7</v>
      </c>
      <c r="L92">
        <f t="shared" si="15"/>
        <v>0.43089346556927771</v>
      </c>
      <c r="M92">
        <f t="shared" si="15"/>
        <v>0.99999999581864496</v>
      </c>
    </row>
    <row r="93" spans="1:13">
      <c r="A93" s="1">
        <v>1.6559999999999999E-4</v>
      </c>
      <c r="B93">
        <v>115270</v>
      </c>
      <c r="C93">
        <v>61.99</v>
      </c>
      <c r="E93" s="5">
        <f t="shared" si="9"/>
        <v>90499.321105173454</v>
      </c>
      <c r="F93" s="5">
        <f t="shared" si="10"/>
        <v>2.4843073641741929E-4</v>
      </c>
      <c r="H93" s="14">
        <f t="shared" si="11"/>
        <v>90499.321105173454</v>
      </c>
      <c r="I93" s="14">
        <f t="shared" si="12"/>
        <v>2.4843073641741929E-4</v>
      </c>
      <c r="J93">
        <f t="shared" si="13"/>
        <v>90499.321105173454</v>
      </c>
      <c r="K93">
        <f t="shared" si="14"/>
        <v>1.572833091366851E-7</v>
      </c>
      <c r="L93">
        <f t="shared" si="15"/>
        <v>0.21489267714779686</v>
      </c>
      <c r="M93">
        <f t="shared" si="15"/>
        <v>0.99999999746276313</v>
      </c>
    </row>
    <row r="94" spans="1:13">
      <c r="A94" s="1">
        <v>1.032E-4</v>
      </c>
      <c r="B94">
        <v>82972</v>
      </c>
      <c r="C94">
        <v>63.69</v>
      </c>
      <c r="E94" s="5">
        <f t="shared" si="9"/>
        <v>90499.321105173454</v>
      </c>
      <c r="F94" s="5">
        <f t="shared" si="10"/>
        <v>1.5481915457897145E-4</v>
      </c>
      <c r="H94" s="14">
        <f t="shared" si="11"/>
        <v>90499.321105173454</v>
      </c>
      <c r="I94" s="14">
        <f t="shared" si="12"/>
        <v>1.5481915457897145E-4</v>
      </c>
      <c r="J94">
        <f t="shared" si="13"/>
        <v>90499.321105173454</v>
      </c>
      <c r="K94">
        <f t="shared" si="14"/>
        <v>9.8017134679383468E-8</v>
      </c>
      <c r="L94">
        <f t="shared" si="15"/>
        <v>9.0721220474056966E-2</v>
      </c>
      <c r="M94">
        <f t="shared" si="15"/>
        <v>0.99999999846102794</v>
      </c>
    </row>
    <row r="95" spans="1:13">
      <c r="A95" s="1">
        <v>6.4399999999999993E-5</v>
      </c>
      <c r="B95">
        <v>59710</v>
      </c>
      <c r="C95">
        <v>65.42</v>
      </c>
      <c r="E95" s="5">
        <f t="shared" si="9"/>
        <v>90499.321105173454</v>
      </c>
      <c r="F95" s="5">
        <f t="shared" si="10"/>
        <v>9.6611953051218606E-5</v>
      </c>
      <c r="H95" s="14">
        <f t="shared" si="11"/>
        <v>90499.321105173454</v>
      </c>
      <c r="I95" s="14">
        <f t="shared" si="12"/>
        <v>9.6611953051218606E-5</v>
      </c>
      <c r="J95">
        <f t="shared" si="13"/>
        <v>90499.321105173454</v>
      </c>
      <c r="K95">
        <f t="shared" si="14"/>
        <v>6.1165731330933096E-8</v>
      </c>
      <c r="L95">
        <f t="shared" si="15"/>
        <v>0.51564764872171254</v>
      </c>
      <c r="M95">
        <f t="shared" si="15"/>
        <v>0.99999999906503001</v>
      </c>
    </row>
    <row r="96" spans="1:13">
      <c r="A96" s="1">
        <v>4.0000000000000003E-5</v>
      </c>
      <c r="B96">
        <v>42684</v>
      </c>
      <c r="C96">
        <v>67.14</v>
      </c>
      <c r="E96" s="5">
        <f t="shared" si="9"/>
        <v>90499.321105173454</v>
      </c>
      <c r="F96" s="5">
        <f t="shared" si="10"/>
        <v>6.0007424255415294E-5</v>
      </c>
      <c r="H96" s="14">
        <f t="shared" si="11"/>
        <v>90499.321105173454</v>
      </c>
      <c r="I96" s="14">
        <f t="shared" si="12"/>
        <v>6.0007424255415294E-5</v>
      </c>
      <c r="J96">
        <f t="shared" si="13"/>
        <v>90499.321105173454</v>
      </c>
      <c r="K96">
        <f t="shared" si="14"/>
        <v>3.799113747262925E-8</v>
      </c>
      <c r="L96">
        <f t="shared" si="15"/>
        <v>1.1202165004491953</v>
      </c>
      <c r="M96">
        <f t="shared" si="15"/>
        <v>0.99999999943415041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I7" sqref="I7"/>
    </sheetView>
  </sheetViews>
  <sheetFormatPr defaultRowHeight="14.4"/>
  <sheetData>
    <row r="1" spans="1:7">
      <c r="B1">
        <v>0</v>
      </c>
      <c r="C1">
        <v>20</v>
      </c>
      <c r="D1">
        <v>40</v>
      </c>
      <c r="E1">
        <v>80</v>
      </c>
      <c r="F1">
        <v>160</v>
      </c>
      <c r="G1">
        <v>320</v>
      </c>
    </row>
    <row r="2" spans="1:7">
      <c r="A2" t="s">
        <v>0</v>
      </c>
      <c r="B2" s="1">
        <v>113511929.59621438</v>
      </c>
      <c r="C2" s="1">
        <v>131212759.70947692</v>
      </c>
      <c r="D2" s="1">
        <v>110169561.44925137</v>
      </c>
      <c r="E2" s="1">
        <v>107395756.70093375</v>
      </c>
      <c r="F2" s="1">
        <v>112485684.07726806</v>
      </c>
      <c r="G2" s="1">
        <v>106309640.83997042</v>
      </c>
    </row>
    <row r="3" spans="1:7">
      <c r="A3" t="s">
        <v>1</v>
      </c>
      <c r="B3" s="1">
        <v>50217263.271881476</v>
      </c>
      <c r="C3" s="1">
        <v>56190743.778350435</v>
      </c>
      <c r="D3" s="1">
        <v>53329904.788945615</v>
      </c>
      <c r="E3" s="1">
        <v>54567374.884081528</v>
      </c>
      <c r="F3" s="1">
        <v>62702927.944863543</v>
      </c>
      <c r="G3" s="1">
        <v>59236283.743186332</v>
      </c>
    </row>
    <row r="4" spans="1:7">
      <c r="A4" t="s">
        <v>2</v>
      </c>
      <c r="B4" s="1">
        <v>22693533.713743541</v>
      </c>
      <c r="C4" s="1">
        <v>25711886.227527186</v>
      </c>
      <c r="D4" s="1">
        <v>29317695.472009871</v>
      </c>
      <c r="E4" s="1">
        <v>32642488.140450191</v>
      </c>
      <c r="F4" s="1">
        <v>36463167.101076655</v>
      </c>
      <c r="G4" s="1">
        <v>39231407.373612419</v>
      </c>
    </row>
    <row r="5" spans="1:7">
      <c r="A5" t="s">
        <v>3</v>
      </c>
      <c r="B5" s="1">
        <v>7565398.5864840802</v>
      </c>
      <c r="C5" s="1">
        <v>9735510.0016607177</v>
      </c>
      <c r="D5" s="1">
        <v>11855628.085124638</v>
      </c>
      <c r="E5" s="1">
        <v>14243315.95618823</v>
      </c>
      <c r="F5" s="1">
        <v>18322429.542350706</v>
      </c>
      <c r="G5" s="1">
        <v>21620248.609920815</v>
      </c>
    </row>
    <row r="6" spans="1:7">
      <c r="A6" t="s">
        <v>4</v>
      </c>
      <c r="B6" s="1">
        <v>1489281.6941257294</v>
      </c>
      <c r="C6" s="1">
        <v>2442089.1314268657</v>
      </c>
      <c r="D6" s="1">
        <v>3630715.5841860152</v>
      </c>
      <c r="E6" s="1">
        <v>5143595.3711190447</v>
      </c>
      <c r="F6" s="1">
        <v>7085121.336145388</v>
      </c>
      <c r="G6" s="1">
        <v>10614686.131571494</v>
      </c>
    </row>
    <row r="7" spans="1:7">
      <c r="A7" t="s">
        <v>5</v>
      </c>
      <c r="B7" s="1">
        <v>267506.53182946448</v>
      </c>
      <c r="C7" s="1">
        <v>425682.68450100801</v>
      </c>
      <c r="D7" s="1">
        <v>714587.92484289664</v>
      </c>
      <c r="E7" s="1">
        <v>1196667.6437715157</v>
      </c>
      <c r="F7" s="1">
        <v>1975769.6473415322</v>
      </c>
      <c r="G7" s="1">
        <v>4168929.1383958277</v>
      </c>
    </row>
    <row r="8" spans="1:7">
      <c r="A8" t="s">
        <v>6</v>
      </c>
      <c r="B8" s="1">
        <v>17445.434393634947</v>
      </c>
      <c r="C8" s="1">
        <v>39028.979087251319</v>
      </c>
      <c r="D8" s="1">
        <v>90104.781969667834</v>
      </c>
      <c r="E8" s="1">
        <v>188788.38758649884</v>
      </c>
      <c r="F8" s="1">
        <v>369829.90394085925</v>
      </c>
      <c r="G8" s="1">
        <v>1105385.6339978543</v>
      </c>
    </row>
    <row r="9" spans="1:7">
      <c r="A9" t="s">
        <v>7</v>
      </c>
      <c r="B9" s="1">
        <v>3270.0549422624522</v>
      </c>
      <c r="C9" s="1">
        <v>5692.9427349556863</v>
      </c>
      <c r="D9" s="1">
        <v>10761.791909918555</v>
      </c>
      <c r="E9" s="1">
        <v>27272.074230928833</v>
      </c>
      <c r="F9" s="1">
        <v>68510.235387319699</v>
      </c>
      <c r="G9" s="1">
        <v>375990.84067898127</v>
      </c>
    </row>
    <row r="10" spans="1:7">
      <c r="A10" t="s">
        <v>8</v>
      </c>
      <c r="B10" s="1">
        <v>1.0000000277733048</v>
      </c>
      <c r="C10" s="1">
        <v>1.0000000277733048</v>
      </c>
      <c r="D10" s="1">
        <v>1.0000000277733048</v>
      </c>
      <c r="E10" s="1">
        <v>1.0000006866797582</v>
      </c>
      <c r="F10" s="1">
        <v>1.0000006866797582</v>
      </c>
      <c r="G10" s="1">
        <v>1.0000006866797582</v>
      </c>
    </row>
    <row r="11" spans="1:7">
      <c r="A11" t="s">
        <v>23</v>
      </c>
      <c r="B11" s="1">
        <v>1.0000000075971525</v>
      </c>
      <c r="C11" s="1">
        <v>1.0000000075971525</v>
      </c>
      <c r="D11" s="1">
        <v>1.0000000075971525</v>
      </c>
      <c r="E11" s="1">
        <v>1.0000010252321097</v>
      </c>
      <c r="F11" s="1">
        <v>1.0000010252321097</v>
      </c>
      <c r="G11" s="1">
        <v>1.0000010252321097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H25" zoomScale="85" zoomScaleNormal="85" workbookViewId="0">
      <selection activeCell="M9" sqref="M9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5">
        <f t="shared" ref="M1:M10" si="0">10^R1</f>
        <v>113578627.26833223</v>
      </c>
      <c r="N1" t="s">
        <v>9</v>
      </c>
      <c r="O1" s="1">
        <f>10^P1</f>
        <v>1E-4</v>
      </c>
      <c r="P1">
        <v>-4</v>
      </c>
      <c r="Q1" s="1">
        <f>M1*O1</f>
        <v>11357.862726833224</v>
      </c>
      <c r="R1">
        <v>8.0552966154181291</v>
      </c>
      <c r="T1">
        <v>5</v>
      </c>
    </row>
    <row r="2" spans="1:20">
      <c r="A2">
        <v>30000</v>
      </c>
      <c r="B2" s="1">
        <v>189570000</v>
      </c>
      <c r="C2">
        <v>22.32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184463256.98244211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35825474.265504405</v>
      </c>
      <c r="G2">
        <f>(E2^2+F2^2)^0.5</f>
        <v>187909972.54781026</v>
      </c>
      <c r="H2">
        <f>DEGREES(ATAN(F2/E2))</f>
        <v>10.990855923414767</v>
      </c>
      <c r="I2">
        <f>ABS((G2-B2)/B2)</f>
        <v>8.756804621985248E-3</v>
      </c>
      <c r="J2">
        <f>ABS((H2-C2)/C2)</f>
        <v>0.50757813963195486</v>
      </c>
      <c r="L2" t="s">
        <v>1</v>
      </c>
      <c r="M2" s="5">
        <f t="shared" si="0"/>
        <v>50266239.593022317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50266.239593022321</v>
      </c>
      <c r="R2">
        <v>7.7012763969629967</v>
      </c>
      <c r="T2">
        <v>4</v>
      </c>
    </row>
    <row r="3" spans="1:20">
      <c r="A3">
        <v>18720</v>
      </c>
      <c r="B3" s="1">
        <v>167110000</v>
      </c>
      <c r="C3">
        <v>23.88</v>
      </c>
      <c r="E3" s="1">
        <f t="shared" si="1"/>
        <v>170518352.60662168</v>
      </c>
      <c r="F3">
        <f t="shared" si="2"/>
        <v>50005570.351095706</v>
      </c>
      <c r="G3">
        <f t="shared" ref="G3:G66" si="5">(E3^2+F3^2)^0.5</f>
        <v>177699368.71529549</v>
      </c>
      <c r="H3">
        <f t="shared" ref="H3:H66" si="6">DEGREES(ATAN(F3/E3))</f>
        <v>16.344104115948436</v>
      </c>
      <c r="I3">
        <f t="shared" ref="I3:J66" si="7">ABS((G3-B3)/B3)</f>
        <v>6.3367654331251827E-2</v>
      </c>
      <c r="J3">
        <f t="shared" si="7"/>
        <v>0.3155735294828963</v>
      </c>
      <c r="L3" t="s">
        <v>2</v>
      </c>
      <c r="M3" s="5">
        <f t="shared" si="0"/>
        <v>22689975.027838286</v>
      </c>
      <c r="N3" t="s">
        <v>11</v>
      </c>
      <c r="O3" s="1">
        <f t="shared" si="3"/>
        <v>0.01</v>
      </c>
      <c r="P3">
        <v>-2</v>
      </c>
      <c r="Q3" s="1">
        <f t="shared" si="4"/>
        <v>226899.75027838285</v>
      </c>
      <c r="R3">
        <v>7.3558340179088226</v>
      </c>
      <c r="T3">
        <v>3</v>
      </c>
    </row>
    <row r="4" spans="1:20">
      <c r="A4">
        <v>11640</v>
      </c>
      <c r="B4" s="1">
        <v>146560000</v>
      </c>
      <c r="C4">
        <v>25.29</v>
      </c>
      <c r="E4" s="1">
        <f t="shared" si="1"/>
        <v>147276356.61205569</v>
      </c>
      <c r="F4">
        <f t="shared" si="2"/>
        <v>60629017.131821781</v>
      </c>
      <c r="G4">
        <f t="shared" si="5"/>
        <v>159267708.38839912</v>
      </c>
      <c r="H4">
        <f t="shared" si="6"/>
        <v>22.375415259133643</v>
      </c>
      <c r="I4">
        <f t="shared" si="7"/>
        <v>8.6706525575867388E-2</v>
      </c>
      <c r="J4">
        <f t="shared" si="7"/>
        <v>0.11524652988795399</v>
      </c>
      <c r="L4" t="s">
        <v>3</v>
      </c>
      <c r="M4" s="5">
        <f t="shared" si="0"/>
        <v>7564302.9084096244</v>
      </c>
      <c r="N4" t="s">
        <v>12</v>
      </c>
      <c r="O4" s="1">
        <f t="shared" si="3"/>
        <v>0.1</v>
      </c>
      <c r="P4">
        <v>-1</v>
      </c>
      <c r="Q4" s="1">
        <f t="shared" si="4"/>
        <v>756430.29084096244</v>
      </c>
      <c r="R4">
        <v>6.878768911608331</v>
      </c>
      <c r="T4">
        <v>2</v>
      </c>
    </row>
    <row r="5" spans="1:20">
      <c r="A5">
        <v>7260</v>
      </c>
      <c r="B5" s="1">
        <v>127970000</v>
      </c>
      <c r="C5">
        <v>26.88</v>
      </c>
      <c r="E5" s="1">
        <f t="shared" si="1"/>
        <v>120560380.72644225</v>
      </c>
      <c r="F5">
        <f t="shared" si="2"/>
        <v>61115279.308204435</v>
      </c>
      <c r="G5">
        <f t="shared" si="5"/>
        <v>135166130.24653974</v>
      </c>
      <c r="H5">
        <f t="shared" si="6"/>
        <v>26.881668513060013</v>
      </c>
      <c r="I5">
        <f t="shared" si="7"/>
        <v>5.6232947148079561E-2</v>
      </c>
      <c r="J5">
        <f t="shared" si="7"/>
        <v>6.2072658482681398E-5</v>
      </c>
      <c r="L5" t="s">
        <v>4</v>
      </c>
      <c r="M5" s="5">
        <f t="shared" si="0"/>
        <v>1490189.4207153802</v>
      </c>
      <c r="N5" t="s">
        <v>13</v>
      </c>
      <c r="O5" s="1">
        <f t="shared" si="3"/>
        <v>1</v>
      </c>
      <c r="P5">
        <v>0</v>
      </c>
      <c r="Q5" s="1">
        <f t="shared" si="4"/>
        <v>1490189.4207153802</v>
      </c>
      <c r="R5">
        <v>6.1732414758906886</v>
      </c>
      <c r="T5">
        <v>1</v>
      </c>
    </row>
    <row r="6" spans="1:20">
      <c r="A6">
        <v>4518</v>
      </c>
      <c r="B6" s="1">
        <v>110460000</v>
      </c>
      <c r="C6">
        <v>28.35</v>
      </c>
      <c r="E6" s="1">
        <f t="shared" si="1"/>
        <v>99193723.696150869</v>
      </c>
      <c r="F6">
        <f t="shared" si="2"/>
        <v>53741144.320164323</v>
      </c>
      <c r="G6">
        <f t="shared" si="5"/>
        <v>112816246.23053655</v>
      </c>
      <c r="H6">
        <f t="shared" si="6"/>
        <v>28.447934902126715</v>
      </c>
      <c r="I6">
        <f t="shared" si="7"/>
        <v>2.1331217006486967E-2</v>
      </c>
      <c r="J6">
        <f t="shared" si="7"/>
        <v>3.4544939021768357E-3</v>
      </c>
      <c r="L6" t="s">
        <v>5</v>
      </c>
      <c r="M6" s="5">
        <f t="shared" si="0"/>
        <v>266492.84014907113</v>
      </c>
      <c r="N6" t="s">
        <v>14</v>
      </c>
      <c r="O6" s="1">
        <f t="shared" si="3"/>
        <v>10</v>
      </c>
      <c r="P6">
        <v>1</v>
      </c>
      <c r="Q6" s="1">
        <f t="shared" si="4"/>
        <v>2664928.4014907111</v>
      </c>
      <c r="R6">
        <v>5.4256855453493804</v>
      </c>
      <c r="T6">
        <v>0</v>
      </c>
    </row>
    <row r="7" spans="1:20">
      <c r="A7">
        <v>2814</v>
      </c>
      <c r="B7" s="1">
        <v>94843000</v>
      </c>
      <c r="C7">
        <v>29.88</v>
      </c>
      <c r="E7" s="1">
        <f t="shared" si="1"/>
        <v>84967609.809916303</v>
      </c>
      <c r="F7">
        <f t="shared" si="2"/>
        <v>46308622.168153912</v>
      </c>
      <c r="G7">
        <f t="shared" si="5"/>
        <v>96767676.441686973</v>
      </c>
      <c r="H7">
        <f t="shared" si="6"/>
        <v>28.591046838067147</v>
      </c>
      <c r="I7">
        <f t="shared" si="7"/>
        <v>2.0293289348575782E-2</v>
      </c>
      <c r="J7">
        <f t="shared" si="7"/>
        <v>4.3137656021849137E-2</v>
      </c>
      <c r="L7" t="s">
        <v>6</v>
      </c>
      <c r="M7" s="5">
        <f t="shared" si="0"/>
        <v>19297.987784889479</v>
      </c>
      <c r="N7" t="s">
        <v>15</v>
      </c>
      <c r="O7" s="1">
        <f t="shared" si="3"/>
        <v>100</v>
      </c>
      <c r="P7">
        <v>2</v>
      </c>
      <c r="Q7" s="1">
        <f t="shared" si="4"/>
        <v>1929798.778488948</v>
      </c>
      <c r="R7">
        <v>4.2855120271695304</v>
      </c>
      <c r="T7">
        <v>-1</v>
      </c>
    </row>
    <row r="8" spans="1:20">
      <c r="A8">
        <v>1752</v>
      </c>
      <c r="B8" s="1">
        <v>80588000</v>
      </c>
      <c r="C8">
        <v>31.51</v>
      </c>
      <c r="E8" s="1">
        <f t="shared" si="1"/>
        <v>73255149.82966274</v>
      </c>
      <c r="F8">
        <f t="shared" si="2"/>
        <v>42281876.052593984</v>
      </c>
      <c r="G8">
        <f t="shared" si="5"/>
        <v>84581759.375726268</v>
      </c>
      <c r="H8">
        <f t="shared" si="6"/>
        <v>29.992957647303861</v>
      </c>
      <c r="I8">
        <f t="shared" si="7"/>
        <v>4.9557742787093212E-2</v>
      </c>
      <c r="J8">
        <f t="shared" si="7"/>
        <v>4.8144790628249466E-2</v>
      </c>
      <c r="L8" t="s">
        <v>7</v>
      </c>
      <c r="M8" s="5">
        <f t="shared" si="0"/>
        <v>1876.7919174183444</v>
      </c>
      <c r="N8" t="s">
        <v>16</v>
      </c>
      <c r="O8" s="1">
        <f t="shared" si="3"/>
        <v>1000</v>
      </c>
      <c r="P8">
        <v>3</v>
      </c>
      <c r="Q8" s="1">
        <f t="shared" si="4"/>
        <v>1876791.9174183444</v>
      </c>
      <c r="R8">
        <v>3.2734161244452755</v>
      </c>
      <c r="T8">
        <v>-2</v>
      </c>
    </row>
    <row r="9" spans="1:20">
      <c r="A9">
        <v>1092</v>
      </c>
      <c r="B9" s="1">
        <v>68140000</v>
      </c>
      <c r="C9">
        <v>33.090000000000003</v>
      </c>
      <c r="E9" s="1">
        <f t="shared" si="1"/>
        <v>60520802.063638173</v>
      </c>
      <c r="F9">
        <f t="shared" si="2"/>
        <v>39423933.972040594</v>
      </c>
      <c r="G9">
        <f t="shared" si="5"/>
        <v>72228900.394910395</v>
      </c>
      <c r="H9">
        <f t="shared" si="6"/>
        <v>33.080675315286257</v>
      </c>
      <c r="I9">
        <f t="shared" si="7"/>
        <v>6.0007343629445188E-2</v>
      </c>
      <c r="J9">
        <f t="shared" si="7"/>
        <v>2.8179766436223864E-4</v>
      </c>
      <c r="L9" t="s">
        <v>8</v>
      </c>
      <c r="M9" s="5">
        <f t="shared" si="0"/>
        <v>159.21039075997672</v>
      </c>
      <c r="N9" t="s">
        <v>17</v>
      </c>
      <c r="O9" s="1">
        <f t="shared" si="3"/>
        <v>10000</v>
      </c>
      <c r="P9">
        <v>4</v>
      </c>
      <c r="Q9" s="1">
        <f t="shared" si="4"/>
        <v>1592103.9075997672</v>
      </c>
      <c r="R9">
        <v>2.2019714082663482</v>
      </c>
      <c r="T9">
        <v>-3</v>
      </c>
    </row>
    <row r="10" spans="1:20">
      <c r="A10">
        <v>678</v>
      </c>
      <c r="B10" s="1">
        <v>57069000</v>
      </c>
      <c r="C10">
        <v>34.68</v>
      </c>
      <c r="E10" s="1">
        <f t="shared" si="1"/>
        <v>47897125.272765823</v>
      </c>
      <c r="F10">
        <f t="shared" si="2"/>
        <v>34402395.957063533</v>
      </c>
      <c r="G10">
        <f t="shared" si="5"/>
        <v>58971683.518292099</v>
      </c>
      <c r="H10">
        <f t="shared" si="6"/>
        <v>35.688022871623403</v>
      </c>
      <c r="I10">
        <f t="shared" si="7"/>
        <v>3.3340053589376008E-2</v>
      </c>
      <c r="J10">
        <f t="shared" si="7"/>
        <v>2.9066403449348421E-2</v>
      </c>
      <c r="L10" t="s">
        <v>23</v>
      </c>
      <c r="M10" s="5">
        <f t="shared" si="0"/>
        <v>1</v>
      </c>
      <c r="N10" t="s">
        <v>22</v>
      </c>
      <c r="O10" s="1">
        <f t="shared" si="3"/>
        <v>100000</v>
      </c>
      <c r="P10">
        <v>5</v>
      </c>
      <c r="Q10" s="1">
        <f t="shared" si="4"/>
        <v>100000</v>
      </c>
      <c r="R10">
        <v>0</v>
      </c>
      <c r="T10">
        <v>-4</v>
      </c>
    </row>
    <row r="11" spans="1:20">
      <c r="A11">
        <v>424.2</v>
      </c>
      <c r="B11" s="1">
        <v>47460000</v>
      </c>
      <c r="C11">
        <v>36.54</v>
      </c>
      <c r="E11" s="1">
        <f t="shared" si="1"/>
        <v>38703316.215902396</v>
      </c>
      <c r="F11">
        <f t="shared" si="2"/>
        <v>28129552.469977401</v>
      </c>
      <c r="G11">
        <f t="shared" si="5"/>
        <v>47845777.329554848</v>
      </c>
      <c r="H11">
        <f t="shared" si="6"/>
        <v>36.009636965871323</v>
      </c>
      <c r="I11">
        <f t="shared" si="7"/>
        <v>8.1284730205404207E-3</v>
      </c>
      <c r="J11">
        <f t="shared" si="7"/>
        <v>1.4514587688250582E-2</v>
      </c>
    </row>
    <row r="12" spans="1:20">
      <c r="A12">
        <v>264.60000000000002</v>
      </c>
      <c r="B12" s="1">
        <v>39020000</v>
      </c>
      <c r="C12">
        <v>38.33</v>
      </c>
      <c r="E12" s="1">
        <f t="shared" si="1"/>
        <v>32554192.473336905</v>
      </c>
      <c r="F12">
        <f t="shared" si="2"/>
        <v>23228036.583010323</v>
      </c>
      <c r="G12">
        <f t="shared" si="5"/>
        <v>39991463.227703124</v>
      </c>
      <c r="H12">
        <f t="shared" si="6"/>
        <v>35.508580804507353</v>
      </c>
      <c r="I12">
        <f t="shared" si="7"/>
        <v>2.4896546071325583E-2</v>
      </c>
      <c r="J12">
        <f t="shared" si="7"/>
        <v>7.3608640633776284E-2</v>
      </c>
      <c r="L12" t="s">
        <v>29</v>
      </c>
      <c r="M12" s="4">
        <f>SUM(I2:I96)+SUM(J2:J96)</f>
        <v>10.209346935431832</v>
      </c>
    </row>
    <row r="13" spans="1:20">
      <c r="A13">
        <v>164.4</v>
      </c>
      <c r="B13" s="1">
        <v>31851000</v>
      </c>
      <c r="C13">
        <v>40.119999999999997</v>
      </c>
      <c r="E13" s="1">
        <f t="shared" si="1"/>
        <v>27229961.852347337</v>
      </c>
      <c r="F13">
        <f t="shared" si="2"/>
        <v>20454932.9566378</v>
      </c>
      <c r="G13">
        <f t="shared" si="5"/>
        <v>34056939.156959459</v>
      </c>
      <c r="H13">
        <f t="shared" si="6"/>
        <v>36.913587091422578</v>
      </c>
      <c r="I13">
        <f t="shared" si="7"/>
        <v>6.9258081597421098E-2</v>
      </c>
      <c r="J13">
        <f t="shared" si="7"/>
        <v>7.9920561031341472E-2</v>
      </c>
    </row>
    <row r="14" spans="1:20">
      <c r="A14">
        <v>102.6</v>
      </c>
      <c r="B14" s="1">
        <v>25778000</v>
      </c>
      <c r="C14">
        <v>42.01</v>
      </c>
      <c r="E14" s="1">
        <f t="shared" si="1"/>
        <v>21442703.975173291</v>
      </c>
      <c r="F14">
        <f t="shared" si="2"/>
        <v>18355145.498067707</v>
      </c>
      <c r="G14">
        <f t="shared" si="5"/>
        <v>28225890.951786581</v>
      </c>
      <c r="H14">
        <f t="shared" si="6"/>
        <v>40.563819891463702</v>
      </c>
      <c r="I14">
        <f t="shared" si="7"/>
        <v>9.4960468298028608E-2</v>
      </c>
      <c r="J14">
        <f t="shared" si="7"/>
        <v>3.4424663378631197E-2</v>
      </c>
    </row>
    <row r="15" spans="1:20">
      <c r="A15">
        <v>64.2</v>
      </c>
      <c r="B15" s="1">
        <v>20677000</v>
      </c>
      <c r="C15">
        <v>43.93</v>
      </c>
      <c r="E15" s="1">
        <f t="shared" si="1"/>
        <v>15996242.65012561</v>
      </c>
      <c r="F15">
        <f t="shared" si="2"/>
        <v>15432294.58141581</v>
      </c>
      <c r="G15">
        <f t="shared" si="5"/>
        <v>22226909.253634285</v>
      </c>
      <c r="H15">
        <f t="shared" si="6"/>
        <v>43.972005069693964</v>
      </c>
      <c r="I15">
        <f t="shared" si="7"/>
        <v>7.4958129981829338E-2</v>
      </c>
      <c r="J15">
        <f t="shared" si="7"/>
        <v>9.5618187329760997E-4</v>
      </c>
    </row>
    <row r="16" spans="1:20">
      <c r="A16">
        <v>39.840000000000003</v>
      </c>
      <c r="B16" s="1">
        <v>16506000</v>
      </c>
      <c r="C16">
        <v>45.92</v>
      </c>
      <c r="E16" s="1">
        <f t="shared" si="1"/>
        <v>12082599.808832658</v>
      </c>
      <c r="F16">
        <f t="shared" si="2"/>
        <v>12077540.46108284</v>
      </c>
      <c r="G16">
        <f t="shared" si="5"/>
        <v>17083799.39385546</v>
      </c>
      <c r="H16">
        <f t="shared" si="6"/>
        <v>44.988001755549519</v>
      </c>
      <c r="I16">
        <f t="shared" si="7"/>
        <v>3.5005415840025443E-2</v>
      </c>
      <c r="J16">
        <f t="shared" si="7"/>
        <v>2.0296129016778811E-2</v>
      </c>
    </row>
    <row r="17" spans="1:10">
      <c r="A17">
        <v>24.84</v>
      </c>
      <c r="B17" s="1">
        <v>13183000</v>
      </c>
      <c r="C17">
        <v>47.92</v>
      </c>
      <c r="E17" s="1">
        <f t="shared" si="1"/>
        <v>9635310.6637839116</v>
      </c>
      <c r="F17">
        <f t="shared" si="2"/>
        <v>9520089.768248247</v>
      </c>
      <c r="G17">
        <f t="shared" si="5"/>
        <v>13545158.573569117</v>
      </c>
      <c r="H17">
        <f t="shared" si="6"/>
        <v>44.655366567104132</v>
      </c>
      <c r="I17">
        <f t="shared" si="7"/>
        <v>2.7471635710317615E-2</v>
      </c>
      <c r="J17">
        <f t="shared" si="7"/>
        <v>6.8126741087142534E-2</v>
      </c>
    </row>
    <row r="18" spans="1:10">
      <c r="A18">
        <v>15.48</v>
      </c>
      <c r="B18" s="1">
        <v>10523000</v>
      </c>
      <c r="C18">
        <v>49.83</v>
      </c>
      <c r="E18" s="1">
        <f t="shared" si="1"/>
        <v>7652211.1775126699</v>
      </c>
      <c r="F18">
        <f t="shared" si="2"/>
        <v>7929294.1056481199</v>
      </c>
      <c r="G18">
        <f t="shared" si="5"/>
        <v>11019529.977232054</v>
      </c>
      <c r="H18">
        <f t="shared" si="6"/>
        <v>46.018772508794648</v>
      </c>
      <c r="I18">
        <f t="shared" si="7"/>
        <v>4.7185211178566368E-2</v>
      </c>
      <c r="J18">
        <f t="shared" si="7"/>
        <v>7.6484597455455564E-2</v>
      </c>
    </row>
    <row r="19" spans="1:10">
      <c r="A19">
        <v>9.66</v>
      </c>
      <c r="B19" s="1">
        <v>8304800</v>
      </c>
      <c r="C19">
        <v>51.78</v>
      </c>
      <c r="E19" s="1">
        <f t="shared" si="1"/>
        <v>5628133.6777652185</v>
      </c>
      <c r="F19">
        <f t="shared" si="2"/>
        <v>6702127.3942099018</v>
      </c>
      <c r="G19">
        <f t="shared" si="5"/>
        <v>8751822.6846191213</v>
      </c>
      <c r="H19">
        <f t="shared" si="6"/>
        <v>49.978028655963058</v>
      </c>
      <c r="I19">
        <f t="shared" si="7"/>
        <v>5.3827025890945145E-2</v>
      </c>
      <c r="J19">
        <f t="shared" si="7"/>
        <v>3.4800528081053356E-2</v>
      </c>
    </row>
    <row r="20" spans="1:10">
      <c r="A20">
        <v>6</v>
      </c>
      <c r="B20" s="1">
        <v>6489800</v>
      </c>
      <c r="C20">
        <v>53.75</v>
      </c>
      <c r="E20" s="1">
        <f t="shared" si="1"/>
        <v>3823224.5886981739</v>
      </c>
      <c r="F20">
        <f t="shared" si="2"/>
        <v>5309566.3704481665</v>
      </c>
      <c r="G20">
        <f t="shared" si="5"/>
        <v>6542823.648687196</v>
      </c>
      <c r="H20">
        <f t="shared" si="6"/>
        <v>54.243719215148765</v>
      </c>
      <c r="I20">
        <f t="shared" si="7"/>
        <v>8.1703055082122666E-3</v>
      </c>
      <c r="J20">
        <f t="shared" si="7"/>
        <v>9.1854737702095814E-3</v>
      </c>
    </row>
    <row r="21" spans="1:10">
      <c r="A21">
        <v>1250</v>
      </c>
      <c r="B21" s="1">
        <v>78662000</v>
      </c>
      <c r="C21">
        <v>33.04</v>
      </c>
      <c r="E21" s="1">
        <f t="shared" si="1"/>
        <v>64285027.368099004</v>
      </c>
      <c r="F21">
        <f t="shared" si="2"/>
        <v>40364403.635528617</v>
      </c>
      <c r="G21">
        <f t="shared" si="5"/>
        <v>75906849.65514715</v>
      </c>
      <c r="H21">
        <f t="shared" si="6"/>
        <v>32.124606231002417</v>
      </c>
      <c r="I21">
        <f t="shared" si="7"/>
        <v>3.5025175368702165E-2</v>
      </c>
      <c r="J21">
        <f t="shared" si="7"/>
        <v>2.7705622548352966E-2</v>
      </c>
    </row>
    <row r="22" spans="1:10">
      <c r="A22">
        <v>780</v>
      </c>
      <c r="B22" s="1">
        <v>65853000</v>
      </c>
      <c r="C22">
        <v>34.71</v>
      </c>
      <c r="E22" s="1">
        <f t="shared" si="1"/>
        <v>51364883.638518348</v>
      </c>
      <c r="F22">
        <f t="shared" si="2"/>
        <v>36143211.521411546</v>
      </c>
      <c r="G22">
        <f t="shared" si="5"/>
        <v>62806711.506653696</v>
      </c>
      <c r="H22">
        <f t="shared" si="6"/>
        <v>35.132367225936648</v>
      </c>
      <c r="I22">
        <f t="shared" si="7"/>
        <v>4.625891748813727E-2</v>
      </c>
      <c r="J22">
        <f t="shared" si="7"/>
        <v>1.2168459404685873E-2</v>
      </c>
    </row>
    <row r="23" spans="1:10">
      <c r="A23">
        <v>485</v>
      </c>
      <c r="B23" s="1">
        <v>54659000</v>
      </c>
      <c r="C23">
        <v>36.380000000000003</v>
      </c>
      <c r="E23" s="1">
        <f t="shared" si="1"/>
        <v>40942586.005964376</v>
      </c>
      <c r="F23">
        <f t="shared" si="2"/>
        <v>29878818.059111375</v>
      </c>
      <c r="G23">
        <f t="shared" si="5"/>
        <v>50685689.474103734</v>
      </c>
      <c r="H23">
        <f t="shared" si="6"/>
        <v>36.120980697290314</v>
      </c>
      <c r="I23">
        <f t="shared" si="7"/>
        <v>7.2692704328587529E-2</v>
      </c>
      <c r="J23">
        <f t="shared" si="7"/>
        <v>7.1198269024103557E-3</v>
      </c>
    </row>
    <row r="24" spans="1:10">
      <c r="A24">
        <v>302.5</v>
      </c>
      <c r="B24" s="1">
        <v>44973000</v>
      </c>
      <c r="C24">
        <v>38.020000000000003</v>
      </c>
      <c r="E24" s="1">
        <f t="shared" si="1"/>
        <v>34106592.182508908</v>
      </c>
      <c r="F24">
        <f t="shared" si="2"/>
        <v>24380064.508930188</v>
      </c>
      <c r="G24">
        <f t="shared" si="5"/>
        <v>41924302.925195724</v>
      </c>
      <c r="H24">
        <f t="shared" si="6"/>
        <v>35.557932186562816</v>
      </c>
      <c r="I24">
        <f t="shared" si="7"/>
        <v>6.7789497583089331E-2</v>
      </c>
      <c r="J24">
        <f t="shared" si="7"/>
        <v>6.4757175524386826E-2</v>
      </c>
    </row>
    <row r="25" spans="1:10">
      <c r="A25">
        <v>188.25</v>
      </c>
      <c r="B25" s="1">
        <v>36724000</v>
      </c>
      <c r="C25">
        <v>39.69</v>
      </c>
      <c r="E25" s="1">
        <f t="shared" si="1"/>
        <v>28777969.989799101</v>
      </c>
      <c r="F25">
        <f t="shared" si="2"/>
        <v>21085331.793036282</v>
      </c>
      <c r="G25">
        <f t="shared" si="5"/>
        <v>35675800.95185256</v>
      </c>
      <c r="H25">
        <f t="shared" si="6"/>
        <v>36.229861789682765</v>
      </c>
      <c r="I25">
        <f t="shared" si="7"/>
        <v>2.8542616494593179E-2</v>
      </c>
      <c r="J25">
        <f t="shared" si="7"/>
        <v>8.7179093230466936E-2</v>
      </c>
    </row>
    <row r="26" spans="1:10">
      <c r="A26">
        <v>117.25</v>
      </c>
      <c r="B26" s="1">
        <v>29714000</v>
      </c>
      <c r="C26">
        <v>41.42</v>
      </c>
      <c r="E26" s="1">
        <f t="shared" si="1"/>
        <v>23120185.937204592</v>
      </c>
      <c r="F26">
        <f t="shared" si="2"/>
        <v>19001571.40082318</v>
      </c>
      <c r="G26">
        <f t="shared" si="5"/>
        <v>29926622.152717043</v>
      </c>
      <c r="H26">
        <f t="shared" si="6"/>
        <v>39.4154401802517</v>
      </c>
      <c r="I26">
        <f t="shared" si="7"/>
        <v>7.1556220204968268E-3</v>
      </c>
      <c r="J26">
        <f t="shared" si="7"/>
        <v>4.839593963660796E-2</v>
      </c>
    </row>
    <row r="27" spans="1:10">
      <c r="A27">
        <v>73</v>
      </c>
      <c r="B27" s="1">
        <v>23833000</v>
      </c>
      <c r="C27">
        <v>43.21</v>
      </c>
      <c r="E27" s="1">
        <f t="shared" si="1"/>
        <v>17363191.87387298</v>
      </c>
      <c r="F27">
        <f t="shared" si="2"/>
        <v>16322416.222110432</v>
      </c>
      <c r="G27">
        <f t="shared" si="5"/>
        <v>23830688.269052207</v>
      </c>
      <c r="H27">
        <f t="shared" si="6"/>
        <v>43.230309874124764</v>
      </c>
      <c r="I27">
        <f t="shared" si="7"/>
        <v>9.6997060705430706E-5</v>
      </c>
      <c r="J27">
        <f t="shared" si="7"/>
        <v>4.7002717252402055E-4</v>
      </c>
    </row>
    <row r="28" spans="1:10">
      <c r="A28">
        <v>45.5</v>
      </c>
      <c r="B28" s="1">
        <v>18941000</v>
      </c>
      <c r="C28">
        <v>45.02</v>
      </c>
      <c r="E28" s="1">
        <f t="shared" si="1"/>
        <v>12990964.854687959</v>
      </c>
      <c r="F28">
        <f t="shared" si="2"/>
        <v>12971577.511214005</v>
      </c>
      <c r="G28">
        <f t="shared" si="5"/>
        <v>18358294.882291511</v>
      </c>
      <c r="H28">
        <f t="shared" si="6"/>
        <v>44.957214792954382</v>
      </c>
      <c r="I28">
        <f t="shared" si="7"/>
        <v>3.076422140903275E-2</v>
      </c>
      <c r="J28">
        <f t="shared" si="7"/>
        <v>1.3946069979036296E-3</v>
      </c>
    </row>
    <row r="29" spans="1:10">
      <c r="A29">
        <v>28.25</v>
      </c>
      <c r="B29" s="1">
        <v>14936000</v>
      </c>
      <c r="C29">
        <v>46.88</v>
      </c>
      <c r="E29" s="1">
        <f t="shared" si="1"/>
        <v>10216119.757861489</v>
      </c>
      <c r="F29">
        <f t="shared" si="2"/>
        <v>10109027.504020892</v>
      </c>
      <c r="G29">
        <f t="shared" si="5"/>
        <v>14372248.953591736</v>
      </c>
      <c r="H29">
        <f t="shared" si="6"/>
        <v>44.698114001151957</v>
      </c>
      <c r="I29">
        <f t="shared" si="7"/>
        <v>3.7744446063756293E-2</v>
      </c>
      <c r="J29">
        <f t="shared" si="7"/>
        <v>4.6541936835495845E-2</v>
      </c>
    </row>
    <row r="30" spans="1:10">
      <c r="A30">
        <v>17.675000000000001</v>
      </c>
      <c r="B30" s="1">
        <v>11635000</v>
      </c>
      <c r="C30">
        <v>48.81</v>
      </c>
      <c r="E30" s="1">
        <f t="shared" si="1"/>
        <v>8206793.7742596073</v>
      </c>
      <c r="F30">
        <f t="shared" si="2"/>
        <v>8305378.8812845889</v>
      </c>
      <c r="G30">
        <f t="shared" si="5"/>
        <v>11676077.355641076</v>
      </c>
      <c r="H30">
        <f t="shared" si="6"/>
        <v>45.342077542339119</v>
      </c>
      <c r="I30">
        <f t="shared" si="7"/>
        <v>3.5304989807543054E-3</v>
      </c>
      <c r="J30">
        <f t="shared" si="7"/>
        <v>7.104942547963293E-2</v>
      </c>
    </row>
    <row r="31" spans="1:10">
      <c r="A31">
        <v>11.025</v>
      </c>
      <c r="B31" s="1">
        <v>8985300</v>
      </c>
      <c r="C31">
        <v>50.79</v>
      </c>
      <c r="E31" s="1">
        <f t="shared" si="1"/>
        <v>6194616.7935178978</v>
      </c>
      <c r="F31">
        <f t="shared" si="2"/>
        <v>7051578.6268942533</v>
      </c>
      <c r="G31">
        <f t="shared" si="5"/>
        <v>9386055.5266739074</v>
      </c>
      <c r="H31">
        <f t="shared" si="6"/>
        <v>48.70158858256228</v>
      </c>
      <c r="I31">
        <f t="shared" si="7"/>
        <v>4.4601240545547441E-2</v>
      </c>
      <c r="J31">
        <f t="shared" si="7"/>
        <v>4.1118555176958435E-2</v>
      </c>
    </row>
    <row r="32" spans="1:10">
      <c r="A32">
        <v>6.85</v>
      </c>
      <c r="B32" s="1">
        <v>6862900</v>
      </c>
      <c r="C32">
        <v>52.8</v>
      </c>
      <c r="E32" s="1">
        <f t="shared" si="1"/>
        <v>4271050.4797726255</v>
      </c>
      <c r="F32">
        <f t="shared" si="2"/>
        <v>5712759.2235397361</v>
      </c>
      <c r="G32">
        <f t="shared" si="5"/>
        <v>7132845.8659152519</v>
      </c>
      <c r="H32">
        <f t="shared" si="6"/>
        <v>53.216976894332738</v>
      </c>
      <c r="I32">
        <f t="shared" si="7"/>
        <v>3.9334081206960893E-2</v>
      </c>
      <c r="J32">
        <f t="shared" si="7"/>
        <v>7.897289665392826E-3</v>
      </c>
    </row>
    <row r="33" spans="1:10">
      <c r="A33">
        <v>4.2750000000000004</v>
      </c>
      <c r="B33" s="1">
        <v>5195100</v>
      </c>
      <c r="C33">
        <v>54.86</v>
      </c>
      <c r="E33" s="1">
        <f t="shared" si="1"/>
        <v>2911708.2970439168</v>
      </c>
      <c r="F33">
        <f t="shared" si="2"/>
        <v>4302511.1262011863</v>
      </c>
      <c r="G33">
        <f t="shared" si="5"/>
        <v>5195156.1283718301</v>
      </c>
      <c r="H33">
        <f t="shared" si="6"/>
        <v>55.911970158233679</v>
      </c>
      <c r="I33">
        <f t="shared" si="7"/>
        <v>1.0804098444707192E-5</v>
      </c>
      <c r="J33">
        <f t="shared" si="7"/>
        <v>1.917554061672766E-2</v>
      </c>
    </row>
    <row r="34" spans="1:10">
      <c r="A34">
        <v>2.6749999999999998</v>
      </c>
      <c r="B34" s="1">
        <v>3880300</v>
      </c>
      <c r="C34">
        <v>56.95</v>
      </c>
      <c r="E34" s="1">
        <f t="shared" si="1"/>
        <v>2116646.2342368062</v>
      </c>
      <c r="F34">
        <f t="shared" si="2"/>
        <v>3158490.8056603302</v>
      </c>
      <c r="G34">
        <f t="shared" si="5"/>
        <v>3802138.2734389994</v>
      </c>
      <c r="H34">
        <f t="shared" si="6"/>
        <v>56.172188583921752</v>
      </c>
      <c r="I34">
        <f t="shared" si="7"/>
        <v>2.014321742159126E-2</v>
      </c>
      <c r="J34">
        <f t="shared" si="7"/>
        <v>1.3657794838950847E-2</v>
      </c>
    </row>
    <row r="35" spans="1:10">
      <c r="A35">
        <v>1.66</v>
      </c>
      <c r="B35" s="1">
        <v>2858400</v>
      </c>
      <c r="C35">
        <v>59.04</v>
      </c>
      <c r="E35" s="1">
        <f t="shared" si="1"/>
        <v>1589506.1550514239</v>
      </c>
      <c r="F35">
        <f t="shared" si="2"/>
        <v>2375633.1215070998</v>
      </c>
      <c r="G35">
        <f t="shared" si="5"/>
        <v>2858349.619089297</v>
      </c>
      <c r="H35">
        <f t="shared" si="6"/>
        <v>56.214018728229107</v>
      </c>
      <c r="I35">
        <f t="shared" si="7"/>
        <v>1.7625563498104204E-5</v>
      </c>
      <c r="J35">
        <f t="shared" si="7"/>
        <v>4.7865536445983951E-2</v>
      </c>
    </row>
    <row r="36" spans="1:10">
      <c r="A36">
        <v>1.0349999999999999</v>
      </c>
      <c r="B36" s="1">
        <v>2072600</v>
      </c>
      <c r="C36">
        <v>61.15</v>
      </c>
      <c r="E36" s="1">
        <f t="shared" si="1"/>
        <v>1138735.5133036205</v>
      </c>
      <c r="F36">
        <f t="shared" si="2"/>
        <v>1843556.7996933451</v>
      </c>
      <c r="G36">
        <f t="shared" si="5"/>
        <v>2166891.8392375815</v>
      </c>
      <c r="H36">
        <f t="shared" si="6"/>
        <v>58.297038820219193</v>
      </c>
      <c r="I36">
        <f t="shared" si="7"/>
        <v>4.5494470345257873E-2</v>
      </c>
      <c r="J36">
        <f t="shared" si="7"/>
        <v>4.6655129677527489E-2</v>
      </c>
    </row>
    <row r="37" spans="1:10">
      <c r="A37">
        <v>0.64500000000000002</v>
      </c>
      <c r="B37" s="1">
        <v>1480600</v>
      </c>
      <c r="C37">
        <v>63.22</v>
      </c>
      <c r="E37" s="1">
        <f t="shared" si="1"/>
        <v>751686.51487324247</v>
      </c>
      <c r="F37">
        <f t="shared" si="2"/>
        <v>1391398.8365182574</v>
      </c>
      <c r="G37">
        <f t="shared" si="5"/>
        <v>1581462.4051512075</v>
      </c>
      <c r="H37">
        <f t="shared" si="6"/>
        <v>61.620397314339918</v>
      </c>
      <c r="I37">
        <f t="shared" si="7"/>
        <v>6.8122656457657346E-2</v>
      </c>
      <c r="J37">
        <f t="shared" si="7"/>
        <v>2.5302162063588748E-2</v>
      </c>
    </row>
    <row r="38" spans="1:10">
      <c r="A38">
        <v>0.40250000000000002</v>
      </c>
      <c r="B38" s="1">
        <v>1056300</v>
      </c>
      <c r="C38">
        <v>65.12</v>
      </c>
      <c r="E38" s="1">
        <f t="shared" si="1"/>
        <v>492694.80376482563</v>
      </c>
      <c r="F38">
        <f t="shared" si="2"/>
        <v>999121.41949731647</v>
      </c>
      <c r="G38">
        <f t="shared" si="5"/>
        <v>1113998.1061721751</v>
      </c>
      <c r="H38">
        <f t="shared" si="6"/>
        <v>63.75080052769286</v>
      </c>
      <c r="I38">
        <f t="shared" si="7"/>
        <v>5.4622840265242022E-2</v>
      </c>
      <c r="J38">
        <f t="shared" si="7"/>
        <v>2.1025790422407011E-2</v>
      </c>
    </row>
    <row r="39" spans="1:10">
      <c r="A39">
        <v>0.25</v>
      </c>
      <c r="B39">
        <v>753890</v>
      </c>
      <c r="C39">
        <v>66.930000000000007</v>
      </c>
      <c r="E39" s="1">
        <f t="shared" si="1"/>
        <v>343567.30126804527</v>
      </c>
      <c r="F39">
        <f t="shared" si="2"/>
        <v>704425.20700410253</v>
      </c>
      <c r="G39">
        <f t="shared" si="5"/>
        <v>783743.17398200068</v>
      </c>
      <c r="H39">
        <f t="shared" si="6"/>
        <v>64.000251550856646</v>
      </c>
      <c r="I39">
        <f t="shared" si="7"/>
        <v>3.9598845961613338E-2</v>
      </c>
      <c r="J39">
        <f t="shared" si="7"/>
        <v>4.377332211479696E-2</v>
      </c>
    </row>
    <row r="40" spans="1:10">
      <c r="A40">
        <v>50</v>
      </c>
      <c r="B40" s="1">
        <v>21487000</v>
      </c>
      <c r="C40">
        <v>45.62</v>
      </c>
      <c r="E40" s="1">
        <f t="shared" si="1"/>
        <v>13716975.146648506</v>
      </c>
      <c r="F40">
        <f t="shared" si="2"/>
        <v>13635915.70813127</v>
      </c>
      <c r="G40">
        <f t="shared" si="5"/>
        <v>19341499.537859879</v>
      </c>
      <c r="H40">
        <f t="shared" si="6"/>
        <v>44.830206242344254</v>
      </c>
      <c r="I40">
        <f t="shared" si="7"/>
        <v>9.9851094249551853E-2</v>
      </c>
      <c r="J40">
        <f t="shared" si="7"/>
        <v>1.7312445367289434E-2</v>
      </c>
    </row>
    <row r="41" spans="1:10">
      <c r="A41">
        <v>31.2</v>
      </c>
      <c r="B41" s="1">
        <v>16851000</v>
      </c>
      <c r="C41">
        <v>47.88</v>
      </c>
      <c r="E41" s="1">
        <f t="shared" si="1"/>
        <v>10698897.667268127</v>
      </c>
      <c r="F41">
        <f t="shared" si="2"/>
        <v>10619593.642686298</v>
      </c>
      <c r="G41">
        <f t="shared" si="5"/>
        <v>15074554.070700023</v>
      </c>
      <c r="H41">
        <f t="shared" si="6"/>
        <v>44.78686273423952</v>
      </c>
      <c r="I41">
        <f t="shared" si="7"/>
        <v>0.10542080169129291</v>
      </c>
      <c r="J41">
        <f t="shared" si="7"/>
        <v>6.4601864364254025E-2</v>
      </c>
    </row>
    <row r="42" spans="1:10">
      <c r="A42">
        <v>19.399999999999999</v>
      </c>
      <c r="B42" s="1">
        <v>13060000</v>
      </c>
      <c r="C42">
        <v>49.89</v>
      </c>
      <c r="E42" s="1">
        <f t="shared" si="1"/>
        <v>8592750.3292845637</v>
      </c>
      <c r="F42">
        <f t="shared" si="2"/>
        <v>8595930.0780301653</v>
      </c>
      <c r="G42">
        <f t="shared" si="5"/>
        <v>12154232.683629341</v>
      </c>
      <c r="H42">
        <f t="shared" si="6"/>
        <v>45.010599195321547</v>
      </c>
      <c r="I42">
        <f t="shared" si="7"/>
        <v>6.9354312126390399E-2</v>
      </c>
      <c r="J42">
        <f t="shared" si="7"/>
        <v>9.7803183096381113E-2</v>
      </c>
    </row>
    <row r="43" spans="1:10">
      <c r="A43">
        <v>12.1</v>
      </c>
      <c r="B43" s="1">
        <v>10011000</v>
      </c>
      <c r="C43">
        <v>51.81</v>
      </c>
      <c r="E43" s="1">
        <f t="shared" si="1"/>
        <v>6597324.2590031549</v>
      </c>
      <c r="F43">
        <f t="shared" si="2"/>
        <v>7290434.0757932309</v>
      </c>
      <c r="G43">
        <f t="shared" si="5"/>
        <v>9832350.5018850211</v>
      </c>
      <c r="H43">
        <f t="shared" si="6"/>
        <v>47.857145381545457</v>
      </c>
      <c r="I43">
        <f t="shared" si="7"/>
        <v>1.7845319959542392E-2</v>
      </c>
      <c r="J43">
        <f t="shared" si="7"/>
        <v>7.6295205914969008E-2</v>
      </c>
    </row>
    <row r="44" spans="1:10">
      <c r="A44">
        <v>7.53</v>
      </c>
      <c r="B44" s="1">
        <v>7608600</v>
      </c>
      <c r="C44">
        <v>53.72</v>
      </c>
      <c r="E44" s="1">
        <f t="shared" si="1"/>
        <v>4620066.5897930218</v>
      </c>
      <c r="F44">
        <f t="shared" si="2"/>
        <v>5995864.367415864</v>
      </c>
      <c r="G44">
        <f t="shared" si="5"/>
        <v>7569372.814610796</v>
      </c>
      <c r="H44">
        <f t="shared" si="6"/>
        <v>52.38423089843721</v>
      </c>
      <c r="I44">
        <f t="shared" si="7"/>
        <v>5.1556377505985271E-3</v>
      </c>
      <c r="J44">
        <f t="shared" si="7"/>
        <v>2.4865396529463686E-2</v>
      </c>
    </row>
    <row r="45" spans="1:10">
      <c r="A45">
        <v>4.6900000000000004</v>
      </c>
      <c r="B45" s="1">
        <v>5726300</v>
      </c>
      <c r="C45">
        <v>55.64</v>
      </c>
      <c r="E45" s="1">
        <f t="shared" si="1"/>
        <v>3127880.8190696849</v>
      </c>
      <c r="F45">
        <f t="shared" si="2"/>
        <v>4568487.1922353553</v>
      </c>
      <c r="G45">
        <f t="shared" si="5"/>
        <v>5536669.9056312293</v>
      </c>
      <c r="H45">
        <f t="shared" si="6"/>
        <v>55.60194378866538</v>
      </c>
      <c r="I45">
        <f t="shared" si="7"/>
        <v>3.3115640879585545E-2</v>
      </c>
      <c r="J45">
        <f t="shared" si="7"/>
        <v>6.8397216633033994E-4</v>
      </c>
    </row>
    <row r="46" spans="1:10">
      <c r="A46">
        <v>2.92</v>
      </c>
      <c r="B46" s="1">
        <v>4260200</v>
      </c>
      <c r="C46">
        <v>57.56</v>
      </c>
      <c r="E46" s="1">
        <f t="shared" si="1"/>
        <v>2235336.7566711688</v>
      </c>
      <c r="F46">
        <f t="shared" si="2"/>
        <v>3343117.7616873197</v>
      </c>
      <c r="G46">
        <f t="shared" si="5"/>
        <v>4021587.5949970819</v>
      </c>
      <c r="H46">
        <f t="shared" si="6"/>
        <v>56.231794079058517</v>
      </c>
      <c r="I46">
        <f t="shared" si="7"/>
        <v>5.6009672081807918E-2</v>
      </c>
      <c r="J46">
        <f t="shared" si="7"/>
        <v>2.3075154985084875E-2</v>
      </c>
    </row>
    <row r="47" spans="1:10">
      <c r="A47">
        <v>1.82</v>
      </c>
      <c r="B47" s="1">
        <v>3132400</v>
      </c>
      <c r="C47">
        <v>59.48</v>
      </c>
      <c r="E47" s="1">
        <f t="shared" si="1"/>
        <v>1681865.4985662682</v>
      </c>
      <c r="F47">
        <f t="shared" si="2"/>
        <v>2501162.8422383261</v>
      </c>
      <c r="G47">
        <f t="shared" si="5"/>
        <v>3014048.2940160837</v>
      </c>
      <c r="H47">
        <f t="shared" si="6"/>
        <v>56.081794839415679</v>
      </c>
      <c r="I47">
        <f t="shared" si="7"/>
        <v>3.7783075591851713E-2</v>
      </c>
      <c r="J47">
        <f t="shared" si="7"/>
        <v>5.7131895773105554E-2</v>
      </c>
    </row>
    <row r="48" spans="1:10">
      <c r="A48">
        <v>1.1299999999999999</v>
      </c>
      <c r="B48" s="1">
        <v>2276800</v>
      </c>
      <c r="C48">
        <v>61.38</v>
      </c>
      <c r="E48" s="1">
        <f t="shared" si="1"/>
        <v>1219796.5516015808</v>
      </c>
      <c r="F48">
        <f t="shared" si="2"/>
        <v>1933125.4340937806</v>
      </c>
      <c r="G48">
        <f t="shared" si="5"/>
        <v>2285799.1099918154</v>
      </c>
      <c r="H48">
        <f t="shared" si="6"/>
        <v>57.748193049380795</v>
      </c>
      <c r="I48">
        <f t="shared" si="7"/>
        <v>3.9525254707551858E-3</v>
      </c>
      <c r="J48">
        <f t="shared" si="7"/>
        <v>5.9169223698585981E-2</v>
      </c>
    </row>
    <row r="49" spans="1:10">
      <c r="A49">
        <v>0.70699999999999996</v>
      </c>
      <c r="B49" s="1">
        <v>1640400</v>
      </c>
      <c r="C49">
        <v>63.26</v>
      </c>
      <c r="E49" s="1">
        <f t="shared" si="1"/>
        <v>818008.68942559871</v>
      </c>
      <c r="F49">
        <f t="shared" si="2"/>
        <v>1475791.0682528273</v>
      </c>
      <c r="G49">
        <f t="shared" si="5"/>
        <v>1687334.4342810665</v>
      </c>
      <c r="H49">
        <f t="shared" si="6"/>
        <v>61.00105899712343</v>
      </c>
      <c r="I49">
        <f t="shared" si="7"/>
        <v>2.8611579054539458E-2</v>
      </c>
      <c r="J49">
        <f t="shared" si="7"/>
        <v>3.5708836593053565E-2</v>
      </c>
    </row>
    <row r="50" spans="1:10">
      <c r="A50">
        <v>0.441</v>
      </c>
      <c r="B50" s="1">
        <v>1170700</v>
      </c>
      <c r="C50">
        <v>65.069999999999993</v>
      </c>
      <c r="E50" s="1">
        <f t="shared" si="1"/>
        <v>532546.25611290801</v>
      </c>
      <c r="F50">
        <f t="shared" si="2"/>
        <v>1068265.9138263445</v>
      </c>
      <c r="G50">
        <f t="shared" si="5"/>
        <v>1193648.8501829631</v>
      </c>
      <c r="H50">
        <f t="shared" si="6"/>
        <v>63.503070633910369</v>
      </c>
      <c r="I50">
        <f t="shared" si="7"/>
        <v>1.9602673770362237E-2</v>
      </c>
      <c r="J50">
        <f t="shared" si="7"/>
        <v>2.4080672600117176E-2</v>
      </c>
    </row>
    <row r="51" spans="1:10">
      <c r="A51">
        <v>0.27400000000000002</v>
      </c>
      <c r="B51">
        <v>827640</v>
      </c>
      <c r="C51">
        <v>66.81</v>
      </c>
      <c r="E51" s="1">
        <f t="shared" si="1"/>
        <v>366391.66369694547</v>
      </c>
      <c r="F51">
        <f t="shared" si="2"/>
        <v>752497.94129270897</v>
      </c>
      <c r="G51">
        <f t="shared" si="5"/>
        <v>836956.39245804248</v>
      </c>
      <c r="H51">
        <f t="shared" si="6"/>
        <v>64.038523635309133</v>
      </c>
      <c r="I51">
        <f t="shared" si="7"/>
        <v>1.1256575876036054E-2</v>
      </c>
      <c r="J51">
        <f t="shared" si="7"/>
        <v>4.1482957112571009E-2</v>
      </c>
    </row>
    <row r="52" spans="1:10">
      <c r="A52">
        <v>0.17100000000000001</v>
      </c>
      <c r="B52">
        <v>579450</v>
      </c>
      <c r="C52">
        <v>68.459999999999994</v>
      </c>
      <c r="E52" s="1">
        <f t="shared" si="1"/>
        <v>264465.90179348888</v>
      </c>
      <c r="F52">
        <f t="shared" si="2"/>
        <v>543497.05514014978</v>
      </c>
      <c r="G52">
        <f t="shared" si="5"/>
        <v>604426.39101668808</v>
      </c>
      <c r="H52">
        <f t="shared" si="6"/>
        <v>64.052425570622674</v>
      </c>
      <c r="I52">
        <f t="shared" si="7"/>
        <v>4.3103617252028791E-2</v>
      </c>
      <c r="J52">
        <f t="shared" si="7"/>
        <v>6.438174743466725E-2</v>
      </c>
    </row>
    <row r="53" spans="1:10">
      <c r="A53">
        <v>0.107</v>
      </c>
      <c r="B53">
        <v>401030</v>
      </c>
      <c r="C53">
        <v>70.05</v>
      </c>
      <c r="E53" s="1">
        <f t="shared" si="1"/>
        <v>181176.2513843193</v>
      </c>
      <c r="F53">
        <f t="shared" si="2"/>
        <v>404193.82729083562</v>
      </c>
      <c r="G53">
        <f t="shared" si="5"/>
        <v>442941.85181092104</v>
      </c>
      <c r="H53">
        <f t="shared" si="6"/>
        <v>65.85612057034237</v>
      </c>
      <c r="I53">
        <f t="shared" si="7"/>
        <v>0.10451051495130299</v>
      </c>
      <c r="J53">
        <f t="shared" si="7"/>
        <v>5.9869799138581412E-2</v>
      </c>
    </row>
    <row r="54" spans="1:10">
      <c r="A54">
        <v>6.6400000000000001E-2</v>
      </c>
      <c r="B54">
        <v>273990</v>
      </c>
      <c r="C54">
        <v>71.58</v>
      </c>
      <c r="E54" s="1">
        <f t="shared" si="1"/>
        <v>109335.08755382836</v>
      </c>
      <c r="F54">
        <f t="shared" si="2"/>
        <v>293573.72834894649</v>
      </c>
      <c r="G54">
        <f t="shared" si="5"/>
        <v>313272.55760296708</v>
      </c>
      <c r="H54">
        <f t="shared" si="6"/>
        <v>69.573258494874281</v>
      </c>
      <c r="I54">
        <f t="shared" si="7"/>
        <v>0.14337223111415409</v>
      </c>
      <c r="J54">
        <f t="shared" si="7"/>
        <v>2.8034946984153635E-2</v>
      </c>
    </row>
    <row r="55" spans="1:10">
      <c r="A55">
        <v>4.1399999999999999E-2</v>
      </c>
      <c r="B55">
        <v>184360</v>
      </c>
      <c r="C55">
        <v>73.05</v>
      </c>
      <c r="E55" s="1">
        <f t="shared" si="1"/>
        <v>61946.040647330512</v>
      </c>
      <c r="F55">
        <f t="shared" si="2"/>
        <v>203484.00405670152</v>
      </c>
      <c r="G55">
        <f t="shared" si="5"/>
        <v>212704.14161183708</v>
      </c>
      <c r="H55">
        <f t="shared" si="6"/>
        <v>73.068331207016485</v>
      </c>
      <c r="I55">
        <f t="shared" si="7"/>
        <v>0.15374344549705513</v>
      </c>
      <c r="J55">
        <f t="shared" si="7"/>
        <v>2.509405477958574E-4</v>
      </c>
    </row>
    <row r="56" spans="1:10">
      <c r="A56">
        <v>2.58E-2</v>
      </c>
      <c r="B56">
        <v>123690</v>
      </c>
      <c r="C56">
        <v>74.459999999999994</v>
      </c>
      <c r="E56" s="1">
        <f t="shared" si="1"/>
        <v>36486.586753553122</v>
      </c>
      <c r="F56">
        <f t="shared" si="2"/>
        <v>136421.31215276694</v>
      </c>
      <c r="G56">
        <f t="shared" si="5"/>
        <v>141216.30721133886</v>
      </c>
      <c r="H56">
        <f t="shared" si="6"/>
        <v>75.026411962415324</v>
      </c>
      <c r="I56">
        <f t="shared" si="7"/>
        <v>0.14169542575259814</v>
      </c>
      <c r="J56">
        <f t="shared" si="7"/>
        <v>7.6069293904825431E-3</v>
      </c>
    </row>
    <row r="57" spans="1:10">
      <c r="A57">
        <v>1.61E-2</v>
      </c>
      <c r="B57">
        <v>83221</v>
      </c>
      <c r="C57">
        <v>75.760000000000005</v>
      </c>
      <c r="E57" s="1">
        <f t="shared" si="1"/>
        <v>23095.039511766161</v>
      </c>
      <c r="F57">
        <f t="shared" si="2"/>
        <v>91397.441934747694</v>
      </c>
      <c r="G57">
        <f t="shared" si="5"/>
        <v>94270.213971676203</v>
      </c>
      <c r="H57">
        <f t="shared" si="6"/>
        <v>75.818895285452996</v>
      </c>
      <c r="I57">
        <f t="shared" si="7"/>
        <v>0.1327695410013843</v>
      </c>
      <c r="J57">
        <f t="shared" si="7"/>
        <v>7.7739289140695239E-4</v>
      </c>
    </row>
    <row r="58" spans="1:10">
      <c r="A58">
        <v>0.01</v>
      </c>
      <c r="B58">
        <v>54942</v>
      </c>
      <c r="C58">
        <v>77.040000000000006</v>
      </c>
      <c r="E58" s="1">
        <f t="shared" si="1"/>
        <v>14462.741530718731</v>
      </c>
      <c r="F58">
        <f t="shared" si="2"/>
        <v>61571.775550902734</v>
      </c>
      <c r="G58">
        <f t="shared" si="5"/>
        <v>63247.56467307749</v>
      </c>
      <c r="H58">
        <f t="shared" si="6"/>
        <v>76.781291857934562</v>
      </c>
      <c r="I58">
        <f t="shared" si="7"/>
        <v>0.15116968208433421</v>
      </c>
      <c r="J58">
        <f t="shared" si="7"/>
        <v>3.3581015325213422E-3</v>
      </c>
    </row>
    <row r="59" spans="1:10">
      <c r="A59">
        <v>2.5</v>
      </c>
      <c r="B59" s="1">
        <v>3997600</v>
      </c>
      <c r="C59">
        <v>59.7</v>
      </c>
      <c r="E59" s="1">
        <f t="shared" si="1"/>
        <v>2031500.4980742231</v>
      </c>
      <c r="F59">
        <f t="shared" si="2"/>
        <v>3025369.5673997006</v>
      </c>
      <c r="G59">
        <f t="shared" si="5"/>
        <v>3644153.5770359719</v>
      </c>
      <c r="H59">
        <f t="shared" si="6"/>
        <v>56.1190984462853</v>
      </c>
      <c r="I59">
        <f t="shared" si="7"/>
        <v>8.8414654533727252E-2</v>
      </c>
      <c r="J59">
        <f t="shared" si="7"/>
        <v>5.9981600564735393E-2</v>
      </c>
    </row>
    <row r="60" spans="1:10">
      <c r="A60">
        <v>1.56</v>
      </c>
      <c r="B60" s="1">
        <v>3281300</v>
      </c>
      <c r="C60">
        <v>61.17</v>
      </c>
      <c r="E60" s="1">
        <f t="shared" si="1"/>
        <v>1528280.8368284577</v>
      </c>
      <c r="F60">
        <f t="shared" si="2"/>
        <v>2296188.2403207198</v>
      </c>
      <c r="G60">
        <f t="shared" si="5"/>
        <v>2758282.5727623072</v>
      </c>
      <c r="H60">
        <f t="shared" si="6"/>
        <v>56.353337111952015</v>
      </c>
      <c r="I60">
        <f t="shared" si="7"/>
        <v>0.15939335849745306</v>
      </c>
      <c r="J60">
        <f t="shared" si="7"/>
        <v>7.8742241099362204E-2</v>
      </c>
    </row>
    <row r="61" spans="1:10">
      <c r="A61">
        <v>0.97</v>
      </c>
      <c r="B61" s="1">
        <v>2397100</v>
      </c>
      <c r="C61">
        <v>62.86</v>
      </c>
      <c r="E61" s="1">
        <f t="shared" si="1"/>
        <v>1080122.1454994343</v>
      </c>
      <c r="F61">
        <f t="shared" si="2"/>
        <v>1778880.0376693145</v>
      </c>
      <c r="G61">
        <f t="shared" si="5"/>
        <v>2081124.2244557827</v>
      </c>
      <c r="H61">
        <f t="shared" si="6"/>
        <v>58.734201213318805</v>
      </c>
      <c r="I61">
        <f t="shared" si="7"/>
        <v>0.13181585062960133</v>
      </c>
      <c r="J61">
        <f t="shared" si="7"/>
        <v>6.5634724573356576E-2</v>
      </c>
    </row>
    <row r="62" spans="1:10">
      <c r="A62">
        <v>0.60499999999999998</v>
      </c>
      <c r="B62" s="1">
        <v>1712200</v>
      </c>
      <c r="C62">
        <v>65.12</v>
      </c>
      <c r="E62" s="1">
        <f t="shared" si="1"/>
        <v>708465.74022862839</v>
      </c>
      <c r="F62">
        <f t="shared" si="2"/>
        <v>1333713.5377869897</v>
      </c>
      <c r="G62">
        <f t="shared" si="5"/>
        <v>1510203.7961659301</v>
      </c>
      <c r="H62">
        <f t="shared" si="6"/>
        <v>62.02285675307342</v>
      </c>
      <c r="I62">
        <f t="shared" si="7"/>
        <v>0.11797465473313275</v>
      </c>
      <c r="J62">
        <f t="shared" si="7"/>
        <v>4.7560553546169913E-2</v>
      </c>
    </row>
    <row r="63" spans="1:10">
      <c r="A63">
        <v>0.3765</v>
      </c>
      <c r="B63" s="1">
        <v>1210100</v>
      </c>
      <c r="C63">
        <v>67.010000000000005</v>
      </c>
      <c r="E63" s="1">
        <f t="shared" si="1"/>
        <v>466301.33094545122</v>
      </c>
      <c r="F63">
        <f t="shared" si="2"/>
        <v>951054.81171363452</v>
      </c>
      <c r="G63">
        <f t="shared" si="5"/>
        <v>1059217.7236645713</v>
      </c>
      <c r="H63">
        <f t="shared" si="6"/>
        <v>63.881327824740232</v>
      </c>
      <c r="I63">
        <f t="shared" si="7"/>
        <v>0.12468579153411181</v>
      </c>
      <c r="J63">
        <f t="shared" si="7"/>
        <v>4.6689631029096741E-2</v>
      </c>
    </row>
    <row r="64" spans="1:10">
      <c r="A64">
        <v>0.23449999999999999</v>
      </c>
      <c r="B64">
        <v>846580</v>
      </c>
      <c r="C64">
        <v>68.66</v>
      </c>
      <c r="E64" s="1">
        <f t="shared" si="1"/>
        <v>328747.20476793405</v>
      </c>
      <c r="F64">
        <f t="shared" si="2"/>
        <v>673165.06154801021</v>
      </c>
      <c r="G64">
        <f t="shared" si="5"/>
        <v>749150.13497406943</v>
      </c>
      <c r="H64">
        <f t="shared" si="6"/>
        <v>63.970945588859394</v>
      </c>
      <c r="I64">
        <f t="shared" si="7"/>
        <v>0.11508642423153224</v>
      </c>
      <c r="J64">
        <f t="shared" si="7"/>
        <v>6.829383063123512E-2</v>
      </c>
    </row>
    <row r="65" spans="1:10">
      <c r="A65">
        <v>0.14599999999999999</v>
      </c>
      <c r="B65">
        <v>587020</v>
      </c>
      <c r="C65">
        <v>70.209999999999994</v>
      </c>
      <c r="E65" s="1">
        <f t="shared" si="1"/>
        <v>235403.08417974543</v>
      </c>
      <c r="F65">
        <f t="shared" si="2"/>
        <v>491138.09960112354</v>
      </c>
      <c r="G65">
        <f t="shared" si="5"/>
        <v>544638.63700727245</v>
      </c>
      <c r="H65">
        <f t="shared" si="6"/>
        <v>64.391543570526579</v>
      </c>
      <c r="I65">
        <f t="shared" si="7"/>
        <v>7.2197477075274352E-2</v>
      </c>
      <c r="J65">
        <f t="shared" si="7"/>
        <v>8.2872189566634599E-2</v>
      </c>
    </row>
    <row r="66" spans="1:10">
      <c r="A66">
        <v>9.0999999999999998E-2</v>
      </c>
      <c r="B66">
        <v>403830</v>
      </c>
      <c r="C66">
        <v>71.67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154705.96133467508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364350.78615062026</v>
      </c>
      <c r="G66">
        <f t="shared" si="5"/>
        <v>395835.10435667651</v>
      </c>
      <c r="H66">
        <f t="shared" si="6"/>
        <v>66.993574058146706</v>
      </c>
      <c r="I66">
        <f t="shared" si="7"/>
        <v>1.9797676357188633E-2</v>
      </c>
      <c r="J66">
        <f t="shared" si="7"/>
        <v>6.5249420145853151E-2</v>
      </c>
    </row>
    <row r="67" spans="1:10">
      <c r="A67">
        <v>5.6500000000000002E-2</v>
      </c>
      <c r="B67">
        <v>275630</v>
      </c>
      <c r="C67">
        <v>73.05</v>
      </c>
      <c r="E67" s="1">
        <f t="shared" si="8"/>
        <v>90224.750800993512</v>
      </c>
      <c r="F67">
        <f t="shared" si="9"/>
        <v>260445.66248255156</v>
      </c>
      <c r="G67">
        <f t="shared" ref="G67:G96" si="10">(E67^2+F67^2)^0.5</f>
        <v>275631.00109217857</v>
      </c>
      <c r="H67">
        <f t="shared" ref="H67:H96" si="11">DEGREES(ATAN(F67/E67))</f>
        <v>70.892662632335941</v>
      </c>
      <c r="I67">
        <f t="shared" ref="I67:J96" si="12">ABS((G67-B67)/B67)</f>
        <v>3.6320145795901568E-6</v>
      </c>
      <c r="J67">
        <f t="shared" si="12"/>
        <v>2.9532339050842654E-2</v>
      </c>
    </row>
    <row r="68" spans="1:10">
      <c r="A68">
        <v>3.5349999999999999E-2</v>
      </c>
      <c r="B68">
        <v>186740</v>
      </c>
      <c r="C68">
        <v>74.349999999999994</v>
      </c>
      <c r="E68" s="1">
        <f t="shared" si="8"/>
        <v>51463.248091677749</v>
      </c>
      <c r="F68">
        <f t="shared" si="9"/>
        <v>178400.1537317539</v>
      </c>
      <c r="G68">
        <f t="shared" si="10"/>
        <v>185674.66374187675</v>
      </c>
      <c r="H68">
        <f t="shared" si="11"/>
        <v>73.908689906877896</v>
      </c>
      <c r="I68">
        <f t="shared" si="12"/>
        <v>5.704917308146356E-3</v>
      </c>
      <c r="J68">
        <f t="shared" si="12"/>
        <v>5.9355762356704525E-3</v>
      </c>
    </row>
    <row r="69" spans="1:10">
      <c r="A69">
        <v>2.205E-2</v>
      </c>
      <c r="B69">
        <v>125650</v>
      </c>
      <c r="C69">
        <v>75.58</v>
      </c>
      <c r="E69" s="1">
        <f t="shared" si="8"/>
        <v>31157.375406627601</v>
      </c>
      <c r="F69">
        <f t="shared" si="9"/>
        <v>119265.59678256221</v>
      </c>
      <c r="G69">
        <f t="shared" si="10"/>
        <v>123268.26281784876</v>
      </c>
      <c r="H69">
        <f t="shared" si="11"/>
        <v>75.359062025449603</v>
      </c>
      <c r="I69">
        <f t="shared" si="12"/>
        <v>1.895532974254863E-2</v>
      </c>
      <c r="J69">
        <f t="shared" si="12"/>
        <v>2.9232333229742683E-3</v>
      </c>
    </row>
    <row r="70" spans="1:10">
      <c r="A70">
        <v>1.37E-2</v>
      </c>
      <c r="B70">
        <v>83943</v>
      </c>
      <c r="C70">
        <v>76.760000000000005</v>
      </c>
      <c r="E70" s="1">
        <f t="shared" si="8"/>
        <v>19821.053558198593</v>
      </c>
      <c r="F70">
        <f t="shared" si="9"/>
        <v>79891.778926772036</v>
      </c>
      <c r="G70">
        <f t="shared" si="10"/>
        <v>82313.853659278961</v>
      </c>
      <c r="H70">
        <f t="shared" si="11"/>
        <v>76.066325975301282</v>
      </c>
      <c r="I70">
        <f t="shared" si="12"/>
        <v>1.9407768851733193E-2</v>
      </c>
      <c r="J70">
        <f t="shared" si="12"/>
        <v>9.0369205927400033E-3</v>
      </c>
    </row>
    <row r="71" spans="1:10">
      <c r="A71">
        <v>8.5500000000000003E-3</v>
      </c>
      <c r="B71">
        <v>55629</v>
      </c>
      <c r="C71">
        <v>77.900000000000006</v>
      </c>
      <c r="E71" s="1">
        <f t="shared" si="8"/>
        <v>12209.959568461896</v>
      </c>
      <c r="F71">
        <f t="shared" si="9"/>
        <v>54044.52897662839</v>
      </c>
      <c r="G71">
        <f t="shared" si="10"/>
        <v>55406.626182877255</v>
      </c>
      <c r="H71">
        <f t="shared" si="11"/>
        <v>77.269232765310846</v>
      </c>
      <c r="I71">
        <f t="shared" si="12"/>
        <v>3.9974440871262309E-3</v>
      </c>
      <c r="J71">
        <f t="shared" si="12"/>
        <v>8.0971403682818903E-3</v>
      </c>
    </row>
    <row r="72" spans="1:10">
      <c r="A72">
        <v>5.3499999999999997E-3</v>
      </c>
      <c r="B72">
        <v>36525</v>
      </c>
      <c r="C72">
        <v>79.03</v>
      </c>
      <c r="E72" s="1">
        <f t="shared" si="8"/>
        <v>7073.4665756967415</v>
      </c>
      <c r="F72">
        <f t="shared" si="9"/>
        <v>36148.319185537279</v>
      </c>
      <c r="G72">
        <f t="shared" si="10"/>
        <v>36833.882626421306</v>
      </c>
      <c r="H72">
        <f t="shared" si="11"/>
        <v>78.928317646850658</v>
      </c>
      <c r="I72">
        <f t="shared" si="12"/>
        <v>8.4567454187900268E-3</v>
      </c>
      <c r="J72">
        <f t="shared" si="12"/>
        <v>1.2866298007002774E-3</v>
      </c>
    </row>
    <row r="73" spans="1:10">
      <c r="A73">
        <v>3.32E-3</v>
      </c>
      <c r="B73">
        <v>23697</v>
      </c>
      <c r="C73">
        <v>80.14</v>
      </c>
      <c r="E73" s="1">
        <f t="shared" si="8"/>
        <v>4107.3712792603155</v>
      </c>
      <c r="F73">
        <f t="shared" si="9"/>
        <v>23548.361380338814</v>
      </c>
      <c r="G73">
        <f t="shared" si="10"/>
        <v>23903.887184404237</v>
      </c>
      <c r="H73">
        <f t="shared" si="11"/>
        <v>80.105845692773826</v>
      </c>
      <c r="I73">
        <f t="shared" si="12"/>
        <v>8.7305221928614136E-3</v>
      </c>
      <c r="J73">
        <f t="shared" si="12"/>
        <v>4.2618302004210503E-4</v>
      </c>
    </row>
    <row r="74" spans="1:10">
      <c r="A74">
        <v>2.0699999999999998E-3</v>
      </c>
      <c r="B74">
        <v>15161</v>
      </c>
      <c r="C74">
        <v>81.3</v>
      </c>
      <c r="E74" s="1">
        <f t="shared" si="8"/>
        <v>2595.2915984128058</v>
      </c>
      <c r="F74">
        <f t="shared" si="9"/>
        <v>15335.105066633909</v>
      </c>
      <c r="G74">
        <f t="shared" si="10"/>
        <v>15553.166426342035</v>
      </c>
      <c r="H74">
        <f t="shared" si="11"/>
        <v>80.394360081027159</v>
      </c>
      <c r="I74">
        <f t="shared" si="12"/>
        <v>2.5866791527078378E-2</v>
      </c>
      <c r="J74">
        <f t="shared" si="12"/>
        <v>1.1139482398189892E-2</v>
      </c>
    </row>
    <row r="75" spans="1:10">
      <c r="A75">
        <v>1.2899999999999999E-3</v>
      </c>
      <c r="B75">
        <v>9677</v>
      </c>
      <c r="C75">
        <v>82.5</v>
      </c>
      <c r="E75" s="1">
        <f t="shared" si="8"/>
        <v>1694.4066901364208</v>
      </c>
      <c r="F75">
        <f t="shared" si="9"/>
        <v>10077.258086828322</v>
      </c>
      <c r="G75">
        <f t="shared" si="10"/>
        <v>10218.715407531707</v>
      </c>
      <c r="H75">
        <f t="shared" si="11"/>
        <v>80.455471873546614</v>
      </c>
      <c r="I75">
        <f t="shared" si="12"/>
        <v>5.5979684564607488E-2</v>
      </c>
      <c r="J75">
        <f t="shared" si="12"/>
        <v>2.4782159108525891E-2</v>
      </c>
    </row>
    <row r="76" spans="1:10">
      <c r="A76" s="1">
        <v>8.0500000000000005E-4</v>
      </c>
      <c r="B76">
        <v>6171.1</v>
      </c>
      <c r="C76">
        <v>83.71</v>
      </c>
      <c r="E76" s="1">
        <f t="shared" si="8"/>
        <v>1038.3049589096947</v>
      </c>
      <c r="F76">
        <f t="shared" si="9"/>
        <v>6665.6378121676935</v>
      </c>
      <c r="G76">
        <f t="shared" si="10"/>
        <v>6746.0213926948218</v>
      </c>
      <c r="H76">
        <f t="shared" si="11"/>
        <v>81.146201464719496</v>
      </c>
      <c r="I76">
        <f t="shared" si="12"/>
        <v>9.3163519096242389E-2</v>
      </c>
      <c r="J76">
        <f t="shared" si="12"/>
        <v>3.0627147715691048E-2</v>
      </c>
    </row>
    <row r="77" spans="1:10">
      <c r="A77" s="1">
        <v>5.0000000000000001E-4</v>
      </c>
      <c r="B77">
        <v>3839.3</v>
      </c>
      <c r="C77" t="s">
        <v>18</v>
      </c>
      <c r="E77" s="1">
        <f t="shared" si="8"/>
        <v>584.62374822258312</v>
      </c>
      <c r="F77">
        <f t="shared" si="9"/>
        <v>4343.8497829909702</v>
      </c>
      <c r="G77">
        <f t="shared" si="10"/>
        <v>4383.0144722755049</v>
      </c>
      <c r="H77">
        <f t="shared" si="11"/>
        <v>82.334818541668582</v>
      </c>
      <c r="I77">
        <f t="shared" si="12"/>
        <v>0.14161812629268478</v>
      </c>
    </row>
    <row r="78" spans="1:10">
      <c r="A78">
        <v>0.2</v>
      </c>
      <c r="B78">
        <v>734510</v>
      </c>
      <c r="C78" t="s">
        <v>18</v>
      </c>
      <c r="E78" s="1">
        <f t="shared" si="8"/>
        <v>294913.39529274701</v>
      </c>
      <c r="F78">
        <f t="shared" si="9"/>
        <v>603074.13773381419</v>
      </c>
      <c r="G78">
        <f t="shared" si="10"/>
        <v>671321.32866942312</v>
      </c>
      <c r="H78">
        <f t="shared" si="11"/>
        <v>63.940589191592842</v>
      </c>
      <c r="I78">
        <f t="shared" si="12"/>
        <v>8.602833362456179E-2</v>
      </c>
    </row>
    <row r="79" spans="1:10">
      <c r="A79">
        <v>0.12479999999999999</v>
      </c>
      <c r="B79">
        <v>565320</v>
      </c>
      <c r="C79">
        <v>78.040000000000006</v>
      </c>
      <c r="E79" s="1">
        <f t="shared" si="8"/>
        <v>207572.14658089352</v>
      </c>
      <c r="F79">
        <f t="shared" si="9"/>
        <v>445112.68004530843</v>
      </c>
      <c r="G79">
        <f t="shared" si="10"/>
        <v>491132.86794238997</v>
      </c>
      <c r="H79">
        <f t="shared" si="11"/>
        <v>64.998657740057638</v>
      </c>
      <c r="I79">
        <f t="shared" si="12"/>
        <v>0.13123033336448389</v>
      </c>
      <c r="J79">
        <f t="shared" si="12"/>
        <v>0.16711099769275201</v>
      </c>
    </row>
    <row r="80" spans="1:10">
      <c r="A80">
        <v>7.7600000000000002E-2</v>
      </c>
      <c r="B80">
        <v>402330</v>
      </c>
      <c r="C80">
        <v>74.06</v>
      </c>
      <c r="E80" s="1">
        <f t="shared" si="8"/>
        <v>130569.76806405898</v>
      </c>
      <c r="F80">
        <f t="shared" si="9"/>
        <v>327575.52028477401</v>
      </c>
      <c r="G80">
        <f t="shared" si="10"/>
        <v>352638.88869797462</v>
      </c>
      <c r="H80">
        <f t="shared" si="11"/>
        <v>68.268050810054675</v>
      </c>
      <c r="I80">
        <f t="shared" si="12"/>
        <v>0.12350834216196999</v>
      </c>
      <c r="J80">
        <f t="shared" si="12"/>
        <v>7.820617323717699E-2</v>
      </c>
    </row>
    <row r="81" spans="1:10">
      <c r="A81">
        <v>4.8399999999999999E-2</v>
      </c>
      <c r="B81">
        <v>280030</v>
      </c>
      <c r="C81">
        <v>75.349999999999994</v>
      </c>
      <c r="E81" s="1">
        <f t="shared" si="8"/>
        <v>74788.537105788651</v>
      </c>
      <c r="F81">
        <f t="shared" si="9"/>
        <v>230896.81894083039</v>
      </c>
      <c r="G81">
        <f t="shared" si="10"/>
        <v>242706.95556456255</v>
      </c>
      <c r="H81">
        <f t="shared" si="11"/>
        <v>72.052623608311634</v>
      </c>
      <c r="I81">
        <f t="shared" si="12"/>
        <v>0.13328230702223851</v>
      </c>
      <c r="J81">
        <f t="shared" si="12"/>
        <v>4.3760801482260914E-2</v>
      </c>
    </row>
    <row r="82" spans="1:10">
      <c r="A82">
        <v>3.0120000000000001E-2</v>
      </c>
      <c r="B82">
        <v>190590</v>
      </c>
      <c r="C82">
        <v>76.08</v>
      </c>
      <c r="E82" s="1">
        <f t="shared" si="8"/>
        <v>43004.079722074464</v>
      </c>
      <c r="F82">
        <f t="shared" si="9"/>
        <v>155742.65671826023</v>
      </c>
      <c r="G82">
        <f t="shared" si="10"/>
        <v>161570.80798957584</v>
      </c>
      <c r="H82">
        <f t="shared" si="11"/>
        <v>74.563963668691315</v>
      </c>
      <c r="I82">
        <f t="shared" si="12"/>
        <v>0.15225978283448321</v>
      </c>
      <c r="J82">
        <f t="shared" si="12"/>
        <v>1.9926870811102566E-2</v>
      </c>
    </row>
    <row r="83" spans="1:10">
      <c r="A83">
        <v>1.8759999999999999E-2</v>
      </c>
      <c r="B83">
        <v>127820</v>
      </c>
      <c r="C83">
        <v>77.13</v>
      </c>
      <c r="E83" s="1">
        <f t="shared" si="8"/>
        <v>26671.34805231756</v>
      </c>
      <c r="F83">
        <f t="shared" si="9"/>
        <v>103955.03598201969</v>
      </c>
      <c r="G83">
        <f t="shared" si="10"/>
        <v>107321.99361245053</v>
      </c>
      <c r="H83">
        <f t="shared" si="11"/>
        <v>75.610222270143851</v>
      </c>
      <c r="I83">
        <f t="shared" si="12"/>
        <v>0.16036618985721693</v>
      </c>
      <c r="J83">
        <f t="shared" si="12"/>
        <v>1.9704106441801438E-2</v>
      </c>
    </row>
    <row r="84" spans="1:10">
      <c r="A84">
        <v>1.1679999999999999E-2</v>
      </c>
      <c r="B84">
        <v>84981</v>
      </c>
      <c r="C84">
        <v>78.33</v>
      </c>
      <c r="E84" s="1">
        <f t="shared" si="8"/>
        <v>16959.350402371001</v>
      </c>
      <c r="F84">
        <f t="shared" si="9"/>
        <v>70010.21942771475</v>
      </c>
      <c r="G84">
        <f t="shared" si="10"/>
        <v>72035.063617568696</v>
      </c>
      <c r="H84">
        <f t="shared" si="11"/>
        <v>76.382918060839344</v>
      </c>
      <c r="I84">
        <f t="shared" si="12"/>
        <v>0.15233918619963643</v>
      </c>
      <c r="J84">
        <f t="shared" si="12"/>
        <v>2.485742294345275E-2</v>
      </c>
    </row>
    <row r="85" spans="1:10">
      <c r="A85">
        <v>7.28E-3</v>
      </c>
      <c r="B85">
        <v>56180</v>
      </c>
      <c r="C85">
        <v>79.31</v>
      </c>
      <c r="E85" s="1">
        <f t="shared" si="8"/>
        <v>10175.036754470128</v>
      </c>
      <c r="F85">
        <f t="shared" si="9"/>
        <v>47191.288943482148</v>
      </c>
      <c r="G85">
        <f t="shared" si="10"/>
        <v>48275.761258648614</v>
      </c>
      <c r="H85">
        <f t="shared" si="11"/>
        <v>77.832575158320381</v>
      </c>
      <c r="I85">
        <f t="shared" si="12"/>
        <v>0.14069488681650741</v>
      </c>
      <c r="J85">
        <f t="shared" si="12"/>
        <v>1.8628481171095966E-2</v>
      </c>
    </row>
    <row r="86" spans="1:10">
      <c r="A86">
        <v>4.5199999999999997E-3</v>
      </c>
      <c r="B86">
        <v>36942</v>
      </c>
      <c r="C86">
        <v>80.17</v>
      </c>
      <c r="E86" s="1">
        <f t="shared" si="8"/>
        <v>5798.5357876904081</v>
      </c>
      <c r="F86">
        <f t="shared" si="9"/>
        <v>31121.925553493209</v>
      </c>
      <c r="G86">
        <f t="shared" si="10"/>
        <v>31657.499387006232</v>
      </c>
      <c r="H86">
        <f t="shared" si="11"/>
        <v>79.445851905016369</v>
      </c>
      <c r="I86">
        <f t="shared" si="12"/>
        <v>0.14304857920507197</v>
      </c>
      <c r="J86">
        <f t="shared" si="12"/>
        <v>9.0326567916132333E-3</v>
      </c>
    </row>
    <row r="87" spans="1:10">
      <c r="A87">
        <v>2.8300000000000001E-3</v>
      </c>
      <c r="B87">
        <v>24173</v>
      </c>
      <c r="C87">
        <v>81.069999999999993</v>
      </c>
      <c r="E87" s="1">
        <f t="shared" si="8"/>
        <v>3485.2500170036901</v>
      </c>
      <c r="F87">
        <f t="shared" si="9"/>
        <v>20361.691402154986</v>
      </c>
      <c r="G87">
        <f t="shared" si="10"/>
        <v>20657.817997978793</v>
      </c>
      <c r="H87">
        <f t="shared" si="11"/>
        <v>80.286980110841256</v>
      </c>
      <c r="I87">
        <f t="shared" si="12"/>
        <v>0.14541769751463232</v>
      </c>
      <c r="J87">
        <f t="shared" si="12"/>
        <v>9.6585653035492457E-3</v>
      </c>
    </row>
    <row r="88" spans="1:10">
      <c r="A88">
        <v>1.7600000000000001E-3</v>
      </c>
      <c r="B88">
        <v>15740</v>
      </c>
      <c r="C88">
        <v>81.93</v>
      </c>
      <c r="E88" s="1">
        <f t="shared" si="8"/>
        <v>2245.6626155771523</v>
      </c>
      <c r="F88">
        <f t="shared" si="9"/>
        <v>13260.206398850089</v>
      </c>
      <c r="G88">
        <f t="shared" si="10"/>
        <v>13449.017596951297</v>
      </c>
      <c r="H88">
        <f t="shared" si="11"/>
        <v>80.387958754311725</v>
      </c>
      <c r="I88">
        <f t="shared" si="12"/>
        <v>0.14555161391669019</v>
      </c>
      <c r="J88">
        <f t="shared" si="12"/>
        <v>1.8821448134850254E-2</v>
      </c>
    </row>
    <row r="89" spans="1:10">
      <c r="A89">
        <v>1.1000000000000001E-3</v>
      </c>
      <c r="B89">
        <v>10197</v>
      </c>
      <c r="C89">
        <v>82.79</v>
      </c>
      <c r="E89" s="1">
        <f t="shared" si="8"/>
        <v>1451.3233182009499</v>
      </c>
      <c r="F89">
        <f t="shared" si="9"/>
        <v>8765.6365731019378</v>
      </c>
      <c r="G89">
        <f t="shared" si="10"/>
        <v>8884.9718010613906</v>
      </c>
      <c r="H89">
        <f t="shared" si="11"/>
        <v>80.598844696320597</v>
      </c>
      <c r="I89">
        <f t="shared" si="12"/>
        <v>0.12866805912901927</v>
      </c>
      <c r="J89">
        <f t="shared" si="12"/>
        <v>2.6466424733414769E-2</v>
      </c>
    </row>
    <row r="90" spans="1:10">
      <c r="A90" s="1">
        <v>6.8400000000000004E-4</v>
      </c>
      <c r="B90">
        <v>6568.5</v>
      </c>
      <c r="C90">
        <v>83.65</v>
      </c>
      <c r="E90" s="1">
        <f t="shared" si="8"/>
        <v>858.1437623402727</v>
      </c>
      <c r="F90">
        <f t="shared" si="9"/>
        <v>5767.9611796587396</v>
      </c>
      <c r="G90">
        <f t="shared" si="10"/>
        <v>5831.4480951898868</v>
      </c>
      <c r="H90">
        <f t="shared" si="11"/>
        <v>81.537740502034495</v>
      </c>
      <c r="I90">
        <f t="shared" si="12"/>
        <v>0.11221007913680646</v>
      </c>
      <c r="J90">
        <f t="shared" si="12"/>
        <v>2.5251159569223077E-2</v>
      </c>
    </row>
    <row r="91" spans="1:10">
      <c r="A91" s="1">
        <v>4.28E-4</v>
      </c>
      <c r="B91">
        <v>4209.5</v>
      </c>
      <c r="C91">
        <v>84.57</v>
      </c>
      <c r="E91" s="1">
        <f t="shared" si="8"/>
        <v>482.99394202997945</v>
      </c>
      <c r="F91">
        <f t="shared" si="9"/>
        <v>3764.252711122233</v>
      </c>
      <c r="G91">
        <f t="shared" si="10"/>
        <v>3795.1128601437849</v>
      </c>
      <c r="H91">
        <f t="shared" si="11"/>
        <v>82.688288917408329</v>
      </c>
      <c r="I91">
        <f t="shared" si="12"/>
        <v>9.8440940695145515E-2</v>
      </c>
      <c r="J91">
        <f t="shared" si="12"/>
        <v>2.2250337975542916E-2</v>
      </c>
    </row>
    <row r="92" spans="1:10">
      <c r="A92" s="1">
        <v>2.656E-4</v>
      </c>
      <c r="B92">
        <v>2675.5</v>
      </c>
      <c r="C92">
        <v>85.48</v>
      </c>
      <c r="E92" s="1">
        <f t="shared" si="8"/>
        <v>279.70736338134589</v>
      </c>
      <c r="F92">
        <f t="shared" si="9"/>
        <v>2411.4950944153284</v>
      </c>
      <c r="G92">
        <f t="shared" si="10"/>
        <v>2427.6624146530212</v>
      </c>
      <c r="H92">
        <f t="shared" si="11"/>
        <v>83.383873230467472</v>
      </c>
      <c r="I92">
        <f t="shared" si="12"/>
        <v>9.2632250176407707E-2</v>
      </c>
      <c r="J92">
        <f t="shared" si="12"/>
        <v>2.4521838670244874E-2</v>
      </c>
    </row>
    <row r="93" spans="1:10">
      <c r="A93" s="1">
        <v>1.6559999999999999E-4</v>
      </c>
      <c r="B93">
        <v>1684.9</v>
      </c>
      <c r="C93">
        <v>86.46</v>
      </c>
      <c r="E93" s="1">
        <f t="shared" si="8"/>
        <v>173.82241673317472</v>
      </c>
      <c r="F93">
        <f t="shared" si="9"/>
        <v>1553.6303671615678</v>
      </c>
      <c r="G93">
        <f t="shared" si="10"/>
        <v>1563.3238788957167</v>
      </c>
      <c r="H93">
        <f t="shared" si="11"/>
        <v>83.6162130944182</v>
      </c>
      <c r="I93">
        <f t="shared" si="12"/>
        <v>7.2156282927344884E-2</v>
      </c>
      <c r="J93">
        <f t="shared" si="12"/>
        <v>3.2891359074506063E-2</v>
      </c>
    </row>
    <row r="94" spans="1:10">
      <c r="A94" s="1">
        <v>1.032E-4</v>
      </c>
      <c r="B94">
        <v>1052.8</v>
      </c>
      <c r="C94">
        <v>87.57</v>
      </c>
      <c r="E94" s="1">
        <f t="shared" si="8"/>
        <v>105.23575483897147</v>
      </c>
      <c r="F94">
        <f t="shared" si="9"/>
        <v>1007.086749403568</v>
      </c>
      <c r="G94">
        <f t="shared" si="10"/>
        <v>1012.5701382722942</v>
      </c>
      <c r="H94">
        <f t="shared" si="11"/>
        <v>84.034514735114215</v>
      </c>
      <c r="I94">
        <f t="shared" si="12"/>
        <v>3.8212254680571552E-2</v>
      </c>
      <c r="J94">
        <f t="shared" si="12"/>
        <v>4.0373247286579636E-2</v>
      </c>
    </row>
    <row r="95" spans="1:10">
      <c r="A95" s="1">
        <v>6.4399999999999993E-5</v>
      </c>
      <c r="B95">
        <v>661.46</v>
      </c>
      <c r="C95">
        <v>88.56</v>
      </c>
      <c r="E95" s="1">
        <f t="shared" si="8"/>
        <v>56.318607950652023</v>
      </c>
      <c r="F95">
        <f t="shared" si="9"/>
        <v>652.15021115115644</v>
      </c>
      <c r="G95">
        <f t="shared" si="10"/>
        <v>654.57748472277683</v>
      </c>
      <c r="H95">
        <f t="shared" si="11"/>
        <v>85.064277252247834</v>
      </c>
      <c r="I95">
        <f t="shared" si="12"/>
        <v>1.0405036248939022E-2</v>
      </c>
      <c r="J95">
        <f t="shared" si="12"/>
        <v>3.9472930756009127E-2</v>
      </c>
    </row>
    <row r="96" spans="1:10">
      <c r="A96" s="1">
        <v>4.0000000000000003E-5</v>
      </c>
      <c r="B96">
        <v>416.02</v>
      </c>
      <c r="C96">
        <v>89.4</v>
      </c>
      <c r="E96" s="1">
        <f t="shared" si="8"/>
        <v>26.253211280645566</v>
      </c>
      <c r="F96">
        <f t="shared" si="9"/>
        <v>415.28076031549114</v>
      </c>
      <c r="G96">
        <f t="shared" si="10"/>
        <v>416.10977036205077</v>
      </c>
      <c r="H96">
        <f t="shared" si="11"/>
        <v>86.382690240745134</v>
      </c>
      <c r="I96">
        <f t="shared" si="12"/>
        <v>2.1578376532567061E-4</v>
      </c>
      <c r="J96">
        <f t="shared" si="12"/>
        <v>3.3750668448041067E-2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0" workbookViewId="0">
      <selection activeCell="J20" sqref="J20"/>
    </sheetView>
  </sheetViews>
  <sheetFormatPr defaultRowHeight="14.4"/>
  <cols>
    <col min="5" max="5" width="9.5546875" bestFit="1" customWidth="1"/>
    <col min="6" max="6" width="9.21875" bestFit="1" customWidth="1"/>
  </cols>
  <sheetData>
    <row r="1" spans="1:14">
      <c r="B1" t="s">
        <v>32</v>
      </c>
      <c r="C1" t="s">
        <v>33</v>
      </c>
      <c r="E1" t="s">
        <v>35</v>
      </c>
      <c r="F1" t="s">
        <v>36</v>
      </c>
      <c r="G1" t="s">
        <v>37</v>
      </c>
      <c r="H1" t="s">
        <v>39</v>
      </c>
      <c r="J1" t="s">
        <v>34</v>
      </c>
      <c r="K1" t="s">
        <v>26</v>
      </c>
      <c r="L1" t="s">
        <v>37</v>
      </c>
      <c r="M1" t="s">
        <v>38</v>
      </c>
    </row>
    <row r="2" spans="1:14">
      <c r="A2" s="1">
        <v>100000000</v>
      </c>
      <c r="B2">
        <v>0.99919999999999998</v>
      </c>
      <c r="C2" s="1">
        <v>99680000000000</v>
      </c>
      <c r="D2">
        <v>0</v>
      </c>
      <c r="E2" s="1">
        <f>J2</f>
        <v>1500000000</v>
      </c>
      <c r="F2">
        <f>K2^(1/L2)</f>
        <v>0.25947994367138189</v>
      </c>
      <c r="G2">
        <f>L2</f>
        <v>0.1326</v>
      </c>
      <c r="H2">
        <f>M2*L2</f>
        <v>1.4214720000000001</v>
      </c>
      <c r="J2" s="1">
        <v>1500000000</v>
      </c>
      <c r="K2">
        <v>0.83620000000000005</v>
      </c>
      <c r="L2">
        <v>0.1326</v>
      </c>
      <c r="M2">
        <v>10.72</v>
      </c>
    </row>
    <row r="3" spans="1:14">
      <c r="A3" s="1">
        <v>1000000000</v>
      </c>
      <c r="B3">
        <v>0.99919999999999998</v>
      </c>
      <c r="C3" s="1">
        <v>109100000000000</v>
      </c>
      <c r="D3">
        <v>20</v>
      </c>
      <c r="E3" s="1">
        <f t="shared" ref="E3:E7" si="0">J3</f>
        <v>1500000000</v>
      </c>
      <c r="F3">
        <f t="shared" ref="F3:F7" si="1">K3^(1/L3)</f>
        <v>0.29098033085454433</v>
      </c>
      <c r="G3">
        <f t="shared" ref="G3:G7" si="2">L3</f>
        <v>0.13059999999999999</v>
      </c>
      <c r="H3">
        <f t="shared" ref="H3:H7" si="3">M3*L3</f>
        <v>1.3073059999999999</v>
      </c>
      <c r="J3" s="1">
        <v>1500000000</v>
      </c>
      <c r="K3">
        <v>0.85109999999999997</v>
      </c>
      <c r="L3">
        <v>0.13059999999999999</v>
      </c>
      <c r="M3">
        <v>10.01</v>
      </c>
    </row>
    <row r="4" spans="1:14">
      <c r="D4">
        <v>40</v>
      </c>
      <c r="E4" s="1">
        <f t="shared" si="0"/>
        <v>1500000000</v>
      </c>
      <c r="F4">
        <f t="shared" si="1"/>
        <v>7.3156108624803373E-2</v>
      </c>
      <c r="G4">
        <f t="shared" si="2"/>
        <v>0.1226</v>
      </c>
      <c r="H4">
        <f t="shared" si="3"/>
        <v>1.31182</v>
      </c>
      <c r="J4" s="1">
        <v>1500000000</v>
      </c>
      <c r="K4">
        <v>0.72570000000000001</v>
      </c>
      <c r="L4">
        <v>0.1226</v>
      </c>
      <c r="M4">
        <v>10.7</v>
      </c>
    </row>
    <row r="5" spans="1:14">
      <c r="D5">
        <v>60</v>
      </c>
      <c r="E5" s="1">
        <f t="shared" si="0"/>
        <v>1500000000</v>
      </c>
      <c r="F5">
        <f t="shared" si="1"/>
        <v>1.9513349198666398E-3</v>
      </c>
      <c r="G5">
        <f t="shared" si="2"/>
        <v>0.1129</v>
      </c>
      <c r="H5">
        <f t="shared" si="3"/>
        <v>1.5523750000000001</v>
      </c>
      <c r="J5" s="1">
        <v>1500000000</v>
      </c>
      <c r="K5">
        <v>0.49440000000000001</v>
      </c>
      <c r="L5">
        <v>0.1129</v>
      </c>
      <c r="M5">
        <v>13.75</v>
      </c>
    </row>
    <row r="6" spans="1:14">
      <c r="D6">
        <v>80</v>
      </c>
      <c r="E6" s="1">
        <f t="shared" si="0"/>
        <v>1500000000</v>
      </c>
      <c r="F6">
        <f t="shared" si="1"/>
        <v>8.8027400910644146E-3</v>
      </c>
      <c r="G6">
        <f t="shared" si="2"/>
        <v>0.1139</v>
      </c>
      <c r="H6">
        <f t="shared" si="3"/>
        <v>1.2836529999999999</v>
      </c>
      <c r="J6" s="1">
        <v>1500000000</v>
      </c>
      <c r="K6">
        <v>0.58330000000000004</v>
      </c>
      <c r="L6">
        <v>0.1139</v>
      </c>
      <c r="M6">
        <v>11.27</v>
      </c>
    </row>
    <row r="7" spans="1:14">
      <c r="D7">
        <v>100</v>
      </c>
      <c r="E7" s="1">
        <f t="shared" si="0"/>
        <v>1500000000</v>
      </c>
      <c r="F7">
        <f t="shared" si="1"/>
        <v>2.1467739309325048E-2</v>
      </c>
      <c r="G7">
        <f t="shared" si="2"/>
        <v>0.1057</v>
      </c>
      <c r="H7">
        <f t="shared" si="3"/>
        <v>0.97233429999999998</v>
      </c>
      <c r="I7" s="1">
        <v>100000000</v>
      </c>
      <c r="J7" s="1">
        <v>1500000000</v>
      </c>
      <c r="K7">
        <v>0.6663</v>
      </c>
      <c r="L7">
        <v>0.1057</v>
      </c>
      <c r="M7">
        <v>9.1989999999999998</v>
      </c>
    </row>
    <row r="12" spans="1:14">
      <c r="B12" t="s">
        <v>32</v>
      </c>
      <c r="C12" t="s">
        <v>33</v>
      </c>
      <c r="E12" t="s">
        <v>35</v>
      </c>
      <c r="F12" t="s">
        <v>36</v>
      </c>
      <c r="G12" t="s">
        <v>37</v>
      </c>
      <c r="H12" t="s">
        <v>39</v>
      </c>
      <c r="I12" t="s">
        <v>40</v>
      </c>
      <c r="J12" t="s">
        <v>34</v>
      </c>
      <c r="K12" t="s">
        <v>26</v>
      </c>
      <c r="L12" t="s">
        <v>37</v>
      </c>
      <c r="M12" t="s">
        <v>38</v>
      </c>
      <c r="N12" t="s">
        <v>41</v>
      </c>
    </row>
    <row r="13" spans="1:14">
      <c r="A13" s="1">
        <v>100000000</v>
      </c>
      <c r="B13">
        <v>0.99919999999999998</v>
      </c>
      <c r="C13" s="1">
        <v>99680000000000</v>
      </c>
      <c r="D13">
        <v>0</v>
      </c>
      <c r="E13" s="3">
        <f>10^(J13-9)</f>
        <v>0.87096358995607959</v>
      </c>
      <c r="F13" s="3">
        <f>10^K13</f>
        <v>9.0677596458390504</v>
      </c>
      <c r="G13" s="3">
        <f>L13</f>
        <v>0.16569999999999999</v>
      </c>
      <c r="H13" s="3">
        <f>M13*L13</f>
        <v>8.029821999999999E-2</v>
      </c>
      <c r="I13" s="3">
        <v>1.038E-2</v>
      </c>
      <c r="J13" s="3">
        <v>8.94</v>
      </c>
      <c r="K13">
        <v>0.95750000000000002</v>
      </c>
      <c r="L13">
        <v>0.16569999999999999</v>
      </c>
      <c r="M13">
        <v>0.48459999999999998</v>
      </c>
    </row>
    <row r="14" spans="1:14">
      <c r="A14" s="1">
        <v>1000000000</v>
      </c>
      <c r="B14">
        <v>0.99919999999999998</v>
      </c>
      <c r="C14" s="1">
        <v>109100000000000</v>
      </c>
      <c r="D14">
        <v>20</v>
      </c>
      <c r="E14" s="3">
        <f t="shared" ref="E14:E25" si="4">10^(J14-9)</f>
        <v>0.92257142715476292</v>
      </c>
      <c r="F14" s="3">
        <f t="shared" ref="F14:F25" si="5">10^K14</f>
        <v>2.2924506747734421</v>
      </c>
      <c r="G14" s="3">
        <f t="shared" ref="G14:G25" si="6">L14</f>
        <v>0.15529999999999999</v>
      </c>
      <c r="H14" s="3">
        <f t="shared" ref="H14:H25" si="7">M14*L14</f>
        <v>7.8861340000000002E-2</v>
      </c>
      <c r="I14" s="3">
        <v>1.4279999999999999E-2</v>
      </c>
      <c r="J14" s="3">
        <v>8.9649999999999999</v>
      </c>
      <c r="K14">
        <v>0.36030000000000001</v>
      </c>
      <c r="L14">
        <v>0.15529999999999999</v>
      </c>
      <c r="M14">
        <v>0.50780000000000003</v>
      </c>
    </row>
    <row r="15" spans="1:14">
      <c r="D15">
        <v>40</v>
      </c>
      <c r="E15" s="3">
        <f t="shared" si="4"/>
        <v>0.93540567414755205</v>
      </c>
      <c r="F15" s="3">
        <f t="shared" si="5"/>
        <v>0.34182199141765762</v>
      </c>
      <c r="G15" s="3">
        <f t="shared" si="6"/>
        <v>0.14319999999999999</v>
      </c>
      <c r="H15" s="3">
        <f t="shared" si="7"/>
        <v>7.7743279999999998E-2</v>
      </c>
      <c r="I15" s="3">
        <v>1.7899999999999999E-2</v>
      </c>
      <c r="J15" s="3">
        <v>8.9710000000000001</v>
      </c>
      <c r="K15">
        <v>-0.4662</v>
      </c>
      <c r="L15">
        <v>0.14319999999999999</v>
      </c>
      <c r="M15">
        <v>0.54290000000000005</v>
      </c>
    </row>
    <row r="16" spans="1:14">
      <c r="D16">
        <v>60</v>
      </c>
      <c r="E16" s="3">
        <f t="shared" si="4"/>
        <v>0.94841846330089785</v>
      </c>
      <c r="F16" s="3">
        <f t="shared" si="5"/>
        <v>7.396052750582377E-2</v>
      </c>
      <c r="G16" s="3">
        <f t="shared" si="6"/>
        <v>0.13489999999999999</v>
      </c>
      <c r="H16" s="3">
        <f t="shared" si="7"/>
        <v>7.5557490000000005E-2</v>
      </c>
      <c r="I16" s="3">
        <v>2.265E-2</v>
      </c>
      <c r="J16" s="3">
        <v>8.9770000000000003</v>
      </c>
      <c r="K16">
        <v>-1.131</v>
      </c>
      <c r="L16">
        <v>0.13489999999999999</v>
      </c>
      <c r="M16">
        <v>0.56010000000000004</v>
      </c>
    </row>
    <row r="17" spans="2:14">
      <c r="D17">
        <v>80</v>
      </c>
      <c r="E17" s="3">
        <f t="shared" si="4"/>
        <v>1.0839269140212038</v>
      </c>
      <c r="F17" s="3">
        <f t="shared" si="5"/>
        <v>1.2912192736135331E-2</v>
      </c>
      <c r="G17" s="3">
        <f t="shared" si="6"/>
        <v>0.12570000000000001</v>
      </c>
      <c r="H17" s="3">
        <f t="shared" si="7"/>
        <v>7.3383660000000003E-2</v>
      </c>
      <c r="I17" s="3">
        <v>2.6929999999999999E-2</v>
      </c>
      <c r="J17" s="3">
        <v>9.0350000000000001</v>
      </c>
      <c r="K17">
        <v>-1.889</v>
      </c>
      <c r="L17">
        <v>0.12570000000000001</v>
      </c>
      <c r="M17">
        <v>0.58379999999999999</v>
      </c>
    </row>
    <row r="18" spans="2:14">
      <c r="D18">
        <v>100</v>
      </c>
      <c r="E18" s="3">
        <f t="shared" si="4"/>
        <v>1.3458603540559471</v>
      </c>
      <c r="F18" s="6">
        <f t="shared" si="5"/>
        <v>1.6143585568264861E-5</v>
      </c>
      <c r="G18" s="3">
        <f t="shared" si="6"/>
        <v>0.1012</v>
      </c>
      <c r="H18" s="3">
        <f t="shared" si="7"/>
        <v>7.2347880000000003E-2</v>
      </c>
      <c r="I18" s="3">
        <v>3.7900000000000003E-2</v>
      </c>
      <c r="J18" s="3">
        <v>9.1289999999999996</v>
      </c>
      <c r="K18">
        <v>-4.7919999999999998</v>
      </c>
      <c r="L18">
        <v>0.1012</v>
      </c>
      <c r="M18">
        <v>0.71489999999999998</v>
      </c>
    </row>
    <row r="19" spans="2:14">
      <c r="D19">
        <v>50</v>
      </c>
      <c r="E19" s="3">
        <f t="shared" si="4"/>
        <v>0.78523563461007095</v>
      </c>
      <c r="F19" s="3">
        <f t="shared" si="5"/>
        <v>4.3251383103500878</v>
      </c>
      <c r="G19" s="3">
        <f t="shared" si="6"/>
        <v>0.16209999999999999</v>
      </c>
      <c r="H19" s="3">
        <f t="shared" si="7"/>
        <v>8.07258E-2</v>
      </c>
      <c r="I19" s="3">
        <v>1.316E-2</v>
      </c>
      <c r="J19" s="3">
        <v>8.8949999999999996</v>
      </c>
      <c r="K19">
        <v>0.63600000000000001</v>
      </c>
      <c r="L19">
        <v>0.16209999999999999</v>
      </c>
      <c r="M19">
        <v>0.498</v>
      </c>
    </row>
    <row r="20" spans="2:14">
      <c r="B20" s="3">
        <v>3.891E-2</v>
      </c>
      <c r="D20">
        <v>150</v>
      </c>
      <c r="F20" s="6">
        <f t="shared" si="5"/>
        <v>2.0892961308540368E-8</v>
      </c>
      <c r="G20" s="3">
        <f t="shared" si="6"/>
        <v>7.7520000000000006E-2</v>
      </c>
      <c r="H20" s="3"/>
      <c r="I20" s="3">
        <v>3.891E-2</v>
      </c>
      <c r="J20" s="3">
        <v>9.391</v>
      </c>
      <c r="K20">
        <v>-7.68</v>
      </c>
      <c r="L20">
        <v>7.7520000000000006E-2</v>
      </c>
      <c r="M20" s="3">
        <v>0.73499999999999999</v>
      </c>
    </row>
    <row r="21" spans="2:14">
      <c r="B21" s="7">
        <v>3.3680000000000002E-2</v>
      </c>
      <c r="E21" s="3">
        <f>10^(J20-9)</f>
        <v>2.4603676041476277</v>
      </c>
    </row>
    <row r="22" spans="2:14">
      <c r="D22">
        <v>5</v>
      </c>
      <c r="E22" s="3">
        <f t="shared" si="4"/>
        <v>1.093956366272093</v>
      </c>
      <c r="F22" s="6">
        <f t="shared" si="5"/>
        <v>2.3713737056616536E-3</v>
      </c>
      <c r="G22" s="3">
        <f t="shared" si="6"/>
        <v>0.1174</v>
      </c>
      <c r="H22" s="3">
        <f t="shared" si="7"/>
        <v>7.2576680000000005E-2</v>
      </c>
      <c r="I22" s="3">
        <v>3.5400000000000001E-2</v>
      </c>
      <c r="J22" s="3">
        <v>9.0389999999999997</v>
      </c>
      <c r="K22">
        <v>-2.625</v>
      </c>
      <c r="L22" s="3">
        <v>0.1174</v>
      </c>
      <c r="M22" s="3">
        <v>0.61819999999999997</v>
      </c>
      <c r="N22" s="2">
        <v>0.99970000000000003</v>
      </c>
    </row>
    <row r="23" spans="2:14">
      <c r="D23">
        <v>10</v>
      </c>
      <c r="E23" s="3">
        <f t="shared" si="4"/>
        <v>1.273503081016663</v>
      </c>
      <c r="F23" s="6">
        <f t="shared" si="5"/>
        <v>2.8906798823654747E-5</v>
      </c>
      <c r="G23" s="3">
        <f t="shared" si="6"/>
        <v>0.1031</v>
      </c>
      <c r="H23" s="3">
        <f t="shared" si="7"/>
        <v>7.4994939999999996E-2</v>
      </c>
      <c r="I23" s="3">
        <v>3.7740000000000003E-2</v>
      </c>
      <c r="J23" s="3">
        <v>9.1050000000000004</v>
      </c>
      <c r="K23">
        <v>-4.5389999999999997</v>
      </c>
      <c r="L23" s="3">
        <v>0.1031</v>
      </c>
      <c r="M23" s="3">
        <v>0.72740000000000005</v>
      </c>
      <c r="N23" s="2">
        <v>0.99970000000000003</v>
      </c>
    </row>
    <row r="24" spans="2:14">
      <c r="D24">
        <v>15</v>
      </c>
      <c r="E24" s="3">
        <f t="shared" si="4"/>
        <v>1.3121998990192043</v>
      </c>
      <c r="F24" s="6">
        <f t="shared" si="5"/>
        <v>1.3835663789717798E-5</v>
      </c>
      <c r="G24" s="3">
        <f t="shared" si="6"/>
        <v>0.1013</v>
      </c>
      <c r="H24" s="3">
        <f t="shared" si="7"/>
        <v>7.4019910000000008E-2</v>
      </c>
      <c r="I24" s="3">
        <v>4.1340000000000002E-2</v>
      </c>
      <c r="J24" s="3">
        <v>9.1180000000000003</v>
      </c>
      <c r="K24">
        <v>-4.859</v>
      </c>
      <c r="L24" s="3">
        <v>0.1013</v>
      </c>
      <c r="M24" s="3">
        <v>0.73070000000000002</v>
      </c>
      <c r="N24" s="2">
        <v>0.99939999999999996</v>
      </c>
    </row>
    <row r="25" spans="2:14">
      <c r="D25">
        <v>20</v>
      </c>
      <c r="E25" s="3">
        <f t="shared" si="4"/>
        <v>1.3031667784523</v>
      </c>
      <c r="F25" s="6">
        <f t="shared" si="5"/>
        <v>4.7097732639695278E-6</v>
      </c>
      <c r="G25" s="3">
        <f t="shared" si="6"/>
        <v>9.7850000000000006E-2</v>
      </c>
      <c r="H25" s="3">
        <f t="shared" si="7"/>
        <v>7.2467710000000005E-2</v>
      </c>
      <c r="I25" s="3">
        <v>4.2349999999999999E-2</v>
      </c>
      <c r="J25" s="3">
        <v>9.1150000000000002</v>
      </c>
      <c r="K25">
        <v>-5.327</v>
      </c>
      <c r="L25" s="3">
        <v>9.7850000000000006E-2</v>
      </c>
      <c r="M25" s="3">
        <v>0.74060000000000004</v>
      </c>
      <c r="N25" s="2">
        <v>0.99939999999999996</v>
      </c>
    </row>
    <row r="26" spans="2:14">
      <c r="D26">
        <v>200</v>
      </c>
      <c r="E26" s="3">
        <f>10^(J26-9)</f>
        <v>3.7325015779571991</v>
      </c>
      <c r="F26" s="6">
        <f>10^K26</f>
        <v>1.0069316688518034E-9</v>
      </c>
      <c r="G26" s="3">
        <f>L26</f>
        <v>5.5820000000000002E-2</v>
      </c>
      <c r="H26" s="3">
        <f>M26*L26</f>
        <v>2.3176464000000001E-2</v>
      </c>
      <c r="I26" s="7">
        <v>3.3680000000000002E-2</v>
      </c>
      <c r="J26" s="3">
        <v>9.5719999999999992</v>
      </c>
      <c r="K26">
        <v>-8.9969999999999999</v>
      </c>
      <c r="L26">
        <v>5.5820000000000002E-2</v>
      </c>
      <c r="M26">
        <v>0.41520000000000001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97"/>
  <sheetViews>
    <sheetView topLeftCell="A175" workbookViewId="0">
      <selection activeCell="B194" sqref="B194:CR197"/>
    </sheetView>
  </sheetViews>
  <sheetFormatPr defaultRowHeight="14.4"/>
  <cols>
    <col min="21" max="21" width="8.88671875" customWidth="1"/>
  </cols>
  <sheetData>
    <row r="1" spans="1:126">
      <c r="A1" s="1">
        <v>215740000</v>
      </c>
      <c r="B1" s="1">
        <v>216770000</v>
      </c>
      <c r="C1" s="1">
        <v>228390000</v>
      </c>
      <c r="D1" s="1">
        <v>219440000</v>
      </c>
      <c r="E1" s="1"/>
      <c r="F1" s="1">
        <f>LOG(A1)</f>
        <v>8.3339306743966581</v>
      </c>
      <c r="G1" s="1">
        <f t="shared" ref="G1:I1" si="0">LOG(B1)</f>
        <v>8.3359991776081301</v>
      </c>
      <c r="H1" s="1">
        <f t="shared" si="0"/>
        <v>8.3586770845129745</v>
      </c>
      <c r="I1" s="1">
        <f t="shared" si="0"/>
        <v>8.3413157945964738</v>
      </c>
      <c r="Q1" s="1"/>
      <c r="R1" s="1">
        <v>180660000</v>
      </c>
      <c r="S1" s="1">
        <v>237900000</v>
      </c>
      <c r="T1" s="1">
        <v>232970000</v>
      </c>
      <c r="U1">
        <f>LOG(R1)</f>
        <v>8.2568620058964033</v>
      </c>
      <c r="V1">
        <f t="shared" ref="V1:W1" si="1">LOG(S1)</f>
        <v>8.3763944420372667</v>
      </c>
      <c r="W1">
        <f t="shared" si="1"/>
        <v>8.3672999996814035</v>
      </c>
      <c r="AA1">
        <v>8.2568620058964033</v>
      </c>
      <c r="AB1">
        <v>8.3763944420372667</v>
      </c>
      <c r="AC1">
        <v>8.3672999996814035</v>
      </c>
    </row>
    <row r="2" spans="1:126">
      <c r="A2" s="1">
        <v>194970000</v>
      </c>
      <c r="B2" s="1">
        <v>196370000</v>
      </c>
      <c r="C2" s="1">
        <v>207470000</v>
      </c>
      <c r="D2" s="1">
        <v>199220000</v>
      </c>
      <c r="E2" s="1"/>
      <c r="F2" s="1">
        <f t="shared" ref="F2:F65" si="2">LOG(A2)</f>
        <v>8.2899677916867329</v>
      </c>
      <c r="G2" s="1">
        <f t="shared" ref="G2:G65" si="3">LOG(B2)</f>
        <v>8.2930751401228644</v>
      </c>
      <c r="H2" s="1">
        <f t="shared" ref="H2:H65" si="4">LOG(C2)</f>
        <v>8.3169553069450206</v>
      </c>
      <c r="I2" s="1">
        <f t="shared" ref="I2:I65" si="5">LOG(D2)</f>
        <v>8.2993329357625232</v>
      </c>
      <c r="Q2" s="1"/>
      <c r="R2" s="1">
        <v>159840000</v>
      </c>
      <c r="S2" s="1">
        <v>216760000</v>
      </c>
      <c r="T2" s="1">
        <v>215380000</v>
      </c>
      <c r="U2">
        <f t="shared" ref="U2:U65" si="6">LOG(R2)</f>
        <v>8.2036854708819078</v>
      </c>
      <c r="V2">
        <f t="shared" ref="V2:V65" si="7">LOG(S2)</f>
        <v>8.3359791423403529</v>
      </c>
      <c r="W2">
        <f t="shared" ref="W2:W65" si="8">LOG(T2)</f>
        <v>8.3332053726253434</v>
      </c>
      <c r="X2" s="1"/>
      <c r="Y2" s="1"/>
      <c r="Z2" s="1"/>
      <c r="AA2">
        <v>8.2036854708819078</v>
      </c>
      <c r="AB2">
        <v>8.3359791423403529</v>
      </c>
      <c r="AC2">
        <v>8.3332053726253434</v>
      </c>
      <c r="AD2" s="1"/>
      <c r="AE2" s="1"/>
      <c r="AF2">
        <v>8.2568620058964033</v>
      </c>
      <c r="AG2">
        <v>8.2036854708819078</v>
      </c>
      <c r="AH2">
        <v>8.1488801691282298</v>
      </c>
      <c r="AI2">
        <v>8.0921589963912677</v>
      </c>
      <c r="AJ2">
        <v>8.0313276577611301</v>
      </c>
      <c r="AK2">
        <v>7.9686837049710473</v>
      </c>
      <c r="AL2">
        <v>7.9023999966770875</v>
      </c>
      <c r="AM2">
        <v>7.8323747716375056</v>
      </c>
      <c r="AN2">
        <v>7.7596678446896306</v>
      </c>
      <c r="AO2">
        <v>7.6830380278864201</v>
      </c>
      <c r="AP2">
        <v>7.6039342647612154</v>
      </c>
      <c r="AQ2">
        <v>7.5203000815493777</v>
      </c>
      <c r="AR2">
        <v>7.433513820664543</v>
      </c>
      <c r="AS2">
        <v>7.3438220107621612</v>
      </c>
      <c r="AT2">
        <v>7.250200359678991</v>
      </c>
      <c r="AU2">
        <v>7.1573056303279659</v>
      </c>
      <c r="AV2">
        <v>7.0635209996899908</v>
      </c>
      <c r="AW2">
        <v>6.9662497060519204</v>
      </c>
      <c r="AX2">
        <v>6.8661218620458415</v>
      </c>
      <c r="AY2">
        <v>7.8817155304346009</v>
      </c>
      <c r="AZ2">
        <v>7.8047798340592918</v>
      </c>
      <c r="BA2">
        <v>7.7261564661727551</v>
      </c>
      <c r="BB2">
        <v>7.64489135895262</v>
      </c>
      <c r="BC2">
        <v>7.5610655886727125</v>
      </c>
      <c r="BD2">
        <v>7.473749657013478</v>
      </c>
      <c r="BE2">
        <v>7.3827732455867023</v>
      </c>
      <c r="BF2">
        <v>7.2884728005997825</v>
      </c>
      <c r="BG2">
        <v>7.1910316088486175</v>
      </c>
      <c r="BH2">
        <v>7.0896932087848388</v>
      </c>
      <c r="BI2">
        <v>6.9843202427824567</v>
      </c>
      <c r="BJ2">
        <v>6.8747136887577796</v>
      </c>
      <c r="BK2">
        <v>6.7601585089980896</v>
      </c>
      <c r="BL2">
        <v>6.640411864776314</v>
      </c>
      <c r="BM2">
        <v>6.5159400420933187</v>
      </c>
      <c r="BN2">
        <v>6.384048602028618</v>
      </c>
      <c r="BO2">
        <v>6.2461291256634359</v>
      </c>
      <c r="BP2">
        <v>6.1057485555269935</v>
      </c>
      <c r="BQ2">
        <v>5.9648580819475887</v>
      </c>
      <c r="BR2">
        <v>7.3396898899664773</v>
      </c>
      <c r="BS2">
        <v>7.2373929152617258</v>
      </c>
      <c r="BT2">
        <v>7.1309124421074745</v>
      </c>
      <c r="BU2">
        <v>7.0210238220315855</v>
      </c>
      <c r="BV2">
        <v>6.9076531653734357</v>
      </c>
      <c r="BW2">
        <v>6.7902006901168273</v>
      </c>
      <c r="BX2">
        <v>6.6681248887876396</v>
      </c>
      <c r="BY2">
        <v>6.5403795346701177</v>
      </c>
      <c r="BZ2">
        <v>6.4067955726682504</v>
      </c>
      <c r="CA2">
        <v>6.2699096987497613</v>
      </c>
      <c r="CB2">
        <v>6.1293353529164891</v>
      </c>
      <c r="CC2">
        <v>5.9848916977741391</v>
      </c>
      <c r="CD2">
        <v>5.8359631087739317</v>
      </c>
      <c r="CE2">
        <v>5.6825331495628308</v>
      </c>
      <c r="CF2">
        <v>5.523343191941299</v>
      </c>
      <c r="CG2">
        <v>5.3577633811239478</v>
      </c>
      <c r="CH2">
        <v>5.1889003731759118</v>
      </c>
      <c r="CI2">
        <v>5.0197807304036468</v>
      </c>
      <c r="CJ2">
        <v>4.8442223646169689</v>
      </c>
      <c r="CK2">
        <v>6.633791531273789</v>
      </c>
      <c r="CL2">
        <v>6.5424519473759766</v>
      </c>
      <c r="CM2">
        <v>6.4134841743174071</v>
      </c>
      <c r="CN2">
        <v>6.2755647150698497</v>
      </c>
      <c r="CO2">
        <v>6.1300441422876046</v>
      </c>
      <c r="CP2">
        <v>5.9802988641377226</v>
      </c>
      <c r="CQ2">
        <v>5.8264246901087553</v>
      </c>
      <c r="CR2">
        <v>5.6683486365936728</v>
      </c>
      <c r="CS2">
        <v>5.506951274030321</v>
      </c>
      <c r="CT2">
        <v>5.3422252293607908</v>
      </c>
      <c r="CU2">
        <v>5.174117981254267</v>
      </c>
      <c r="CV2">
        <v>5.0026843129897296</v>
      </c>
      <c r="CW2">
        <v>4.8276277047674334</v>
      </c>
      <c r="CX2">
        <v>4.6486331889899679</v>
      </c>
      <c r="CY2">
        <v>4.4643703012822327</v>
      </c>
      <c r="CZ2">
        <v>4.2740885414227101</v>
      </c>
      <c r="DA2">
        <v>4.0809870469108871</v>
      </c>
      <c r="DB2">
        <v>3.8864681638341612</v>
      </c>
      <c r="DC2">
        <v>3.682388790743377</v>
      </c>
      <c r="DD2">
        <v>5.8687560829763967</v>
      </c>
      <c r="DE2">
        <v>5.7776080427056913</v>
      </c>
      <c r="DF2">
        <v>5.6506959797606111</v>
      </c>
      <c r="DG2">
        <v>5.4960574176013495</v>
      </c>
      <c r="DH2">
        <v>5.3317308928154574</v>
      </c>
      <c r="DI2">
        <v>5.1617571952617274</v>
      </c>
      <c r="DJ2">
        <v>4.9883314946674266</v>
      </c>
      <c r="DK2">
        <v>4.8118229118891955</v>
      </c>
      <c r="DL2">
        <v>4.6327811206884242</v>
      </c>
      <c r="DM2">
        <v>4.4514333318378441</v>
      </c>
      <c r="DN2">
        <v>4.2678519813156051</v>
      </c>
      <c r="DO2">
        <v>4.0814553278225736</v>
      </c>
      <c r="DP2">
        <v>3.8926343513104666</v>
      </c>
      <c r="DQ2">
        <v>3.7002622773601872</v>
      </c>
      <c r="DR2">
        <v>3.5055162597857392</v>
      </c>
      <c r="DS2">
        <v>3.3061890504004259</v>
      </c>
      <c r="DT2">
        <v>3.102879434869378</v>
      </c>
      <c r="DU2">
        <v>2.8994921961381319</v>
      </c>
      <c r="DV2">
        <v>2.694526229121204</v>
      </c>
    </row>
    <row r="3" spans="1:126">
      <c r="A3" s="1">
        <v>175900000</v>
      </c>
      <c r="B3" s="1">
        <v>178170000</v>
      </c>
      <c r="C3" s="1">
        <v>188310000</v>
      </c>
      <c r="D3" s="1">
        <v>181210000</v>
      </c>
      <c r="E3" s="1"/>
      <c r="F3" s="1">
        <f t="shared" si="2"/>
        <v>8.2452658394574616</v>
      </c>
      <c r="G3" s="1">
        <f t="shared" si="3"/>
        <v>8.2508345799966847</v>
      </c>
      <c r="H3" s="1">
        <f t="shared" si="4"/>
        <v>8.2748733833703731</v>
      </c>
      <c r="I3" s="1">
        <f t="shared" si="5"/>
        <v>8.258182160366097</v>
      </c>
      <c r="Q3" s="1"/>
      <c r="R3" s="1">
        <v>140890000</v>
      </c>
      <c r="S3" s="1">
        <v>197060000</v>
      </c>
      <c r="T3" s="1">
        <v>199450000</v>
      </c>
      <c r="U3">
        <f t="shared" si="6"/>
        <v>8.1488801691282298</v>
      </c>
      <c r="V3">
        <f t="shared" si="7"/>
        <v>8.2945984784537092</v>
      </c>
      <c r="W3">
        <f t="shared" si="8"/>
        <v>8.2998340406458588</v>
      </c>
      <c r="X3" s="1"/>
      <c r="Y3" s="1"/>
      <c r="Z3" s="1"/>
      <c r="AA3">
        <v>8.1488801691282298</v>
      </c>
      <c r="AB3">
        <v>8.2945984784537092</v>
      </c>
      <c r="AC3">
        <v>8.2998340406458588</v>
      </c>
      <c r="AD3" s="1"/>
      <c r="AE3" s="1"/>
      <c r="AF3">
        <v>8.3763944420372667</v>
      </c>
      <c r="AG3">
        <v>8.3359791423403529</v>
      </c>
      <c r="AH3">
        <v>8.2945984784537092</v>
      </c>
      <c r="AI3">
        <v>8.2538224387080739</v>
      </c>
      <c r="AJ3">
        <v>8.211040405732053</v>
      </c>
      <c r="AK3">
        <v>8.1682322295134213</v>
      </c>
      <c r="AL3">
        <v>8.1230018133060238</v>
      </c>
      <c r="AM3">
        <v>8.0778037980760882</v>
      </c>
      <c r="AN3">
        <v>8.0300327049361719</v>
      </c>
      <c r="AO3">
        <v>7.9819499172444388</v>
      </c>
      <c r="AP3">
        <v>7.9326969428045535</v>
      </c>
      <c r="AQ3">
        <v>7.8811106395269883</v>
      </c>
      <c r="AR3">
        <v>7.8293552417196732</v>
      </c>
      <c r="AS3">
        <v>7.7772165120433794</v>
      </c>
      <c r="AT3">
        <v>7.7231271587956911</v>
      </c>
      <c r="AU3">
        <v>7.6697630353680282</v>
      </c>
      <c r="AV3">
        <v>7.6168009814779598</v>
      </c>
      <c r="AW3">
        <v>7.5633386704130059</v>
      </c>
      <c r="AX3">
        <v>7.5087451294695482</v>
      </c>
      <c r="AY3">
        <v>8.1170723365859772</v>
      </c>
      <c r="AZ3">
        <v>8.0649444260386183</v>
      </c>
      <c r="BA3">
        <v>8.0141843975012801</v>
      </c>
      <c r="BB3">
        <v>7.9624072223037281</v>
      </c>
      <c r="BC3">
        <v>7.9110989883507701</v>
      </c>
      <c r="BD3">
        <v>7.8577967020753388</v>
      </c>
      <c r="BE3">
        <v>7.803259043128838</v>
      </c>
      <c r="BF3">
        <v>7.7494734956264564</v>
      </c>
      <c r="BG3">
        <v>7.6930582890811605</v>
      </c>
      <c r="BH3">
        <v>7.6359057724430857</v>
      </c>
      <c r="BI3">
        <v>7.5775607299987708</v>
      </c>
      <c r="BJ3">
        <v>7.5186981469502596</v>
      </c>
      <c r="BK3">
        <v>7.4579878093017413</v>
      </c>
      <c r="BL3">
        <v>7.396181905200037</v>
      </c>
      <c r="BM3">
        <v>7.3325394468901104</v>
      </c>
      <c r="BN3">
        <v>7.2668194549091254</v>
      </c>
      <c r="BO3">
        <v>7.1990142709346197</v>
      </c>
      <c r="BP3">
        <v>7.1310088127906397</v>
      </c>
      <c r="BQ3">
        <v>7.0641209058296219</v>
      </c>
      <c r="BR3">
        <v>7.7785274759270964</v>
      </c>
      <c r="BS3">
        <v>7.712826413425117</v>
      </c>
      <c r="BT3">
        <v>7.6494906314835047</v>
      </c>
      <c r="BU3">
        <v>7.5867222975180688</v>
      </c>
      <c r="BV3">
        <v>7.5227571257978827</v>
      </c>
      <c r="BW3">
        <v>7.4587133719337437</v>
      </c>
      <c r="BX3">
        <v>7.3937857192610599</v>
      </c>
      <c r="BY3">
        <v>7.3271340649185781</v>
      </c>
      <c r="BZ3">
        <v>7.2597849455330703</v>
      </c>
      <c r="CA3">
        <v>7.1910316088486175</v>
      </c>
      <c r="CB3">
        <v>7.1207384055429426</v>
      </c>
      <c r="CC3">
        <v>7.0496443525692998</v>
      </c>
      <c r="CD3">
        <v>6.9772341768793567</v>
      </c>
      <c r="CE3">
        <v>6.9029270960172626</v>
      </c>
      <c r="CF3">
        <v>6.8265801051875865</v>
      </c>
      <c r="CG3">
        <v>6.7482268015682463</v>
      </c>
      <c r="CH3">
        <v>6.6669296163877689</v>
      </c>
      <c r="CI3">
        <v>6.5843312243675305</v>
      </c>
      <c r="CJ3">
        <v>6.5014290085945206</v>
      </c>
      <c r="CK3">
        <v>7.3968790352215565</v>
      </c>
      <c r="CL3">
        <v>7.3153404766272878</v>
      </c>
      <c r="CM3">
        <v>7.2371414273388357</v>
      </c>
      <c r="CN3">
        <v>7.1604985435223458</v>
      </c>
      <c r="CO3">
        <v>7.0841471331544481</v>
      </c>
      <c r="CP3">
        <v>7.0075770983043384</v>
      </c>
      <c r="CQ3">
        <v>6.9298581074062202</v>
      </c>
      <c r="CR3">
        <v>6.8510564466127981</v>
      </c>
      <c r="CS3">
        <v>6.7706605854514192</v>
      </c>
      <c r="CT3">
        <v>6.6890867704039234</v>
      </c>
      <c r="CU3">
        <v>6.6058327757405282</v>
      </c>
      <c r="CV3">
        <v>6.5211511646661284</v>
      </c>
      <c r="CW3">
        <v>6.4349359831617168</v>
      </c>
      <c r="CX3">
        <v>6.3461181572067975</v>
      </c>
      <c r="CY3">
        <v>6.2541854094620923</v>
      </c>
      <c r="CZ3">
        <v>6.1590254912249049</v>
      </c>
      <c r="DA3">
        <v>6.0606600739740148</v>
      </c>
      <c r="DB3">
        <v>5.9604707775342991</v>
      </c>
      <c r="DC3">
        <v>5.8598885038757995</v>
      </c>
      <c r="DD3">
        <v>7.0092808842553591</v>
      </c>
      <c r="DE3">
        <v>6.9075833245392175</v>
      </c>
      <c r="DF3">
        <v>6.8113336641128388</v>
      </c>
      <c r="DG3">
        <v>6.7208040620768559</v>
      </c>
      <c r="DH3">
        <v>6.6298579346782622</v>
      </c>
      <c r="DI3">
        <v>6.5397283057269675</v>
      </c>
      <c r="DJ3">
        <v>6.4489380878454217</v>
      </c>
      <c r="DK3">
        <v>6.3566949585411274</v>
      </c>
      <c r="DL3">
        <v>6.2627357796664862</v>
      </c>
      <c r="DM3">
        <v>6.1675536211968245</v>
      </c>
      <c r="DN3">
        <v>6.0708133597027159</v>
      </c>
      <c r="DO3">
        <v>5.9718044752908428</v>
      </c>
      <c r="DP3">
        <v>5.8706145630932376</v>
      </c>
      <c r="DQ3">
        <v>5.7666730483760844</v>
      </c>
      <c r="DR3">
        <v>5.6598116527102338</v>
      </c>
      <c r="DS3">
        <v>5.548708725234639</v>
      </c>
      <c r="DT3">
        <v>5.4349838401819381</v>
      </c>
      <c r="DU3">
        <v>5.3190018994623163</v>
      </c>
      <c r="DV3">
        <v>5.203114513644385</v>
      </c>
    </row>
    <row r="4" spans="1:126">
      <c r="A4" s="1">
        <v>158390000</v>
      </c>
      <c r="B4" s="1">
        <v>160950000</v>
      </c>
      <c r="C4" s="1">
        <v>171090000</v>
      </c>
      <c r="D4" s="1">
        <v>164110000</v>
      </c>
      <c r="E4" s="1"/>
      <c r="F4" s="1">
        <f t="shared" si="2"/>
        <v>8.1997277588070556</v>
      </c>
      <c r="G4" s="1">
        <f t="shared" si="3"/>
        <v>8.206690981021632</v>
      </c>
      <c r="H4" s="1">
        <f t="shared" si="4"/>
        <v>8.2332246263047679</v>
      </c>
      <c r="I4" s="1">
        <f t="shared" si="5"/>
        <v>8.2151350454802614</v>
      </c>
      <c r="Q4" s="1"/>
      <c r="R4" s="1">
        <v>123640000</v>
      </c>
      <c r="S4" s="1">
        <v>179400000</v>
      </c>
      <c r="T4" s="1">
        <v>184520000</v>
      </c>
      <c r="U4">
        <f t="shared" si="6"/>
        <v>8.0921589963912677</v>
      </c>
      <c r="V4">
        <f t="shared" si="7"/>
        <v>8.2538224387080739</v>
      </c>
      <c r="W4">
        <f t="shared" si="8"/>
        <v>8.2660434459362282</v>
      </c>
      <c r="X4" s="1"/>
      <c r="Y4" s="1"/>
      <c r="Z4" s="1"/>
      <c r="AA4">
        <v>8.0921589963912677</v>
      </c>
      <c r="AB4">
        <v>8.2538224387080739</v>
      </c>
      <c r="AC4">
        <v>8.2660434459362282</v>
      </c>
      <c r="AD4" s="1"/>
      <c r="AE4" s="1"/>
      <c r="AF4">
        <v>8.3672999996814035</v>
      </c>
      <c r="AG4">
        <v>8.3332053726253434</v>
      </c>
      <c r="AH4">
        <v>8.2998340406458588</v>
      </c>
      <c r="AI4">
        <v>8.2660434459362282</v>
      </c>
      <c r="AJ4">
        <v>8.2323098403279875</v>
      </c>
      <c r="AK4">
        <v>8.1986845730771432</v>
      </c>
      <c r="AL4">
        <v>8.1642040993240332</v>
      </c>
      <c r="AM4">
        <v>8.1298509507889101</v>
      </c>
      <c r="AN4">
        <v>8.0939117410493786</v>
      </c>
      <c r="AO4">
        <v>8.0573617629850389</v>
      </c>
      <c r="AP4">
        <v>8.0202783941119282</v>
      </c>
      <c r="AQ4">
        <v>7.9849636387997869</v>
      </c>
      <c r="AR4">
        <v>7.9461377297960629</v>
      </c>
      <c r="AS4">
        <v>7.9090315641772948</v>
      </c>
      <c r="AT4">
        <v>7.8731461513282559</v>
      </c>
      <c r="AU4">
        <v>7.8309028892484793</v>
      </c>
      <c r="AV4">
        <v>7.7932664017413886</v>
      </c>
      <c r="AW4">
        <v>7.7547381082614368</v>
      </c>
      <c r="AX4">
        <v>7.7169710754098535</v>
      </c>
      <c r="AY4">
        <v>8.1605285538517567</v>
      </c>
      <c r="AZ4">
        <v>8.1207055156582744</v>
      </c>
      <c r="BA4">
        <v>8.0808789103418164</v>
      </c>
      <c r="BB4">
        <v>8.0426936181786424</v>
      </c>
      <c r="BC4">
        <v>8.0036759025487836</v>
      </c>
      <c r="BD4">
        <v>7.9649569591305065</v>
      </c>
      <c r="BE4">
        <v>7.926157163015576</v>
      </c>
      <c r="BF4">
        <v>7.8864963653239339</v>
      </c>
      <c r="BG4">
        <v>7.8465103004633914</v>
      </c>
      <c r="BH4">
        <v>7.8064920110178742</v>
      </c>
      <c r="BI4">
        <v>7.7655120911726288</v>
      </c>
      <c r="BJ4">
        <v>7.7243414185378851</v>
      </c>
      <c r="BK4">
        <v>7.6822082747144655</v>
      </c>
      <c r="BL4">
        <v>7.6402528007546104</v>
      </c>
      <c r="BM4">
        <v>7.5971025620238164</v>
      </c>
      <c r="BN4">
        <v>7.5516207543641736</v>
      </c>
      <c r="BO4">
        <v>7.5065185616172503</v>
      </c>
      <c r="BP4">
        <v>7.4602812781779111</v>
      </c>
      <c r="BQ4">
        <v>7.4153573617237578</v>
      </c>
      <c r="BR4">
        <v>7.903540333939814</v>
      </c>
      <c r="BS4">
        <v>7.8588919470259837</v>
      </c>
      <c r="BT4">
        <v>7.8146404145666377</v>
      </c>
      <c r="BU4">
        <v>7.7703953944304152</v>
      </c>
      <c r="BV4">
        <v>7.7268168290342238</v>
      </c>
      <c r="BW4">
        <v>7.6827135306348922</v>
      </c>
      <c r="BX4">
        <v>7.6381097074649125</v>
      </c>
      <c r="BY4">
        <v>7.5933303805230619</v>
      </c>
      <c r="BZ4">
        <v>7.549040065083469</v>
      </c>
      <c r="CA4">
        <v>7.5024953999125508</v>
      </c>
      <c r="CB4">
        <v>7.4560318318952339</v>
      </c>
      <c r="CC4">
        <v>7.409392030619153</v>
      </c>
      <c r="CD4">
        <v>7.3613689227435968</v>
      </c>
      <c r="CE4">
        <v>7.3130231103232379</v>
      </c>
      <c r="CF4">
        <v>7.2636597352174652</v>
      </c>
      <c r="CG4">
        <v>7.2125870781238941</v>
      </c>
      <c r="CH4">
        <v>7.159597267987408</v>
      </c>
      <c r="CI4">
        <v>7.1063609088067503</v>
      </c>
      <c r="CJ4">
        <v>7.0555312250508981</v>
      </c>
      <c r="CK4">
        <v>7.627427309011094</v>
      </c>
      <c r="CL4">
        <v>7.5797607384109629</v>
      </c>
      <c r="CM4">
        <v>7.5312489355513623</v>
      </c>
      <c r="CN4">
        <v>7.4820871418264856</v>
      </c>
      <c r="CO4">
        <v>7.4330974769679878</v>
      </c>
      <c r="CP4">
        <v>7.3838153659804311</v>
      </c>
      <c r="CQ4">
        <v>7.3335681749239878</v>
      </c>
      <c r="CR4">
        <v>7.2844758530053211</v>
      </c>
      <c r="CS4">
        <v>7.2329707123113893</v>
      </c>
      <c r="CT4">
        <v>7.1813575920284505</v>
      </c>
      <c r="CU4">
        <v>7.1294320741555746</v>
      </c>
      <c r="CV4">
        <v>7.0765676304449379</v>
      </c>
      <c r="CW4">
        <v>7.0226345399441188</v>
      </c>
      <c r="CX4">
        <v>6.9674918138183823</v>
      </c>
      <c r="CY4">
        <v>6.912429320222425</v>
      </c>
      <c r="CZ4">
        <v>6.8546824696374555</v>
      </c>
      <c r="DA4">
        <v>6.7966159568849092</v>
      </c>
      <c r="DB4">
        <v>6.7360218115032708</v>
      </c>
      <c r="DC4">
        <v>6.676812452905259</v>
      </c>
      <c r="DD4">
        <v>7.3497242226343973</v>
      </c>
      <c r="DE4">
        <v>7.3019843940704394</v>
      </c>
      <c r="DF4">
        <v>7.2476296206791142</v>
      </c>
      <c r="DG4">
        <v>7.1935419885662171</v>
      </c>
      <c r="DH4">
        <v>7.1391861804161287</v>
      </c>
      <c r="DI4">
        <v>7.0849692884749871</v>
      </c>
      <c r="DJ4">
        <v>7.0291807889075466</v>
      </c>
      <c r="DK4">
        <v>6.9738433877063919</v>
      </c>
      <c r="DL4">
        <v>6.918486421129435</v>
      </c>
      <c r="DM4">
        <v>6.859654578480578</v>
      </c>
      <c r="DN4">
        <v>6.8020618567345643</v>
      </c>
      <c r="DO4">
        <v>6.7431490094091409</v>
      </c>
      <c r="DP4">
        <v>6.682244383923317</v>
      </c>
      <c r="DQ4">
        <v>6.6223072981599413</v>
      </c>
      <c r="DR4">
        <v>6.5598826963062846</v>
      </c>
      <c r="DS4">
        <v>6.494460719390827</v>
      </c>
      <c r="DT4">
        <v>6.4291868449047129</v>
      </c>
      <c r="DU4">
        <v>6.3624447739410543</v>
      </c>
      <c r="DV4">
        <v>6.2963360546020466</v>
      </c>
    </row>
    <row r="5" spans="1:126">
      <c r="A5" s="1">
        <v>141760000</v>
      </c>
      <c r="B5" s="1">
        <v>145000000</v>
      </c>
      <c r="C5" s="1">
        <v>154620000</v>
      </c>
      <c r="D5" s="1">
        <v>148660000</v>
      </c>
      <c r="E5" s="1"/>
      <c r="F5" s="1">
        <f t="shared" si="2"/>
        <v>8.1515537045429749</v>
      </c>
      <c r="G5" s="1">
        <f t="shared" si="3"/>
        <v>8.1613680022349744</v>
      </c>
      <c r="H5" s="1">
        <f t="shared" si="4"/>
        <v>8.1892656689345475</v>
      </c>
      <c r="I5" s="1">
        <f t="shared" si="5"/>
        <v>8.1721941284669306</v>
      </c>
      <c r="Q5" s="1"/>
      <c r="R5" s="1">
        <v>107480000</v>
      </c>
      <c r="S5" s="1">
        <v>162570000</v>
      </c>
      <c r="T5" s="1">
        <v>170730000</v>
      </c>
      <c r="U5">
        <f t="shared" si="6"/>
        <v>8.0313276577611301</v>
      </c>
      <c r="V5">
        <f t="shared" si="7"/>
        <v>8.211040405732053</v>
      </c>
      <c r="W5">
        <f t="shared" si="8"/>
        <v>8.2323098403279875</v>
      </c>
      <c r="AA5">
        <v>8.0313276577611301</v>
      </c>
      <c r="AB5">
        <v>8.211040405732053</v>
      </c>
      <c r="AC5">
        <v>8.2323098403279875</v>
      </c>
    </row>
    <row r="6" spans="1:126">
      <c r="A6" s="1">
        <v>126730000</v>
      </c>
      <c r="B6" s="1">
        <v>130100000</v>
      </c>
      <c r="C6" s="1">
        <v>139200000</v>
      </c>
      <c r="D6" s="1">
        <v>134160000</v>
      </c>
      <c r="E6" s="1"/>
      <c r="F6" s="1">
        <f t="shared" si="2"/>
        <v>8.1028794348693776</v>
      </c>
      <c r="G6" s="1">
        <f t="shared" si="3"/>
        <v>8.1142772965615855</v>
      </c>
      <c r="H6" s="1">
        <f t="shared" si="4"/>
        <v>8.1436392352745433</v>
      </c>
      <c r="I6" s="1">
        <f t="shared" si="5"/>
        <v>8.1276230495980286</v>
      </c>
      <c r="Q6" s="1"/>
      <c r="R6" s="1">
        <v>93043000</v>
      </c>
      <c r="S6" s="1">
        <v>147310000</v>
      </c>
      <c r="T6" s="1">
        <v>158010000</v>
      </c>
      <c r="U6">
        <f t="shared" si="6"/>
        <v>7.9686837049710473</v>
      </c>
      <c r="V6">
        <f t="shared" si="7"/>
        <v>8.1682322295134213</v>
      </c>
      <c r="W6">
        <f t="shared" si="8"/>
        <v>8.1986845730771432</v>
      </c>
      <c r="AA6">
        <v>7.9686837049710473</v>
      </c>
      <c r="AB6">
        <v>8.1682322295134213</v>
      </c>
      <c r="AC6">
        <v>8.1986845730771432</v>
      </c>
    </row>
    <row r="7" spans="1:126">
      <c r="A7" s="1">
        <v>112590000</v>
      </c>
      <c r="B7" s="1">
        <v>116330000</v>
      </c>
      <c r="C7" s="1">
        <v>124950000</v>
      </c>
      <c r="D7" s="1">
        <v>120610000</v>
      </c>
      <c r="E7" s="1"/>
      <c r="F7" s="1">
        <f t="shared" si="2"/>
        <v>8.0514998191327454</v>
      </c>
      <c r="G7" s="1">
        <f t="shared" si="3"/>
        <v>8.0656917280932703</v>
      </c>
      <c r="H7" s="1">
        <f t="shared" si="4"/>
        <v>8.0967362604624693</v>
      </c>
      <c r="I7" s="1">
        <f t="shared" si="5"/>
        <v>8.0813833174622847</v>
      </c>
      <c r="Q7" s="1"/>
      <c r="R7" s="1">
        <v>79873000</v>
      </c>
      <c r="S7" s="1">
        <v>132740000</v>
      </c>
      <c r="T7" s="1">
        <v>145950000</v>
      </c>
      <c r="U7">
        <f t="shared" si="6"/>
        <v>7.9023999966770875</v>
      </c>
      <c r="V7">
        <f t="shared" si="7"/>
        <v>8.1230018133060238</v>
      </c>
      <c r="W7">
        <f t="shared" si="8"/>
        <v>8.1642040993240332</v>
      </c>
      <c r="AA7">
        <v>7.9023999966770875</v>
      </c>
      <c r="AB7">
        <v>8.1230018133060238</v>
      </c>
      <c r="AC7">
        <v>8.1642040993240332</v>
      </c>
    </row>
    <row r="8" spans="1:126">
      <c r="A8" s="1">
        <v>99559000</v>
      </c>
      <c r="B8" s="1">
        <v>103970000</v>
      </c>
      <c r="C8" s="1">
        <v>111940000</v>
      </c>
      <c r="D8" s="1">
        <v>108150000</v>
      </c>
      <c r="E8" s="1"/>
      <c r="F8" s="1">
        <f t="shared" si="2"/>
        <v>7.9980805257764214</v>
      </c>
      <c r="G8" s="1">
        <f t="shared" si="3"/>
        <v>8.0169080439720748</v>
      </c>
      <c r="H8" s="1">
        <f t="shared" si="4"/>
        <v>8.0489853025707117</v>
      </c>
      <c r="I8" s="1">
        <f t="shared" si="5"/>
        <v>8.0340265237751094</v>
      </c>
      <c r="Q8" s="1"/>
      <c r="R8" s="1">
        <v>67979000</v>
      </c>
      <c r="S8" s="1">
        <v>119620000</v>
      </c>
      <c r="T8" s="1">
        <v>134850000</v>
      </c>
      <c r="U8">
        <f t="shared" si="6"/>
        <v>7.8323747716375056</v>
      </c>
      <c r="V8">
        <f t="shared" si="7"/>
        <v>8.0778037980760882</v>
      </c>
      <c r="W8">
        <f t="shared" si="8"/>
        <v>8.1298509507889101</v>
      </c>
      <c r="AA8">
        <v>7.8323747716375056</v>
      </c>
      <c r="AB8">
        <v>8.0778037980760882</v>
      </c>
      <c r="AC8">
        <v>8.1298509507889101</v>
      </c>
    </row>
    <row r="9" spans="1:126">
      <c r="A9" s="1">
        <v>87710000</v>
      </c>
      <c r="B9" s="1">
        <v>92144000</v>
      </c>
      <c r="C9" s="1">
        <v>99853000</v>
      </c>
      <c r="D9" s="1">
        <v>96461000</v>
      </c>
      <c r="E9" s="1"/>
      <c r="F9" s="1">
        <f t="shared" si="2"/>
        <v>7.9430491110084072</v>
      </c>
      <c r="G9" s="1">
        <f t="shared" si="3"/>
        <v>7.9644670611858315</v>
      </c>
      <c r="H9" s="1">
        <f t="shared" si="4"/>
        <v>7.9993611174177728</v>
      </c>
      <c r="I9" s="1">
        <f t="shared" si="5"/>
        <v>7.9843517598897282</v>
      </c>
      <c r="Q9" s="1"/>
      <c r="R9" s="1">
        <v>57500000</v>
      </c>
      <c r="S9" s="1">
        <v>107160000</v>
      </c>
      <c r="T9" s="1">
        <v>124140000</v>
      </c>
      <c r="U9">
        <f t="shared" si="6"/>
        <v>7.7596678446896306</v>
      </c>
      <c r="V9">
        <f t="shared" si="7"/>
        <v>8.0300327049361719</v>
      </c>
      <c r="W9">
        <f t="shared" si="8"/>
        <v>8.0939117410493786</v>
      </c>
      <c r="AA9">
        <v>7.7596678446896306</v>
      </c>
      <c r="AB9">
        <v>8.0300327049361719</v>
      </c>
      <c r="AC9">
        <v>8.0939117410493786</v>
      </c>
    </row>
    <row r="10" spans="1:126">
      <c r="A10" s="1">
        <v>76958000</v>
      </c>
      <c r="B10" s="1">
        <v>81158000</v>
      </c>
      <c r="C10" s="1">
        <v>88795000</v>
      </c>
      <c r="D10" s="1">
        <v>85908000</v>
      </c>
      <c r="E10" s="1"/>
      <c r="F10" s="1">
        <f t="shared" si="2"/>
        <v>7.8862537726439683</v>
      </c>
      <c r="G10" s="1">
        <f t="shared" si="3"/>
        <v>7.9093313360490098</v>
      </c>
      <c r="H10" s="1">
        <f t="shared" si="4"/>
        <v>7.9483885115720065</v>
      </c>
      <c r="I10" s="1">
        <f t="shared" si="5"/>
        <v>7.9340336084654588</v>
      </c>
      <c r="Q10" s="1"/>
      <c r="R10" s="1">
        <v>48199000</v>
      </c>
      <c r="S10" s="1">
        <v>95929000</v>
      </c>
      <c r="T10" s="1">
        <v>114120000</v>
      </c>
      <c r="U10">
        <f t="shared" si="6"/>
        <v>7.6830380278864201</v>
      </c>
      <c r="V10">
        <f t="shared" si="7"/>
        <v>7.9819499172444388</v>
      </c>
      <c r="W10">
        <f t="shared" si="8"/>
        <v>8.0573617629850389</v>
      </c>
      <c r="AA10">
        <v>7.6830380278864201</v>
      </c>
      <c r="AB10">
        <v>7.9819499172444388</v>
      </c>
      <c r="AC10">
        <v>8.0573617629850389</v>
      </c>
    </row>
    <row r="11" spans="1:126">
      <c r="A11" s="1">
        <v>67167000</v>
      </c>
      <c r="B11" s="1">
        <v>71607000</v>
      </c>
      <c r="C11" s="1">
        <v>78619000</v>
      </c>
      <c r="D11" s="1">
        <v>76295000</v>
      </c>
      <c r="E11" s="1"/>
      <c r="F11" s="1">
        <f t="shared" si="2"/>
        <v>7.8271559510597202</v>
      </c>
      <c r="G11" s="1">
        <f t="shared" si="3"/>
        <v>7.8549554791902114</v>
      </c>
      <c r="H11" s="1">
        <f t="shared" si="4"/>
        <v>7.8955275154794418</v>
      </c>
      <c r="I11" s="1">
        <f t="shared" si="5"/>
        <v>7.8824960773577404</v>
      </c>
      <c r="Q11" s="1"/>
      <c r="R11" s="1">
        <v>40173000</v>
      </c>
      <c r="S11" s="1">
        <v>85644000</v>
      </c>
      <c r="T11" s="1">
        <v>104780000</v>
      </c>
      <c r="U11">
        <f t="shared" si="6"/>
        <v>7.6039342647612154</v>
      </c>
      <c r="V11">
        <f t="shared" si="7"/>
        <v>7.9326969428045535</v>
      </c>
      <c r="W11">
        <f t="shared" si="8"/>
        <v>8.0202783941119282</v>
      </c>
      <c r="AA11">
        <v>7.6039342647612154</v>
      </c>
      <c r="AB11">
        <v>7.9326969428045535</v>
      </c>
      <c r="AC11">
        <v>8.0202783941119282</v>
      </c>
    </row>
    <row r="12" spans="1:126">
      <c r="A12" s="1">
        <v>58274000</v>
      </c>
      <c r="B12" s="1">
        <v>62602000</v>
      </c>
      <c r="C12" s="1">
        <v>69141000</v>
      </c>
      <c r="D12" s="1">
        <v>67360000</v>
      </c>
      <c r="E12" s="1"/>
      <c r="F12" s="1">
        <f t="shared" si="2"/>
        <v>7.7654748296279088</v>
      </c>
      <c r="G12" s="1">
        <f t="shared" si="3"/>
        <v>7.7965882082118494</v>
      </c>
      <c r="H12" s="1">
        <f t="shared" si="4"/>
        <v>7.8397356565390641</v>
      </c>
      <c r="I12" s="1">
        <f t="shared" si="5"/>
        <v>7.8284020784915933</v>
      </c>
      <c r="Q12" s="1"/>
      <c r="R12" s="1">
        <v>33136000</v>
      </c>
      <c r="S12" s="1">
        <v>76052000</v>
      </c>
      <c r="T12" s="1">
        <v>96597000</v>
      </c>
      <c r="U12">
        <f t="shared" si="6"/>
        <v>7.5203000815493777</v>
      </c>
      <c r="V12">
        <f t="shared" si="7"/>
        <v>7.8811106395269883</v>
      </c>
      <c r="W12">
        <f t="shared" si="8"/>
        <v>7.9849636387997869</v>
      </c>
      <c r="AA12">
        <v>7.5203000815493777</v>
      </c>
      <c r="AB12">
        <v>7.8811106395269883</v>
      </c>
      <c r="AC12">
        <v>7.9849636387997869</v>
      </c>
    </row>
    <row r="13" spans="1:126">
      <c r="A13" s="1">
        <v>50288000</v>
      </c>
      <c r="B13" s="1">
        <v>54863000</v>
      </c>
      <c r="C13" s="1">
        <v>60714000</v>
      </c>
      <c r="D13" s="1">
        <v>59342000</v>
      </c>
      <c r="E13" s="1"/>
      <c r="F13" s="1">
        <f t="shared" si="2"/>
        <v>7.7014643636735052</v>
      </c>
      <c r="G13" s="1">
        <f t="shared" si="3"/>
        <v>7.7392795518617143</v>
      </c>
      <c r="H13" s="1">
        <f t="shared" si="4"/>
        <v>7.7832888462925078</v>
      </c>
      <c r="I13" s="1">
        <f t="shared" si="5"/>
        <v>7.7733621792293341</v>
      </c>
      <c r="Q13" s="1"/>
      <c r="R13" s="1">
        <v>27134000</v>
      </c>
      <c r="S13" s="1">
        <v>67508000</v>
      </c>
      <c r="T13" s="1">
        <v>88336000</v>
      </c>
      <c r="U13">
        <f t="shared" si="6"/>
        <v>7.433513820664543</v>
      </c>
      <c r="V13">
        <f t="shared" si="7"/>
        <v>7.8293552417196732</v>
      </c>
      <c r="W13">
        <f t="shared" si="8"/>
        <v>7.9461377297960629</v>
      </c>
      <c r="AA13">
        <v>7.433513820664543</v>
      </c>
      <c r="AB13">
        <v>7.8293552417196732</v>
      </c>
      <c r="AC13">
        <v>7.9461377297960629</v>
      </c>
    </row>
    <row r="14" spans="1:126">
      <c r="A14" s="1">
        <v>43304000</v>
      </c>
      <c r="B14" s="1">
        <v>47757000</v>
      </c>
      <c r="C14" s="1">
        <v>52979000</v>
      </c>
      <c r="D14" s="1">
        <v>52053000</v>
      </c>
      <c r="E14" s="1"/>
      <c r="F14" s="1">
        <f t="shared" si="2"/>
        <v>7.6365280140830052</v>
      </c>
      <c r="G14" s="1">
        <f t="shared" si="3"/>
        <v>7.6790370374603594</v>
      </c>
      <c r="H14" s="1">
        <f t="shared" si="4"/>
        <v>7.7241037565550092</v>
      </c>
      <c r="I14" s="1">
        <f t="shared" si="5"/>
        <v>7.7164457645074593</v>
      </c>
      <c r="Q14" s="1"/>
      <c r="R14" s="1">
        <v>22071000</v>
      </c>
      <c r="S14" s="1">
        <v>59871000</v>
      </c>
      <c r="T14" s="1">
        <v>81102000</v>
      </c>
      <c r="U14">
        <f t="shared" si="6"/>
        <v>7.3438220107621612</v>
      </c>
      <c r="V14">
        <f t="shared" si="7"/>
        <v>7.7772165120433794</v>
      </c>
      <c r="W14">
        <f t="shared" si="8"/>
        <v>7.9090315641772948</v>
      </c>
      <c r="AA14">
        <v>7.3438220107621612</v>
      </c>
      <c r="AB14">
        <v>7.7772165120433794</v>
      </c>
      <c r="AC14">
        <v>7.9090315641772948</v>
      </c>
    </row>
    <row r="15" spans="1:126">
      <c r="A15" s="1">
        <v>37123000</v>
      </c>
      <c r="B15" s="1">
        <v>41293000</v>
      </c>
      <c r="C15" s="1">
        <v>46203000</v>
      </c>
      <c r="D15" s="1">
        <v>45437000</v>
      </c>
      <c r="E15" s="1"/>
      <c r="F15" s="1">
        <f t="shared" si="2"/>
        <v>7.5696430653593163</v>
      </c>
      <c r="G15" s="1">
        <f t="shared" si="3"/>
        <v>7.6158764361834042</v>
      </c>
      <c r="H15" s="1">
        <f t="shared" si="4"/>
        <v>7.6646701755809339</v>
      </c>
      <c r="I15" s="1">
        <f t="shared" si="5"/>
        <v>7.6574096491453805</v>
      </c>
      <c r="Q15" s="1"/>
      <c r="R15" s="1">
        <v>17791000</v>
      </c>
      <c r="S15" s="1">
        <v>52860000</v>
      </c>
      <c r="T15" s="1">
        <v>74670000</v>
      </c>
      <c r="U15">
        <f t="shared" si="6"/>
        <v>7.250200359678991</v>
      </c>
      <c r="V15">
        <f t="shared" si="7"/>
        <v>7.7231271587956911</v>
      </c>
      <c r="W15">
        <f t="shared" si="8"/>
        <v>7.8731461513282559</v>
      </c>
      <c r="AA15">
        <v>7.250200359678991</v>
      </c>
      <c r="AB15">
        <v>7.7231271587956911</v>
      </c>
      <c r="AC15">
        <v>7.8731461513282559</v>
      </c>
    </row>
    <row r="16" spans="1:126">
      <c r="A16" s="1">
        <v>31677000</v>
      </c>
      <c r="B16" s="1">
        <v>35753000</v>
      </c>
      <c r="C16" s="1">
        <v>40338000</v>
      </c>
      <c r="D16" s="1">
        <v>39663000</v>
      </c>
      <c r="E16" s="1"/>
      <c r="F16" s="1">
        <f t="shared" si="2"/>
        <v>7.5007440445986688</v>
      </c>
      <c r="G16" s="1">
        <f t="shared" si="3"/>
        <v>7.5533124889002412</v>
      </c>
      <c r="H16" s="1">
        <f t="shared" si="4"/>
        <v>7.6057143616383671</v>
      </c>
      <c r="I16" s="1">
        <f t="shared" si="5"/>
        <v>7.5983855599492438</v>
      </c>
      <c r="Q16" s="1"/>
      <c r="R16" s="1">
        <v>14365000</v>
      </c>
      <c r="S16" s="1">
        <v>46748000</v>
      </c>
      <c r="T16" s="1">
        <v>67749000</v>
      </c>
      <c r="U16">
        <f t="shared" si="6"/>
        <v>7.1573056303279659</v>
      </c>
      <c r="V16">
        <f t="shared" si="7"/>
        <v>7.6697630353680282</v>
      </c>
      <c r="W16">
        <f t="shared" si="8"/>
        <v>7.8309028892484793</v>
      </c>
      <c r="AA16">
        <v>7.1573056303279659</v>
      </c>
      <c r="AB16">
        <v>7.6697630353680282</v>
      </c>
      <c r="AC16">
        <v>7.8309028892484793</v>
      </c>
    </row>
    <row r="17" spans="1:29">
      <c r="A17" s="1">
        <v>27137000</v>
      </c>
      <c r="B17" s="1">
        <v>31055000</v>
      </c>
      <c r="C17" s="1">
        <v>35106000</v>
      </c>
      <c r="D17" s="1">
        <v>34712000</v>
      </c>
      <c r="E17" s="1"/>
      <c r="F17" s="1">
        <f t="shared" si="2"/>
        <v>7.4335618346479615</v>
      </c>
      <c r="G17" s="1">
        <f t="shared" si="3"/>
        <v>7.4921315335815697</v>
      </c>
      <c r="H17" s="1">
        <f t="shared" si="4"/>
        <v>7.5453813484943622</v>
      </c>
      <c r="I17" s="1">
        <f t="shared" si="5"/>
        <v>7.5404796371211553</v>
      </c>
      <c r="Q17" s="1"/>
      <c r="R17" s="1">
        <v>11575000</v>
      </c>
      <c r="S17" s="1">
        <v>41381000</v>
      </c>
      <c r="T17" s="1">
        <v>62125000</v>
      </c>
      <c r="U17">
        <f t="shared" si="6"/>
        <v>7.0635209996899908</v>
      </c>
      <c r="V17">
        <f t="shared" si="7"/>
        <v>7.6168009814779598</v>
      </c>
      <c r="W17">
        <f t="shared" si="8"/>
        <v>7.7932664017413886</v>
      </c>
      <c r="AA17">
        <v>7.0635209996899908</v>
      </c>
      <c r="AB17">
        <v>7.6168009814779598</v>
      </c>
      <c r="AC17">
        <v>7.7932664017413886</v>
      </c>
    </row>
    <row r="18" spans="1:29">
      <c r="A18" s="1">
        <v>23117000</v>
      </c>
      <c r="B18" s="1">
        <v>26864000</v>
      </c>
      <c r="C18" s="1">
        <v>30434000</v>
      </c>
      <c r="D18" s="1">
        <v>30292000</v>
      </c>
      <c r="E18" s="1"/>
      <c r="F18" s="1">
        <f t="shared" si="2"/>
        <v>7.3639314730018368</v>
      </c>
      <c r="G18" s="1">
        <f t="shared" si="3"/>
        <v>7.429170678793974</v>
      </c>
      <c r="H18" s="1">
        <f t="shared" si="4"/>
        <v>7.483359036280687</v>
      </c>
      <c r="I18" s="1">
        <f t="shared" si="5"/>
        <v>7.4813279481525754</v>
      </c>
      <c r="Q18" s="1"/>
      <c r="R18" s="1">
        <v>9252300</v>
      </c>
      <c r="S18" s="1">
        <v>36588000</v>
      </c>
      <c r="T18" s="1">
        <v>56851000</v>
      </c>
      <c r="U18">
        <f t="shared" si="6"/>
        <v>6.9662497060519204</v>
      </c>
      <c r="V18">
        <f t="shared" si="7"/>
        <v>7.5633386704130059</v>
      </c>
      <c r="W18">
        <f t="shared" si="8"/>
        <v>7.7547381082614368</v>
      </c>
      <c r="AA18">
        <v>6.9662497060519204</v>
      </c>
      <c r="AB18">
        <v>7.5633386704130059</v>
      </c>
      <c r="AC18">
        <v>7.7547381082614368</v>
      </c>
    </row>
    <row r="19" spans="1:29">
      <c r="A19" s="1">
        <v>19630000</v>
      </c>
      <c r="B19" s="1">
        <v>23122000</v>
      </c>
      <c r="C19" s="1">
        <v>26334000</v>
      </c>
      <c r="D19" s="1">
        <v>26394000</v>
      </c>
      <c r="E19" s="1"/>
      <c r="F19" s="1">
        <f t="shared" si="2"/>
        <v>7.2929202996000058</v>
      </c>
      <c r="G19" s="1">
        <f t="shared" si="3"/>
        <v>7.3640253968504483</v>
      </c>
      <c r="H19" s="1">
        <f t="shared" si="4"/>
        <v>7.4205168312286167</v>
      </c>
      <c r="I19" s="1">
        <f t="shared" si="5"/>
        <v>7.4215052123605068</v>
      </c>
      <c r="Q19" s="1"/>
      <c r="R19" s="1">
        <v>7347200</v>
      </c>
      <c r="S19" s="1">
        <v>32266000</v>
      </c>
      <c r="T19" s="1">
        <v>52116000</v>
      </c>
      <c r="U19">
        <f t="shared" si="6"/>
        <v>6.8661218620458415</v>
      </c>
      <c r="V19">
        <f t="shared" si="7"/>
        <v>7.5087451294695482</v>
      </c>
      <c r="W19">
        <f t="shared" si="8"/>
        <v>7.7169710754098535</v>
      </c>
      <c r="AA19">
        <v>6.8661218620458415</v>
      </c>
      <c r="AB19">
        <v>7.5087451294695482</v>
      </c>
      <c r="AC19">
        <v>7.7169710754098535</v>
      </c>
    </row>
    <row r="20" spans="1:29">
      <c r="A20" s="1">
        <v>109510000</v>
      </c>
      <c r="B20" s="1">
        <v>114480000</v>
      </c>
      <c r="C20" s="1">
        <v>121450000</v>
      </c>
      <c r="D20" s="1">
        <v>119160000</v>
      </c>
      <c r="E20" s="1"/>
      <c r="F20" s="1">
        <f t="shared" si="2"/>
        <v>8.039453778961736</v>
      </c>
      <c r="G20" s="1">
        <f t="shared" si="3"/>
        <v>8.0587296207517198</v>
      </c>
      <c r="H20" s="1">
        <f t="shared" si="4"/>
        <v>8.0843975191411488</v>
      </c>
      <c r="I20" s="1">
        <f t="shared" si="5"/>
        <v>8.0761304945430066</v>
      </c>
      <c r="Q20" s="1"/>
      <c r="R20" s="1">
        <v>76158000</v>
      </c>
      <c r="S20" s="1">
        <v>130940000</v>
      </c>
      <c r="T20" s="1">
        <v>144720000</v>
      </c>
      <c r="U20">
        <f t="shared" si="6"/>
        <v>7.8817155304346009</v>
      </c>
      <c r="V20">
        <f t="shared" si="7"/>
        <v>8.1170723365859772</v>
      </c>
      <c r="W20">
        <f t="shared" si="8"/>
        <v>8.1605285538517567</v>
      </c>
      <c r="AA20">
        <v>7.8817155304346009</v>
      </c>
      <c r="AB20">
        <v>8.1170723365859772</v>
      </c>
      <c r="AC20">
        <v>8.1605285538517567</v>
      </c>
    </row>
    <row r="21" spans="1:29">
      <c r="A21" s="1">
        <v>95400000</v>
      </c>
      <c r="B21" s="1">
        <v>100430000</v>
      </c>
      <c r="C21" s="1">
        <v>107030000</v>
      </c>
      <c r="D21" s="1">
        <v>105790000</v>
      </c>
      <c r="E21" s="1"/>
      <c r="F21" s="1">
        <f t="shared" si="2"/>
        <v>7.9795483747040947</v>
      </c>
      <c r="G21" s="1">
        <f t="shared" si="3"/>
        <v>8.0018634626925245</v>
      </c>
      <c r="H21" s="1">
        <f t="shared" si="4"/>
        <v>8.0295055254265773</v>
      </c>
      <c r="I21" s="1">
        <f t="shared" si="5"/>
        <v>8.0244446171313495</v>
      </c>
      <c r="Q21" s="1"/>
      <c r="R21" s="1">
        <v>63794000</v>
      </c>
      <c r="S21" s="1">
        <v>116130000</v>
      </c>
      <c r="T21" s="1">
        <v>132040000</v>
      </c>
      <c r="U21">
        <f t="shared" si="6"/>
        <v>7.8047798340592918</v>
      </c>
      <c r="V21">
        <f t="shared" si="7"/>
        <v>8.0649444260386183</v>
      </c>
      <c r="W21">
        <f t="shared" si="8"/>
        <v>8.1207055156582744</v>
      </c>
      <c r="AA21">
        <v>7.8047798340592918</v>
      </c>
      <c r="AB21">
        <v>8.0649444260386183</v>
      </c>
      <c r="AC21">
        <v>8.1207055156582744</v>
      </c>
    </row>
    <row r="22" spans="1:29">
      <c r="A22" s="1">
        <v>83080000</v>
      </c>
      <c r="B22" s="1">
        <v>88209000</v>
      </c>
      <c r="C22" s="1">
        <v>94456000</v>
      </c>
      <c r="D22" s="1">
        <v>93746000</v>
      </c>
      <c r="E22" s="1"/>
      <c r="F22" s="1">
        <f t="shared" si="2"/>
        <v>7.9194964878630616</v>
      </c>
      <c r="G22" s="1">
        <f t="shared" si="3"/>
        <v>7.9455128986344246</v>
      </c>
      <c r="H22" s="1">
        <f t="shared" si="4"/>
        <v>7.9752295502316839</v>
      </c>
      <c r="I22" s="1">
        <f t="shared" si="5"/>
        <v>7.9719527461065463</v>
      </c>
      <c r="Q22" s="1"/>
      <c r="R22" s="1">
        <v>53230000</v>
      </c>
      <c r="S22" s="1">
        <v>103320000</v>
      </c>
      <c r="T22" s="1">
        <v>120470000</v>
      </c>
      <c r="U22">
        <f t="shared" si="6"/>
        <v>7.7261564661727551</v>
      </c>
      <c r="V22">
        <f t="shared" si="7"/>
        <v>8.0141843975012801</v>
      </c>
      <c r="W22">
        <f t="shared" si="8"/>
        <v>8.0808789103418164</v>
      </c>
      <c r="AA22">
        <v>7.7261564661727551</v>
      </c>
      <c r="AB22">
        <v>8.0141843975012801</v>
      </c>
      <c r="AC22">
        <v>8.0808789103418164</v>
      </c>
    </row>
    <row r="23" spans="1:29">
      <c r="A23" s="1">
        <v>72214000</v>
      </c>
      <c r="B23" s="1">
        <v>77330000</v>
      </c>
      <c r="C23" s="1">
        <v>83292000</v>
      </c>
      <c r="D23" s="1">
        <v>82819000</v>
      </c>
      <c r="E23" s="1"/>
      <c r="F23" s="1">
        <f t="shared" si="2"/>
        <v>7.8586214016324822</v>
      </c>
      <c r="G23" s="1">
        <f t="shared" si="3"/>
        <v>7.8883480101780492</v>
      </c>
      <c r="H23" s="1">
        <f t="shared" si="4"/>
        <v>7.9206032904499839</v>
      </c>
      <c r="I23" s="1">
        <f t="shared" si="5"/>
        <v>7.9181299822988898</v>
      </c>
      <c r="Q23" s="1"/>
      <c r="R23" s="1">
        <v>44146000</v>
      </c>
      <c r="S23" s="1">
        <v>91708000</v>
      </c>
      <c r="T23" s="1">
        <v>110330000</v>
      </c>
      <c r="U23">
        <f t="shared" si="6"/>
        <v>7.64489135895262</v>
      </c>
      <c r="V23">
        <f t="shared" si="7"/>
        <v>7.9624072223037281</v>
      </c>
      <c r="W23">
        <f t="shared" si="8"/>
        <v>8.0426936181786424</v>
      </c>
      <c r="AA23">
        <v>7.64489135895262</v>
      </c>
      <c r="AB23">
        <v>7.9624072223037281</v>
      </c>
      <c r="AC23">
        <v>8.0426936181786424</v>
      </c>
    </row>
    <row r="24" spans="1:29">
      <c r="A24" s="1">
        <v>62504000</v>
      </c>
      <c r="B24" s="1">
        <v>67655000</v>
      </c>
      <c r="C24" s="1">
        <v>73197000</v>
      </c>
      <c r="D24" s="1">
        <v>72960000</v>
      </c>
      <c r="E24" s="1"/>
      <c r="F24" s="1">
        <f t="shared" si="2"/>
        <v>7.7959078113015199</v>
      </c>
      <c r="G24" s="1">
        <f t="shared" si="3"/>
        <v>7.8302998983788283</v>
      </c>
      <c r="H24" s="1">
        <f t="shared" si="4"/>
        <v>7.864493281739473</v>
      </c>
      <c r="I24" s="1">
        <f t="shared" si="5"/>
        <v>7.8630848253203594</v>
      </c>
      <c r="Q24" s="1"/>
      <c r="R24" s="1">
        <v>36397000</v>
      </c>
      <c r="S24" s="1">
        <v>81489000</v>
      </c>
      <c r="T24" s="1">
        <v>100850000</v>
      </c>
      <c r="U24">
        <f t="shared" si="6"/>
        <v>7.5610655886727125</v>
      </c>
      <c r="V24">
        <f t="shared" si="7"/>
        <v>7.9110989883507701</v>
      </c>
      <c r="W24">
        <f t="shared" si="8"/>
        <v>8.0036759025487836</v>
      </c>
      <c r="AA24">
        <v>7.5610655886727125</v>
      </c>
      <c r="AB24">
        <v>7.9110989883507701</v>
      </c>
      <c r="AC24">
        <v>8.0036759025487836</v>
      </c>
    </row>
    <row r="25" spans="1:29">
      <c r="A25" s="1">
        <v>53890000</v>
      </c>
      <c r="B25" s="1">
        <v>58898000</v>
      </c>
      <c r="C25" s="1">
        <v>64150000</v>
      </c>
      <c r="D25" s="1">
        <v>64045000</v>
      </c>
      <c r="E25" s="1"/>
      <c r="F25" s="1">
        <f t="shared" si="2"/>
        <v>7.7315081835960253</v>
      </c>
      <c r="G25" s="1">
        <f t="shared" si="3"/>
        <v>7.7701005476952343</v>
      </c>
      <c r="H25" s="1">
        <f t="shared" si="4"/>
        <v>7.8071966607109475</v>
      </c>
      <c r="I25" s="1">
        <f t="shared" si="5"/>
        <v>7.8064852299874836</v>
      </c>
      <c r="Q25" s="1"/>
      <c r="R25" s="1">
        <v>29768000</v>
      </c>
      <c r="S25" s="1">
        <v>72077000</v>
      </c>
      <c r="T25" s="1">
        <v>92248000</v>
      </c>
      <c r="U25">
        <f t="shared" si="6"/>
        <v>7.473749657013478</v>
      </c>
      <c r="V25">
        <f t="shared" si="7"/>
        <v>7.8577967020753388</v>
      </c>
      <c r="W25">
        <f t="shared" si="8"/>
        <v>7.9649569591305065</v>
      </c>
      <c r="AA25">
        <v>7.473749657013478</v>
      </c>
      <c r="AB25">
        <v>7.8577967020753388</v>
      </c>
      <c r="AC25">
        <v>7.9649569591305065</v>
      </c>
    </row>
    <row r="26" spans="1:29">
      <c r="A26" s="1">
        <v>46208000</v>
      </c>
      <c r="B26" s="1">
        <v>51146000</v>
      </c>
      <c r="C26" s="1">
        <v>56004000</v>
      </c>
      <c r="D26" s="1">
        <v>56045000</v>
      </c>
      <c r="E26" s="1"/>
      <c r="F26" s="1">
        <f t="shared" si="2"/>
        <v>7.6647171715535265</v>
      </c>
      <c r="G26" s="1">
        <f t="shared" si="3"/>
        <v>7.7088116742973289</v>
      </c>
      <c r="H26" s="1">
        <f t="shared" si="4"/>
        <v>7.748219046932781</v>
      </c>
      <c r="I26" s="1">
        <f t="shared" si="5"/>
        <v>7.7485368735006706</v>
      </c>
      <c r="Q26" s="1"/>
      <c r="R26" s="1">
        <v>24142000</v>
      </c>
      <c r="S26" s="1">
        <v>63571000</v>
      </c>
      <c r="T26" s="1">
        <v>84364000</v>
      </c>
      <c r="U26">
        <f t="shared" si="6"/>
        <v>7.3827732455867023</v>
      </c>
      <c r="V26">
        <f t="shared" si="7"/>
        <v>7.803259043128838</v>
      </c>
      <c r="W26">
        <f t="shared" si="8"/>
        <v>7.926157163015576</v>
      </c>
      <c r="AA26">
        <v>7.3827732455867023</v>
      </c>
      <c r="AB26">
        <v>7.803259043128838</v>
      </c>
      <c r="AC26">
        <v>7.926157163015576</v>
      </c>
    </row>
    <row r="27" spans="1:29">
      <c r="A27" s="1">
        <v>39533000</v>
      </c>
      <c r="B27" s="1">
        <v>44211000</v>
      </c>
      <c r="C27" s="1">
        <v>48697000</v>
      </c>
      <c r="D27" s="1">
        <v>48905000</v>
      </c>
      <c r="E27" s="1"/>
      <c r="F27" s="1">
        <f t="shared" si="2"/>
        <v>7.596959772450969</v>
      </c>
      <c r="G27" s="1">
        <f t="shared" si="3"/>
        <v>7.6455303382392881</v>
      </c>
      <c r="H27" s="1">
        <f t="shared" si="4"/>
        <v>7.6875022071370731</v>
      </c>
      <c r="I27" s="1">
        <f t="shared" si="5"/>
        <v>7.6893532632422525</v>
      </c>
      <c r="Q27" s="1"/>
      <c r="R27" s="1">
        <v>19430000</v>
      </c>
      <c r="S27" s="1">
        <v>56166000</v>
      </c>
      <c r="T27" s="1">
        <v>77001000</v>
      </c>
      <c r="U27">
        <f t="shared" si="6"/>
        <v>7.2884728005997825</v>
      </c>
      <c r="V27">
        <f t="shared" si="7"/>
        <v>7.7494734956264564</v>
      </c>
      <c r="W27">
        <f t="shared" si="8"/>
        <v>7.8864963653239339</v>
      </c>
      <c r="AA27">
        <v>7.2884728005997825</v>
      </c>
      <c r="AB27">
        <v>7.7494734956264564</v>
      </c>
      <c r="AC27">
        <v>7.8864963653239339</v>
      </c>
    </row>
    <row r="28" spans="1:29">
      <c r="A28" s="1">
        <v>33578000</v>
      </c>
      <c r="B28" s="1">
        <v>38063000</v>
      </c>
      <c r="C28" s="1">
        <v>42236000</v>
      </c>
      <c r="D28" s="1">
        <v>42448000</v>
      </c>
      <c r="E28" s="1"/>
      <c r="F28" s="1">
        <f t="shared" si="2"/>
        <v>7.5260548247731114</v>
      </c>
      <c r="G28" s="1">
        <f t="shared" si="3"/>
        <v>7.5805030149573041</v>
      </c>
      <c r="H28" s="1">
        <f t="shared" si="4"/>
        <v>7.6256827812069687</v>
      </c>
      <c r="I28" s="1">
        <f t="shared" si="5"/>
        <v>7.6278572326382541</v>
      </c>
      <c r="Q28" s="1"/>
      <c r="R28" s="1">
        <v>15525000</v>
      </c>
      <c r="S28" s="1">
        <v>49324000</v>
      </c>
      <c r="T28" s="1">
        <v>70228000</v>
      </c>
      <c r="U28">
        <f t="shared" si="6"/>
        <v>7.1910316088486175</v>
      </c>
      <c r="V28">
        <f t="shared" si="7"/>
        <v>7.6930582890811605</v>
      </c>
      <c r="W28">
        <f t="shared" si="8"/>
        <v>7.8465103004633914</v>
      </c>
      <c r="AA28">
        <v>7.1910316088486175</v>
      </c>
      <c r="AB28">
        <v>7.6930582890811605</v>
      </c>
      <c r="AC28">
        <v>7.8465103004633914</v>
      </c>
    </row>
    <row r="29" spans="1:29">
      <c r="A29" s="1">
        <v>28386000</v>
      </c>
      <c r="B29" s="1">
        <v>32625000</v>
      </c>
      <c r="C29" s="1">
        <v>36409000</v>
      </c>
      <c r="D29" s="1">
        <v>36781000</v>
      </c>
      <c r="E29" s="1"/>
      <c r="F29" s="1">
        <f t="shared" si="2"/>
        <v>7.4531041984322091</v>
      </c>
      <c r="G29" s="1">
        <f t="shared" si="3"/>
        <v>7.5135505203463371</v>
      </c>
      <c r="H29" s="1">
        <f t="shared" si="4"/>
        <v>7.561208750879949</v>
      </c>
      <c r="I29" s="1">
        <f t="shared" si="5"/>
        <v>7.5656235326393633</v>
      </c>
      <c r="Q29" s="1"/>
      <c r="R29" s="1">
        <v>12294000</v>
      </c>
      <c r="S29" s="1">
        <v>43242000</v>
      </c>
      <c r="T29" s="1">
        <v>64046000</v>
      </c>
      <c r="U29">
        <f t="shared" si="6"/>
        <v>7.0896932087848388</v>
      </c>
      <c r="V29">
        <f t="shared" si="7"/>
        <v>7.6359057724430857</v>
      </c>
      <c r="W29">
        <f t="shared" si="8"/>
        <v>7.8064920110178742</v>
      </c>
      <c r="AA29">
        <v>7.0896932087848388</v>
      </c>
      <c r="AB29">
        <v>7.6359057724430857</v>
      </c>
      <c r="AC29">
        <v>7.8064920110178742</v>
      </c>
    </row>
    <row r="30" spans="1:29">
      <c r="A30" s="1">
        <v>23873000</v>
      </c>
      <c r="B30" s="1">
        <v>27846000</v>
      </c>
      <c r="C30" s="1">
        <v>31266000</v>
      </c>
      <c r="D30" s="1">
        <v>31694000</v>
      </c>
      <c r="E30" s="1"/>
      <c r="F30" s="1">
        <f t="shared" si="2"/>
        <v>7.3779069980423166</v>
      </c>
      <c r="G30" s="1">
        <f t="shared" si="3"/>
        <v>7.4447628188026735</v>
      </c>
      <c r="H30" s="1">
        <f t="shared" si="4"/>
        <v>7.4950723235504046</v>
      </c>
      <c r="I30" s="1">
        <f t="shared" si="5"/>
        <v>7.5009770535891995</v>
      </c>
      <c r="Q30" s="1"/>
      <c r="R30" s="1">
        <v>9645400</v>
      </c>
      <c r="S30" s="1">
        <v>37806000</v>
      </c>
      <c r="T30" s="1">
        <v>58279000</v>
      </c>
      <c r="U30">
        <f t="shared" si="6"/>
        <v>6.9843202427824567</v>
      </c>
      <c r="V30">
        <f t="shared" si="7"/>
        <v>7.5775607299987708</v>
      </c>
      <c r="W30">
        <f t="shared" si="8"/>
        <v>7.7655120911726288</v>
      </c>
      <c r="AA30">
        <v>6.9843202427824567</v>
      </c>
      <c r="AB30">
        <v>7.5775607299987708</v>
      </c>
      <c r="AC30">
        <v>7.7655120911726288</v>
      </c>
    </row>
    <row r="31" spans="1:29">
      <c r="A31" s="1">
        <v>19971000</v>
      </c>
      <c r="B31" s="1">
        <v>23665000</v>
      </c>
      <c r="C31" s="1">
        <v>26745000</v>
      </c>
      <c r="D31" s="1">
        <v>27229000</v>
      </c>
      <c r="E31" s="1"/>
      <c r="F31" s="1">
        <f t="shared" si="2"/>
        <v>7.3003998116713333</v>
      </c>
      <c r="G31" s="1">
        <f t="shared" si="3"/>
        <v>7.3741065088040125</v>
      </c>
      <c r="H31" s="1">
        <f t="shared" si="4"/>
        <v>7.4272426022310363</v>
      </c>
      <c r="I31" s="1">
        <f t="shared" si="5"/>
        <v>7.4350316919291437</v>
      </c>
      <c r="Q31" s="1"/>
      <c r="R31" s="1">
        <v>7494000</v>
      </c>
      <c r="S31" s="1">
        <v>33014000</v>
      </c>
      <c r="T31" s="1">
        <v>53008000</v>
      </c>
      <c r="U31">
        <f t="shared" si="6"/>
        <v>6.8747136887577796</v>
      </c>
      <c r="V31">
        <f t="shared" si="7"/>
        <v>7.5186981469502596</v>
      </c>
      <c r="W31">
        <f t="shared" si="8"/>
        <v>7.7243414185378851</v>
      </c>
      <c r="AA31">
        <v>6.8747136887577796</v>
      </c>
      <c r="AB31">
        <v>7.5186981469502596</v>
      </c>
      <c r="AC31">
        <v>7.7243414185378851</v>
      </c>
    </row>
    <row r="32" spans="1:29">
      <c r="A32" s="1">
        <v>16627000</v>
      </c>
      <c r="B32" s="1">
        <v>20014000</v>
      </c>
      <c r="C32" s="1">
        <v>22783000</v>
      </c>
      <c r="D32" s="1">
        <v>23286000</v>
      </c>
      <c r="E32" s="1"/>
      <c r="F32" s="1">
        <f t="shared" si="2"/>
        <v>7.2208138967854909</v>
      </c>
      <c r="G32" s="1">
        <f t="shared" si="3"/>
        <v>7.3013338954487939</v>
      </c>
      <c r="H32" s="1">
        <f t="shared" si="4"/>
        <v>7.3576109101584448</v>
      </c>
      <c r="I32" s="1">
        <f t="shared" si="5"/>
        <v>7.3670948931236584</v>
      </c>
      <c r="Q32" s="1"/>
      <c r="R32" s="1">
        <v>5756500</v>
      </c>
      <c r="S32" s="1">
        <v>28707000</v>
      </c>
      <c r="T32" s="1">
        <v>48107000</v>
      </c>
      <c r="U32">
        <f t="shared" si="6"/>
        <v>6.7601585089980896</v>
      </c>
      <c r="V32">
        <f t="shared" si="7"/>
        <v>7.4579878093017413</v>
      </c>
      <c r="W32">
        <f t="shared" si="8"/>
        <v>7.6822082747144655</v>
      </c>
      <c r="AA32">
        <v>6.7601585089980896</v>
      </c>
      <c r="AB32">
        <v>7.4579878093017413</v>
      </c>
      <c r="AC32">
        <v>7.6822082747144655</v>
      </c>
    </row>
    <row r="33" spans="1:29">
      <c r="A33" s="1">
        <v>13751000</v>
      </c>
      <c r="B33" s="1">
        <v>16837000</v>
      </c>
      <c r="C33" s="1">
        <v>19311000</v>
      </c>
      <c r="D33" s="1">
        <v>19840000</v>
      </c>
      <c r="E33" s="1"/>
      <c r="F33" s="1">
        <f t="shared" si="2"/>
        <v>7.1383342820710194</v>
      </c>
      <c r="G33" s="1">
        <f t="shared" si="3"/>
        <v>7.226264711895694</v>
      </c>
      <c r="H33" s="1">
        <f t="shared" si="4"/>
        <v>7.2858047638486321</v>
      </c>
      <c r="I33" s="1">
        <f t="shared" si="5"/>
        <v>7.2975416678181597</v>
      </c>
      <c r="Q33" s="1"/>
      <c r="R33" s="1">
        <v>4369300</v>
      </c>
      <c r="S33" s="1">
        <v>24899000</v>
      </c>
      <c r="T33" s="1">
        <v>43677000</v>
      </c>
      <c r="U33">
        <f t="shared" si="6"/>
        <v>6.640411864776314</v>
      </c>
      <c r="V33">
        <f t="shared" si="7"/>
        <v>7.396181905200037</v>
      </c>
      <c r="W33">
        <f t="shared" si="8"/>
        <v>7.6402528007546104</v>
      </c>
      <c r="AA33">
        <v>6.640411864776314</v>
      </c>
      <c r="AB33">
        <v>7.396181905200037</v>
      </c>
      <c r="AC33">
        <v>7.6402528007546104</v>
      </c>
    </row>
    <row r="34" spans="1:29">
      <c r="A34" s="1">
        <v>11293000</v>
      </c>
      <c r="B34" s="1">
        <v>14080000</v>
      </c>
      <c r="C34" s="1">
        <v>16273000</v>
      </c>
      <c r="D34" s="1">
        <v>16802000</v>
      </c>
      <c r="E34" s="1"/>
      <c r="F34" s="1">
        <f t="shared" si="2"/>
        <v>7.0528093281405617</v>
      </c>
      <c r="G34" s="1">
        <f t="shared" si="3"/>
        <v>7.1486026548060932</v>
      </c>
      <c r="H34" s="1">
        <f t="shared" si="4"/>
        <v>7.211467624439142</v>
      </c>
      <c r="I34" s="1">
        <f t="shared" si="5"/>
        <v>7.2253609803726597</v>
      </c>
      <c r="Q34" s="1"/>
      <c r="R34" s="1">
        <v>3280500</v>
      </c>
      <c r="S34" s="1">
        <v>21505000</v>
      </c>
      <c r="T34" s="1">
        <v>39546000</v>
      </c>
      <c r="U34">
        <f t="shared" si="6"/>
        <v>6.5159400420933187</v>
      </c>
      <c r="V34">
        <f t="shared" si="7"/>
        <v>7.3325394468901104</v>
      </c>
      <c r="W34">
        <f t="shared" si="8"/>
        <v>7.5971025620238164</v>
      </c>
      <c r="AA34">
        <v>6.5159400420933187</v>
      </c>
      <c r="AB34">
        <v>7.3325394468901104</v>
      </c>
      <c r="AC34">
        <v>7.5971025620238164</v>
      </c>
    </row>
    <row r="35" spans="1:29">
      <c r="A35" s="1">
        <v>9200800</v>
      </c>
      <c r="B35" s="1">
        <v>11697000</v>
      </c>
      <c r="C35" s="1">
        <v>13619000</v>
      </c>
      <c r="D35" s="1">
        <v>14119000</v>
      </c>
      <c r="E35" s="1"/>
      <c r="F35" s="1">
        <f t="shared" si="2"/>
        <v>6.963825590441262</v>
      </c>
      <c r="G35" s="1">
        <f t="shared" si="3"/>
        <v>7.068074489907648</v>
      </c>
      <c r="H35" s="1">
        <f t="shared" si="4"/>
        <v>7.1341452198802946</v>
      </c>
      <c r="I35" s="1">
        <f t="shared" si="5"/>
        <v>7.1498039382270226</v>
      </c>
      <c r="Q35" s="1"/>
      <c r="R35" s="1">
        <v>2421300</v>
      </c>
      <c r="S35" s="1">
        <v>18485000</v>
      </c>
      <c r="T35" s="1">
        <v>35614000</v>
      </c>
      <c r="U35">
        <f t="shared" si="6"/>
        <v>6.384048602028618</v>
      </c>
      <c r="V35">
        <f t="shared" si="7"/>
        <v>7.2668194549091254</v>
      </c>
      <c r="W35">
        <f t="shared" si="8"/>
        <v>7.5516207543641736</v>
      </c>
      <c r="AA35">
        <v>6.384048602028618</v>
      </c>
      <c r="AB35">
        <v>7.2668194549091254</v>
      </c>
      <c r="AC35">
        <v>7.5516207543641736</v>
      </c>
    </row>
    <row r="36" spans="1:29">
      <c r="A36" s="1">
        <v>7409600</v>
      </c>
      <c r="B36" s="1">
        <v>9641200</v>
      </c>
      <c r="C36" s="1">
        <v>11316000</v>
      </c>
      <c r="D36" s="1">
        <v>11797000</v>
      </c>
      <c r="E36" s="1"/>
      <c r="F36" s="1">
        <f t="shared" si="2"/>
        <v>6.8697947636498178</v>
      </c>
      <c r="G36" s="1">
        <f t="shared" si="3"/>
        <v>6.9841310920920465</v>
      </c>
      <c r="H36" s="1">
        <f t="shared" si="4"/>
        <v>7.0536929387849536</v>
      </c>
      <c r="I36" s="1">
        <f t="shared" si="5"/>
        <v>7.0717715794167555</v>
      </c>
      <c r="Q36" s="1"/>
      <c r="R36" s="1">
        <v>1762500</v>
      </c>
      <c r="S36" s="1">
        <v>15813000</v>
      </c>
      <c r="T36" s="1">
        <v>32101000</v>
      </c>
      <c r="U36">
        <f t="shared" si="6"/>
        <v>6.2461291256634359</v>
      </c>
      <c r="V36">
        <f t="shared" si="7"/>
        <v>7.1990142709346197</v>
      </c>
      <c r="W36">
        <f t="shared" si="8"/>
        <v>7.5065185616172503</v>
      </c>
      <c r="AA36">
        <v>6.2461291256634359</v>
      </c>
      <c r="AB36">
        <v>7.1990142709346197</v>
      </c>
      <c r="AC36">
        <v>7.5065185616172503</v>
      </c>
    </row>
    <row r="37" spans="1:29">
      <c r="A37" s="1">
        <v>5942000</v>
      </c>
      <c r="B37" s="1">
        <v>7917800</v>
      </c>
      <c r="C37" s="1">
        <v>9381500</v>
      </c>
      <c r="D37" s="1">
        <v>9836500</v>
      </c>
      <c r="E37" s="1"/>
      <c r="F37" s="1">
        <f t="shared" si="2"/>
        <v>6.7739326474676451</v>
      </c>
      <c r="G37" s="1">
        <f t="shared" si="3"/>
        <v>6.8986045274751175</v>
      </c>
      <c r="H37" s="1">
        <f t="shared" si="4"/>
        <v>6.972272282903675</v>
      </c>
      <c r="I37" s="1">
        <f t="shared" si="5"/>
        <v>6.9928405962889189</v>
      </c>
      <c r="Q37" s="1"/>
      <c r="R37" s="1">
        <v>1275700</v>
      </c>
      <c r="S37" s="1">
        <v>13521000</v>
      </c>
      <c r="T37" s="1">
        <v>28859000</v>
      </c>
      <c r="U37">
        <f t="shared" si="6"/>
        <v>6.1057485555269935</v>
      </c>
      <c r="V37">
        <f t="shared" si="7"/>
        <v>7.1310088127906397</v>
      </c>
      <c r="W37">
        <f t="shared" si="8"/>
        <v>7.4602812781779111</v>
      </c>
      <c r="AA37">
        <v>6.1057485555269935</v>
      </c>
      <c r="AB37">
        <v>7.1310088127906397</v>
      </c>
      <c r="AC37">
        <v>7.4602812781779111</v>
      </c>
    </row>
    <row r="38" spans="1:29">
      <c r="A38" s="1">
        <v>4767300</v>
      </c>
      <c r="B38" s="1">
        <v>6499500</v>
      </c>
      <c r="C38" s="1">
        <v>7780600</v>
      </c>
      <c r="D38" s="1">
        <v>8201900</v>
      </c>
      <c r="E38" s="1"/>
      <c r="F38" s="1">
        <f t="shared" si="2"/>
        <v>6.6782724823749229</v>
      </c>
      <c r="G38" s="1">
        <f t="shared" si="3"/>
        <v>6.8128799480900559</v>
      </c>
      <c r="H38" s="1">
        <f t="shared" si="4"/>
        <v>6.8910130888459502</v>
      </c>
      <c r="I38" s="1">
        <f t="shared" si="5"/>
        <v>6.9139144699364765</v>
      </c>
      <c r="R38">
        <v>922270</v>
      </c>
      <c r="S38" s="1">
        <v>11591000</v>
      </c>
      <c r="T38" s="1">
        <v>26023000</v>
      </c>
      <c r="U38">
        <f t="shared" si="6"/>
        <v>5.9648580819475887</v>
      </c>
      <c r="V38">
        <f t="shared" si="7"/>
        <v>7.0641209058296219</v>
      </c>
      <c r="W38">
        <f t="shared" si="8"/>
        <v>7.4153573617237578</v>
      </c>
      <c r="AA38">
        <v>5.9648580819475887</v>
      </c>
      <c r="AB38">
        <v>7.0641209058296219</v>
      </c>
      <c r="AC38">
        <v>7.4153573617237578</v>
      </c>
    </row>
    <row r="39" spans="1:29">
      <c r="A39" s="1">
        <v>42746000</v>
      </c>
      <c r="B39" s="1">
        <v>47570000</v>
      </c>
      <c r="C39" s="1">
        <v>51901000</v>
      </c>
      <c r="D39" s="1">
        <v>51396000</v>
      </c>
      <c r="E39" s="1"/>
      <c r="F39" s="1">
        <f t="shared" si="2"/>
        <v>7.6308954814219891</v>
      </c>
      <c r="G39" s="1">
        <f t="shared" si="3"/>
        <v>7.6773331514199015</v>
      </c>
      <c r="H39" s="1">
        <f t="shared" si="4"/>
        <v>7.7151757256769358</v>
      </c>
      <c r="I39" s="1">
        <f t="shared" si="5"/>
        <v>7.710929320444194</v>
      </c>
      <c r="Q39" s="1"/>
      <c r="R39" s="1">
        <v>21862000</v>
      </c>
      <c r="S39" s="1">
        <v>60052000</v>
      </c>
      <c r="T39" s="1">
        <v>80083000</v>
      </c>
      <c r="U39">
        <f t="shared" si="6"/>
        <v>7.3396898899664773</v>
      </c>
      <c r="V39">
        <f t="shared" si="7"/>
        <v>7.7785274759270964</v>
      </c>
      <c r="W39">
        <f t="shared" si="8"/>
        <v>7.903540333939814</v>
      </c>
      <c r="AA39">
        <v>7.3396898899664773</v>
      </c>
      <c r="AB39">
        <v>7.7785274759270964</v>
      </c>
      <c r="AC39">
        <v>7.903540333939814</v>
      </c>
    </row>
    <row r="40" spans="1:29">
      <c r="A40" s="1">
        <v>35606000</v>
      </c>
      <c r="B40" s="1">
        <v>40041000</v>
      </c>
      <c r="C40" s="1">
        <v>44106000</v>
      </c>
      <c r="D40" s="1">
        <v>44304000</v>
      </c>
      <c r="E40" s="1"/>
      <c r="F40" s="1">
        <f t="shared" si="2"/>
        <v>7.5515231875045883</v>
      </c>
      <c r="G40" s="1">
        <f t="shared" si="3"/>
        <v>7.6025049151873691</v>
      </c>
      <c r="H40" s="1">
        <f t="shared" si="4"/>
        <v>7.6444976731332455</v>
      </c>
      <c r="I40" s="1">
        <f t="shared" si="5"/>
        <v>7.6464429384014991</v>
      </c>
      <c r="Q40" s="1"/>
      <c r="R40" s="1">
        <v>17274000</v>
      </c>
      <c r="S40" s="1">
        <v>51621000</v>
      </c>
      <c r="T40" s="1">
        <v>72259000</v>
      </c>
      <c r="U40">
        <f t="shared" si="6"/>
        <v>7.2373929152617258</v>
      </c>
      <c r="V40">
        <f t="shared" si="7"/>
        <v>7.712826413425117</v>
      </c>
      <c r="W40">
        <f t="shared" si="8"/>
        <v>7.8588919470259837</v>
      </c>
      <c r="AA40">
        <v>7.2373929152617258</v>
      </c>
      <c r="AB40">
        <v>7.712826413425117</v>
      </c>
      <c r="AC40">
        <v>7.8588919470259837</v>
      </c>
    </row>
    <row r="41" spans="1:29">
      <c r="A41" s="1">
        <v>29648000</v>
      </c>
      <c r="B41" s="1">
        <v>33771000</v>
      </c>
      <c r="C41" s="1">
        <v>37514000</v>
      </c>
      <c r="D41" s="1">
        <v>38012000</v>
      </c>
      <c r="E41" s="1"/>
      <c r="F41" s="1">
        <f t="shared" si="2"/>
        <v>7.471995401974822</v>
      </c>
      <c r="G41" s="1">
        <f t="shared" si="3"/>
        <v>7.5285439208086968</v>
      </c>
      <c r="H41" s="1">
        <f t="shared" si="4"/>
        <v>7.5741933740763265</v>
      </c>
      <c r="I41" s="1">
        <f t="shared" si="5"/>
        <v>7.5799207205926598</v>
      </c>
      <c r="Q41" s="1"/>
      <c r="R41" s="1">
        <v>13518000</v>
      </c>
      <c r="S41" s="1">
        <v>44616000</v>
      </c>
      <c r="T41" s="1">
        <v>65259000</v>
      </c>
      <c r="U41">
        <f t="shared" si="6"/>
        <v>7.1309124421074745</v>
      </c>
      <c r="V41">
        <f t="shared" si="7"/>
        <v>7.6494906314835047</v>
      </c>
      <c r="W41">
        <f t="shared" si="8"/>
        <v>7.8146404145666377</v>
      </c>
      <c r="AA41">
        <v>7.1309124421074745</v>
      </c>
      <c r="AB41">
        <v>7.6494906314835047</v>
      </c>
      <c r="AC41">
        <v>7.8146404145666377</v>
      </c>
    </row>
    <row r="42" spans="1:29">
      <c r="A42" s="1">
        <v>24632000</v>
      </c>
      <c r="B42" s="1">
        <v>28445000</v>
      </c>
      <c r="C42" s="1">
        <v>31880000</v>
      </c>
      <c r="D42" s="1">
        <v>32484000</v>
      </c>
      <c r="E42" s="1"/>
      <c r="F42" s="1">
        <f t="shared" si="2"/>
        <v>7.3914996758951421</v>
      </c>
      <c r="G42" s="1">
        <f t="shared" si="3"/>
        <v>7.4540059381037906</v>
      </c>
      <c r="H42" s="1">
        <f t="shared" si="4"/>
        <v>7.5035183127240748</v>
      </c>
      <c r="I42" s="1">
        <f t="shared" si="5"/>
        <v>7.5116695018181314</v>
      </c>
      <c r="Q42" s="1"/>
      <c r="R42" s="1">
        <v>10496000</v>
      </c>
      <c r="S42" s="1">
        <v>38612000</v>
      </c>
      <c r="T42" s="1">
        <v>58938000</v>
      </c>
      <c r="U42">
        <f t="shared" si="6"/>
        <v>7.0210238220315855</v>
      </c>
      <c r="V42">
        <f t="shared" si="7"/>
        <v>7.5867222975180688</v>
      </c>
      <c r="W42">
        <f t="shared" si="8"/>
        <v>7.7703953944304152</v>
      </c>
      <c r="AA42">
        <v>7.0210238220315855</v>
      </c>
      <c r="AB42">
        <v>7.5867222975180688</v>
      </c>
      <c r="AC42">
        <v>7.7703953944304152</v>
      </c>
    </row>
    <row r="43" spans="1:29">
      <c r="A43" s="1">
        <v>20373000</v>
      </c>
      <c r="B43" s="1">
        <v>23915000</v>
      </c>
      <c r="C43" s="1">
        <v>27022000</v>
      </c>
      <c r="D43" s="1">
        <v>27672000</v>
      </c>
      <c r="E43" s="1"/>
      <c r="F43" s="1">
        <f t="shared" si="2"/>
        <v>7.3090549851864077</v>
      </c>
      <c r="G43" s="1">
        <f t="shared" si="3"/>
        <v>7.3786703852079834</v>
      </c>
      <c r="H43" s="1">
        <f t="shared" si="4"/>
        <v>7.4317174896460134</v>
      </c>
      <c r="I43" s="1">
        <f t="shared" si="5"/>
        <v>7.4420405490063049</v>
      </c>
      <c r="Q43" s="1"/>
      <c r="R43" s="1">
        <v>8084500</v>
      </c>
      <c r="S43" s="1">
        <v>33324000</v>
      </c>
      <c r="T43" s="1">
        <v>53311000</v>
      </c>
      <c r="U43">
        <f t="shared" si="6"/>
        <v>6.9076531653734357</v>
      </c>
      <c r="V43">
        <f t="shared" si="7"/>
        <v>7.5227571257978827</v>
      </c>
      <c r="W43">
        <f t="shared" si="8"/>
        <v>7.7268168290342238</v>
      </c>
      <c r="AA43">
        <v>6.9076531653734357</v>
      </c>
      <c r="AB43">
        <v>7.5227571257978827</v>
      </c>
      <c r="AC43">
        <v>7.7268168290342238</v>
      </c>
    </row>
    <row r="44" spans="1:29">
      <c r="A44" s="1">
        <v>16772000</v>
      </c>
      <c r="B44" s="1">
        <v>20032000</v>
      </c>
      <c r="C44" s="1">
        <v>22806000</v>
      </c>
      <c r="D44" s="1">
        <v>23474000</v>
      </c>
      <c r="E44" s="1"/>
      <c r="F44" s="1">
        <f t="shared" si="2"/>
        <v>7.2245848537315309</v>
      </c>
      <c r="G44" s="1">
        <f t="shared" si="3"/>
        <v>7.3017243115303359</v>
      </c>
      <c r="H44" s="1">
        <f t="shared" si="4"/>
        <v>7.358049119986747</v>
      </c>
      <c r="I44" s="1">
        <f t="shared" si="5"/>
        <v>7.3705871002466763</v>
      </c>
      <c r="Q44" s="1"/>
      <c r="R44" s="1">
        <v>6168800</v>
      </c>
      <c r="S44" s="1">
        <v>28755000</v>
      </c>
      <c r="T44" s="1">
        <v>48163000</v>
      </c>
      <c r="U44">
        <f t="shared" si="6"/>
        <v>6.7902006901168273</v>
      </c>
      <c r="V44">
        <f t="shared" si="7"/>
        <v>7.4587133719337437</v>
      </c>
      <c r="W44">
        <f t="shared" si="8"/>
        <v>7.6827135306348922</v>
      </c>
      <c r="AA44">
        <v>6.7902006901168273</v>
      </c>
      <c r="AB44">
        <v>7.4587133719337437</v>
      </c>
      <c r="AC44">
        <v>7.6827135306348922</v>
      </c>
    </row>
    <row r="45" spans="1:29">
      <c r="A45" s="1">
        <v>13728000</v>
      </c>
      <c r="B45" s="1">
        <v>16706000</v>
      </c>
      <c r="C45" s="1">
        <v>19151000</v>
      </c>
      <c r="D45" s="1">
        <v>19837000</v>
      </c>
      <c r="E45" s="1"/>
      <c r="F45" s="1">
        <f t="shared" si="2"/>
        <v>7.1376072705046303</v>
      </c>
      <c r="G45" s="1">
        <f t="shared" si="3"/>
        <v>7.2228724770698394</v>
      </c>
      <c r="H45" s="1">
        <f t="shared" si="4"/>
        <v>7.2821914562755561</v>
      </c>
      <c r="I45" s="1">
        <f t="shared" si="5"/>
        <v>7.2974759933242117</v>
      </c>
      <c r="Q45" s="1"/>
      <c r="R45" s="1">
        <v>4657200</v>
      </c>
      <c r="S45" s="1">
        <v>24762000</v>
      </c>
      <c r="T45" s="1">
        <v>43462000</v>
      </c>
      <c r="U45">
        <f t="shared" si="6"/>
        <v>6.6681248887876396</v>
      </c>
      <c r="V45">
        <f t="shared" si="7"/>
        <v>7.3937857192610599</v>
      </c>
      <c r="W45">
        <f t="shared" si="8"/>
        <v>7.6381097074649125</v>
      </c>
      <c r="AA45">
        <v>6.6681248887876396</v>
      </c>
      <c r="AB45">
        <v>7.3937857192610599</v>
      </c>
      <c r="AC45">
        <v>7.6381097074649125</v>
      </c>
    </row>
    <row r="46" spans="1:29">
      <c r="A46" s="1">
        <v>11176000</v>
      </c>
      <c r="B46" s="1">
        <v>13859000</v>
      </c>
      <c r="C46" s="1">
        <v>16035000</v>
      </c>
      <c r="D46" s="1">
        <v>16698000</v>
      </c>
      <c r="E46" s="1"/>
      <c r="F46" s="1">
        <f t="shared" si="2"/>
        <v>7.0482863931061255</v>
      </c>
      <c r="G46" s="1">
        <f t="shared" si="3"/>
        <v>7.1417318947671413</v>
      </c>
      <c r="H46" s="1">
        <f t="shared" si="4"/>
        <v>7.2050689642644592</v>
      </c>
      <c r="I46" s="1">
        <f t="shared" si="5"/>
        <v>7.2226644567176868</v>
      </c>
      <c r="Q46" s="1"/>
      <c r="R46" s="1">
        <v>3470400</v>
      </c>
      <c r="S46" s="1">
        <v>21239000</v>
      </c>
      <c r="T46" s="1">
        <v>39204000</v>
      </c>
      <c r="U46">
        <f t="shared" si="6"/>
        <v>6.5403795346701177</v>
      </c>
      <c r="V46">
        <f t="shared" si="7"/>
        <v>7.3271340649185781</v>
      </c>
      <c r="W46">
        <f t="shared" si="8"/>
        <v>7.5933303805230619</v>
      </c>
      <c r="AA46">
        <v>6.5403795346701177</v>
      </c>
      <c r="AB46">
        <v>7.3271340649185781</v>
      </c>
      <c r="AC46">
        <v>7.5933303805230619</v>
      </c>
    </row>
    <row r="47" spans="1:29">
      <c r="A47" s="1">
        <v>9036800</v>
      </c>
      <c r="B47" s="1">
        <v>11448000</v>
      </c>
      <c r="C47" s="1">
        <v>13351000</v>
      </c>
      <c r="D47" s="1">
        <v>13980000</v>
      </c>
      <c r="E47" s="1"/>
      <c r="F47" s="1">
        <f t="shared" si="2"/>
        <v>6.9560146706996724</v>
      </c>
      <c r="G47" s="1">
        <f t="shared" si="3"/>
        <v>7.0587296207517198</v>
      </c>
      <c r="H47" s="1">
        <f t="shared" si="4"/>
        <v>7.1255137959041148</v>
      </c>
      <c r="I47" s="1">
        <f t="shared" si="5"/>
        <v>7.1455071714096627</v>
      </c>
      <c r="Q47" s="1"/>
      <c r="R47" s="1">
        <v>2551500</v>
      </c>
      <c r="S47" s="1">
        <v>18188000</v>
      </c>
      <c r="T47" s="1">
        <v>35403000</v>
      </c>
      <c r="U47">
        <f t="shared" si="6"/>
        <v>6.4067955726682504</v>
      </c>
      <c r="V47">
        <f t="shared" si="7"/>
        <v>7.2597849455330703</v>
      </c>
      <c r="W47">
        <f t="shared" si="8"/>
        <v>7.549040065083469</v>
      </c>
      <c r="AA47">
        <v>6.4067955726682504</v>
      </c>
      <c r="AB47">
        <v>7.2597849455330703</v>
      </c>
      <c r="AC47">
        <v>7.549040065083469</v>
      </c>
    </row>
    <row r="48" spans="1:29">
      <c r="A48" s="1">
        <v>7264800</v>
      </c>
      <c r="B48" s="1">
        <v>9400600</v>
      </c>
      <c r="C48" s="1">
        <v>11060000</v>
      </c>
      <c r="D48" s="1">
        <v>11656000</v>
      </c>
      <c r="E48" s="1"/>
      <c r="F48" s="1">
        <f t="shared" si="2"/>
        <v>6.8612236626681788</v>
      </c>
      <c r="G48" s="1">
        <f t="shared" si="3"/>
        <v>6.9731555736394029</v>
      </c>
      <c r="H48" s="1">
        <f t="shared" si="4"/>
        <v>7.0437551269686791</v>
      </c>
      <c r="I48" s="1">
        <f t="shared" si="5"/>
        <v>7.0665495387619339</v>
      </c>
      <c r="Q48" s="1"/>
      <c r="R48" s="1">
        <v>1861700</v>
      </c>
      <c r="S48" s="1">
        <v>15525000</v>
      </c>
      <c r="T48" s="1">
        <v>31805000</v>
      </c>
      <c r="U48">
        <f t="shared" si="6"/>
        <v>6.2699096987497613</v>
      </c>
      <c r="V48">
        <f t="shared" si="7"/>
        <v>7.1910316088486175</v>
      </c>
      <c r="W48">
        <f t="shared" si="8"/>
        <v>7.5024953999125508</v>
      </c>
      <c r="AA48">
        <v>6.2699096987497613</v>
      </c>
      <c r="AB48">
        <v>7.1910316088486175</v>
      </c>
      <c r="AC48">
        <v>7.5024953999125508</v>
      </c>
    </row>
    <row r="49" spans="1:29">
      <c r="A49" s="1">
        <v>5810900</v>
      </c>
      <c r="B49" s="1">
        <v>7682800</v>
      </c>
      <c r="C49" s="1">
        <v>9125100</v>
      </c>
      <c r="D49" s="1">
        <v>9674100</v>
      </c>
      <c r="E49" s="1"/>
      <c r="F49" s="1">
        <f t="shared" si="2"/>
        <v>6.7642434017127577</v>
      </c>
      <c r="G49" s="1">
        <f t="shared" si="3"/>
        <v>6.8855195277049566</v>
      </c>
      <c r="H49" s="1">
        <f t="shared" si="4"/>
        <v>6.9602376324940165</v>
      </c>
      <c r="I49" s="1">
        <f t="shared" si="5"/>
        <v>6.9856105723250979</v>
      </c>
      <c r="Q49" s="1"/>
      <c r="R49" s="1">
        <v>1346900</v>
      </c>
      <c r="S49" s="1">
        <v>13205000</v>
      </c>
      <c r="T49" s="1">
        <v>28578000</v>
      </c>
      <c r="U49">
        <f t="shared" si="6"/>
        <v>6.1293353529164891</v>
      </c>
      <c r="V49">
        <f t="shared" si="7"/>
        <v>7.1207384055429426</v>
      </c>
      <c r="W49">
        <f t="shared" si="8"/>
        <v>7.4560318318952339</v>
      </c>
      <c r="AA49">
        <v>6.1293353529164891</v>
      </c>
      <c r="AB49">
        <v>7.1207384055429426</v>
      </c>
      <c r="AC49">
        <v>7.4560318318952339</v>
      </c>
    </row>
    <row r="50" spans="1:29">
      <c r="A50" s="1">
        <v>4613600</v>
      </c>
      <c r="B50" s="1">
        <v>6246700</v>
      </c>
      <c r="C50" s="1">
        <v>7486000</v>
      </c>
      <c r="D50" s="1">
        <v>7978600</v>
      </c>
      <c r="E50" s="1"/>
      <c r="F50" s="1">
        <f t="shared" si="2"/>
        <v>6.6640399384028406</v>
      </c>
      <c r="G50" s="1">
        <f t="shared" si="3"/>
        <v>6.7956506492991364</v>
      </c>
      <c r="H50" s="1">
        <f t="shared" si="4"/>
        <v>6.8742498227784035</v>
      </c>
      <c r="I50" s="1">
        <f t="shared" si="5"/>
        <v>6.9019266926520686</v>
      </c>
      <c r="R50">
        <v>965810</v>
      </c>
      <c r="S50" s="1">
        <v>11211000</v>
      </c>
      <c r="T50" s="1">
        <v>25668000</v>
      </c>
      <c r="U50">
        <f t="shared" si="6"/>
        <v>5.9848916977741391</v>
      </c>
      <c r="V50">
        <f t="shared" si="7"/>
        <v>7.0496443525692998</v>
      </c>
      <c r="W50">
        <f t="shared" si="8"/>
        <v>7.409392030619153</v>
      </c>
      <c r="AA50">
        <v>5.9848916977741391</v>
      </c>
      <c r="AB50">
        <v>7.0496443525692998</v>
      </c>
      <c r="AC50">
        <v>7.409392030619153</v>
      </c>
    </row>
    <row r="51" spans="1:29">
      <c r="A51" s="1">
        <v>3634800</v>
      </c>
      <c r="B51" s="1">
        <v>5052200</v>
      </c>
      <c r="C51" s="1">
        <v>6107600</v>
      </c>
      <c r="D51" s="1">
        <v>6549500</v>
      </c>
      <c r="E51" s="1"/>
      <c r="F51" s="1">
        <f t="shared" si="2"/>
        <v>6.5604805193804809</v>
      </c>
      <c r="G51" s="1">
        <f t="shared" si="3"/>
        <v>6.7034805345153456</v>
      </c>
      <c r="H51" s="1">
        <f t="shared" si="4"/>
        <v>6.7858705864260971</v>
      </c>
      <c r="I51" s="1">
        <f t="shared" si="5"/>
        <v>6.8162081464758391</v>
      </c>
      <c r="R51">
        <v>685430</v>
      </c>
      <c r="S51" s="1">
        <v>9489300</v>
      </c>
      <c r="T51" s="1">
        <v>22981000</v>
      </c>
      <c r="U51">
        <f t="shared" si="6"/>
        <v>5.8359631087739317</v>
      </c>
      <c r="V51">
        <f t="shared" si="7"/>
        <v>6.9772341768793567</v>
      </c>
      <c r="W51">
        <f t="shared" si="8"/>
        <v>7.3613689227435968</v>
      </c>
      <c r="AA51">
        <v>5.8359631087739317</v>
      </c>
      <c r="AB51">
        <v>6.9772341768793567</v>
      </c>
      <c r="AC51">
        <v>7.3613689227435968</v>
      </c>
    </row>
    <row r="52" spans="1:29">
      <c r="A52" s="1">
        <v>2836300</v>
      </c>
      <c r="B52" s="1">
        <v>4056300</v>
      </c>
      <c r="C52" s="1">
        <v>4942900</v>
      </c>
      <c r="D52" s="1">
        <v>5338600</v>
      </c>
      <c r="E52" s="1"/>
      <c r="F52" s="1">
        <f t="shared" si="2"/>
        <v>6.4527521649644575</v>
      </c>
      <c r="G52" s="1">
        <f t="shared" si="3"/>
        <v>6.6081300675103023</v>
      </c>
      <c r="H52" s="1">
        <f t="shared" si="4"/>
        <v>6.6939818243212867</v>
      </c>
      <c r="I52" s="1">
        <f t="shared" si="5"/>
        <v>6.7274273821239534</v>
      </c>
      <c r="R52">
        <v>481430</v>
      </c>
      <c r="S52" s="1">
        <v>7997000</v>
      </c>
      <c r="T52" s="1">
        <v>20560000</v>
      </c>
      <c r="U52">
        <f t="shared" si="6"/>
        <v>5.6825331495628308</v>
      </c>
      <c r="V52">
        <f t="shared" si="7"/>
        <v>6.9029270960172626</v>
      </c>
      <c r="W52">
        <f t="shared" si="8"/>
        <v>7.3130231103232379</v>
      </c>
      <c r="AA52">
        <v>5.6825331495628308</v>
      </c>
      <c r="AB52">
        <v>6.9029270960172626</v>
      </c>
      <c r="AC52">
        <v>7.3130231103232379</v>
      </c>
    </row>
    <row r="53" spans="1:29">
      <c r="A53" s="1">
        <v>2194400</v>
      </c>
      <c r="B53" s="1">
        <v>3224200</v>
      </c>
      <c r="C53" s="1">
        <v>3972700</v>
      </c>
      <c r="D53" s="1">
        <v>4322500</v>
      </c>
      <c r="E53" s="1"/>
      <c r="F53" s="1">
        <f t="shared" si="2"/>
        <v>6.3413157945964729</v>
      </c>
      <c r="G53" s="1">
        <f t="shared" si="3"/>
        <v>6.5084219736424691</v>
      </c>
      <c r="H53" s="1">
        <f t="shared" si="4"/>
        <v>6.5990857703753134</v>
      </c>
      <c r="I53" s="1">
        <f t="shared" si="5"/>
        <v>6.6357350019459602</v>
      </c>
      <c r="R53">
        <v>333690</v>
      </c>
      <c r="S53" s="1">
        <v>6707800</v>
      </c>
      <c r="T53" s="1">
        <v>18351000</v>
      </c>
      <c r="U53">
        <f t="shared" si="6"/>
        <v>5.523343191941299</v>
      </c>
      <c r="V53">
        <f t="shared" si="7"/>
        <v>6.8265801051875865</v>
      </c>
      <c r="W53">
        <f t="shared" si="8"/>
        <v>7.2636597352174652</v>
      </c>
      <c r="AA53">
        <v>5.523343191941299</v>
      </c>
      <c r="AB53">
        <v>6.8265801051875865</v>
      </c>
      <c r="AC53">
        <v>7.2636597352174652</v>
      </c>
    </row>
    <row r="54" spans="1:29">
      <c r="A54" s="1">
        <v>1676800</v>
      </c>
      <c r="B54" s="1">
        <v>2536600</v>
      </c>
      <c r="C54" s="1">
        <v>3165400</v>
      </c>
      <c r="D54" s="1">
        <v>3472800</v>
      </c>
      <c r="E54" s="1"/>
      <c r="F54" s="1">
        <f t="shared" si="2"/>
        <v>6.2244812653036323</v>
      </c>
      <c r="G54" s="1">
        <f t="shared" si="3"/>
        <v>6.4042519881169051</v>
      </c>
      <c r="H54" s="1">
        <f t="shared" si="4"/>
        <v>6.5004285980235981</v>
      </c>
      <c r="I54" s="1">
        <f t="shared" si="5"/>
        <v>6.5406797728306438</v>
      </c>
      <c r="R54">
        <v>227910</v>
      </c>
      <c r="S54" s="1">
        <v>5600500</v>
      </c>
      <c r="T54" s="1">
        <v>16315000</v>
      </c>
      <c r="U54">
        <f t="shared" si="6"/>
        <v>5.3577633811239478</v>
      </c>
      <c r="V54">
        <f t="shared" si="7"/>
        <v>6.7482268015682463</v>
      </c>
      <c r="W54">
        <f t="shared" si="8"/>
        <v>7.2125870781238941</v>
      </c>
      <c r="AA54">
        <v>5.3577633811239478</v>
      </c>
      <c r="AB54">
        <v>6.7482268015682463</v>
      </c>
      <c r="AC54">
        <v>7.2125870781238941</v>
      </c>
    </row>
    <row r="55" spans="1:29">
      <c r="A55" s="1">
        <v>1266000</v>
      </c>
      <c r="B55" s="1">
        <v>1975000</v>
      </c>
      <c r="C55" s="1">
        <v>2498100</v>
      </c>
      <c r="D55" s="1">
        <v>2768900</v>
      </c>
      <c r="E55" s="1"/>
      <c r="F55" s="1">
        <f t="shared" si="2"/>
        <v>6.102433705681336</v>
      </c>
      <c r="G55" s="1">
        <f t="shared" si="3"/>
        <v>6.2955670999624793</v>
      </c>
      <c r="H55" s="1">
        <f t="shared" si="4"/>
        <v>6.3976098193779602</v>
      </c>
      <c r="I55" s="1">
        <f t="shared" si="5"/>
        <v>6.442307271299053</v>
      </c>
      <c r="R55">
        <v>154490</v>
      </c>
      <c r="S55" s="1">
        <v>4644400</v>
      </c>
      <c r="T55" s="1">
        <v>14441000</v>
      </c>
      <c r="U55">
        <f t="shared" si="6"/>
        <v>5.1889003731759118</v>
      </c>
      <c r="V55">
        <f t="shared" si="7"/>
        <v>6.6669296163877689</v>
      </c>
      <c r="W55">
        <f t="shared" si="8"/>
        <v>7.159597267987408</v>
      </c>
      <c r="AA55">
        <v>5.1889003731759118</v>
      </c>
      <c r="AB55">
        <v>6.6669296163877689</v>
      </c>
      <c r="AC55">
        <v>7.159597267987408</v>
      </c>
    </row>
    <row r="56" spans="1:29">
      <c r="A56">
        <v>951340</v>
      </c>
      <c r="B56" s="1">
        <v>1529400</v>
      </c>
      <c r="C56" s="1">
        <v>1958200</v>
      </c>
      <c r="D56" s="1">
        <v>2194700</v>
      </c>
      <c r="E56" s="1"/>
      <c r="F56" s="1">
        <f t="shared" si="2"/>
        <v>5.9783357574574252</v>
      </c>
      <c r="G56" s="1">
        <f t="shared" si="3"/>
        <v>6.1845210858529107</v>
      </c>
      <c r="H56" s="1">
        <f t="shared" si="4"/>
        <v>6.2918570462314598</v>
      </c>
      <c r="I56" s="1">
        <f t="shared" si="5"/>
        <v>6.3413751636446944</v>
      </c>
      <c r="R56">
        <v>104660</v>
      </c>
      <c r="S56" s="1">
        <v>3840000</v>
      </c>
      <c r="T56" s="1">
        <v>12775000</v>
      </c>
      <c r="U56">
        <f t="shared" si="6"/>
        <v>5.0197807304036468</v>
      </c>
      <c r="V56">
        <f t="shared" si="7"/>
        <v>6.5843312243675305</v>
      </c>
      <c r="W56">
        <f t="shared" si="8"/>
        <v>7.1063609088067503</v>
      </c>
      <c r="AA56">
        <v>5.0197807304036468</v>
      </c>
      <c r="AB56">
        <v>6.5843312243675305</v>
      </c>
      <c r="AC56">
        <v>7.1063609088067503</v>
      </c>
    </row>
    <row r="57" spans="1:29">
      <c r="A57">
        <v>714360</v>
      </c>
      <c r="B57" s="1">
        <v>1182000</v>
      </c>
      <c r="C57" s="1">
        <v>1532700</v>
      </c>
      <c r="D57" s="1">
        <v>1735500</v>
      </c>
      <c r="E57" s="1"/>
      <c r="F57" s="1">
        <f t="shared" si="2"/>
        <v>5.8539171285993783</v>
      </c>
      <c r="G57" s="1">
        <f t="shared" si="3"/>
        <v>6.0726174765452363</v>
      </c>
      <c r="H57" s="1">
        <f t="shared" si="4"/>
        <v>6.1854571574019257</v>
      </c>
      <c r="I57" s="1">
        <f t="shared" si="5"/>
        <v>6.2394246180074306</v>
      </c>
      <c r="R57">
        <v>69859</v>
      </c>
      <c r="S57" s="1">
        <v>3172700</v>
      </c>
      <c r="T57" s="1">
        <v>11364000</v>
      </c>
      <c r="U57">
        <f t="shared" si="6"/>
        <v>4.8442223646169689</v>
      </c>
      <c r="V57">
        <f t="shared" si="7"/>
        <v>6.5014290085945206</v>
      </c>
      <c r="W57">
        <f t="shared" si="8"/>
        <v>7.0555312250508981</v>
      </c>
      <c r="AA57">
        <v>4.8442223646169689</v>
      </c>
      <c r="AB57">
        <v>6.5014290085945206</v>
      </c>
      <c r="AC57">
        <v>7.0555312250508981</v>
      </c>
    </row>
    <row r="58" spans="1:29">
      <c r="A58" s="1">
        <v>12657000</v>
      </c>
      <c r="B58" s="1">
        <v>15445000</v>
      </c>
      <c r="C58" s="1">
        <v>18628000</v>
      </c>
      <c r="D58" s="1">
        <v>19613000</v>
      </c>
      <c r="E58" s="1"/>
      <c r="F58" s="1">
        <f t="shared" si="2"/>
        <v>7.1023307801015436</v>
      </c>
      <c r="G58" s="1">
        <f t="shared" si="3"/>
        <v>7.1887879126374692</v>
      </c>
      <c r="H58" s="1">
        <f t="shared" si="4"/>
        <v>7.2701662292606937</v>
      </c>
      <c r="I58" s="1">
        <f t="shared" si="5"/>
        <v>7.2925440283335794</v>
      </c>
      <c r="Q58" s="1"/>
      <c r="R58" s="1">
        <v>4303200</v>
      </c>
      <c r="S58" s="1">
        <v>24939000</v>
      </c>
      <c r="T58" s="1">
        <v>42406000</v>
      </c>
      <c r="U58">
        <f t="shared" si="6"/>
        <v>6.633791531273789</v>
      </c>
      <c r="V58">
        <f t="shared" si="7"/>
        <v>7.3968790352215565</v>
      </c>
      <c r="W58">
        <f t="shared" si="8"/>
        <v>7.627427309011094</v>
      </c>
      <c r="AA58">
        <v>6.633791531273789</v>
      </c>
      <c r="AB58">
        <v>7.3968790352215565</v>
      </c>
      <c r="AC58">
        <v>7.627427309011094</v>
      </c>
    </row>
    <row r="59" spans="1:29">
      <c r="A59" s="1">
        <v>10622000</v>
      </c>
      <c r="B59" s="1">
        <v>13159000</v>
      </c>
      <c r="C59" s="1">
        <v>15279000</v>
      </c>
      <c r="D59" s="1">
        <v>15864000</v>
      </c>
      <c r="E59" s="1"/>
      <c r="F59" s="1">
        <f t="shared" si="2"/>
        <v>7.0262062970831183</v>
      </c>
      <c r="G59" s="1">
        <f t="shared" si="3"/>
        <v>7.1192228869235832</v>
      </c>
      <c r="H59" s="1">
        <f t="shared" si="4"/>
        <v>7.1840949308958404</v>
      </c>
      <c r="I59" s="1">
        <f t="shared" si="5"/>
        <v>7.2004127011972461</v>
      </c>
      <c r="Q59" s="1"/>
      <c r="R59" s="1">
        <v>3487000</v>
      </c>
      <c r="S59" s="1">
        <v>20670000</v>
      </c>
      <c r="T59" s="1">
        <v>37998000</v>
      </c>
      <c r="U59">
        <f t="shared" si="6"/>
        <v>6.5424519473759766</v>
      </c>
      <c r="V59">
        <f t="shared" si="7"/>
        <v>7.3153404766272878</v>
      </c>
      <c r="W59">
        <f t="shared" si="8"/>
        <v>7.5797607384109629</v>
      </c>
      <c r="AA59">
        <v>6.5424519473759766</v>
      </c>
      <c r="AB59">
        <v>7.3153404766272878</v>
      </c>
      <c r="AC59">
        <v>7.5797607384109629</v>
      </c>
    </row>
    <row r="60" spans="1:29">
      <c r="A60" s="1">
        <v>8600300</v>
      </c>
      <c r="B60" s="1">
        <v>10864000</v>
      </c>
      <c r="C60" s="1">
        <v>12463000</v>
      </c>
      <c r="D60" s="1">
        <v>12913000</v>
      </c>
      <c r="E60" s="1"/>
      <c r="F60" s="1">
        <f t="shared" si="2"/>
        <v>6.9345136007868415</v>
      </c>
      <c r="G60" s="1">
        <f t="shared" si="3"/>
        <v>7.0359897569364263</v>
      </c>
      <c r="H60" s="1">
        <f t="shared" si="4"/>
        <v>7.0956225950216218</v>
      </c>
      <c r="I60" s="1">
        <f t="shared" si="5"/>
        <v>7.1110271510261747</v>
      </c>
      <c r="Q60" s="1"/>
      <c r="R60" s="1">
        <v>2591100</v>
      </c>
      <c r="S60" s="1">
        <v>17264000</v>
      </c>
      <c r="T60" s="1">
        <v>33982000</v>
      </c>
      <c r="U60">
        <f t="shared" si="6"/>
        <v>6.4134841743174071</v>
      </c>
      <c r="V60">
        <f t="shared" si="7"/>
        <v>7.2371414273388357</v>
      </c>
      <c r="W60">
        <f t="shared" si="8"/>
        <v>7.5312489355513623</v>
      </c>
      <c r="AA60">
        <v>6.4134841743174071</v>
      </c>
      <c r="AB60">
        <v>7.2371414273388357</v>
      </c>
      <c r="AC60">
        <v>7.5312489355513623</v>
      </c>
    </row>
    <row r="61" spans="1:29">
      <c r="A61" s="1">
        <v>6843400</v>
      </c>
      <c r="B61" s="1">
        <v>8837700</v>
      </c>
      <c r="C61" s="1">
        <v>10138000</v>
      </c>
      <c r="D61" s="1">
        <v>10544000</v>
      </c>
      <c r="E61" s="1"/>
      <c r="F61" s="1">
        <f t="shared" si="2"/>
        <v>6.8352719254582022</v>
      </c>
      <c r="G61" s="1">
        <f t="shared" si="3"/>
        <v>6.9463392551402938</v>
      </c>
      <c r="H61" s="1">
        <f t="shared" si="4"/>
        <v>7.0059522868873829</v>
      </c>
      <c r="I61" s="1">
        <f t="shared" si="5"/>
        <v>7.0230053972499347</v>
      </c>
      <c r="Q61" s="1"/>
      <c r="R61" s="1">
        <v>1886100</v>
      </c>
      <c r="S61" s="1">
        <v>14471000</v>
      </c>
      <c r="T61" s="1">
        <v>30345000</v>
      </c>
      <c r="U61">
        <f t="shared" si="6"/>
        <v>6.2755647150698497</v>
      </c>
      <c r="V61">
        <f t="shared" si="7"/>
        <v>7.1604985435223458</v>
      </c>
      <c r="W61">
        <f t="shared" si="8"/>
        <v>7.4820871418264856</v>
      </c>
      <c r="AA61">
        <v>6.2755647150698497</v>
      </c>
      <c r="AB61">
        <v>7.1604985435223458</v>
      </c>
      <c r="AC61">
        <v>7.4820871418264856</v>
      </c>
    </row>
    <row r="62" spans="1:29">
      <c r="A62" s="1">
        <v>5382200</v>
      </c>
      <c r="B62" s="1">
        <v>7118600</v>
      </c>
      <c r="C62" s="1">
        <v>8216900</v>
      </c>
      <c r="D62" s="1">
        <v>8603100</v>
      </c>
      <c r="E62" s="1"/>
      <c r="F62" s="1">
        <f t="shared" si="2"/>
        <v>6.7309598319046113</v>
      </c>
      <c r="G62" s="1">
        <f t="shared" si="3"/>
        <v>6.8523945902577852</v>
      </c>
      <c r="H62" s="1">
        <f t="shared" si="4"/>
        <v>6.9147080016246569</v>
      </c>
      <c r="I62" s="1">
        <f t="shared" si="5"/>
        <v>6.934654971046216</v>
      </c>
      <c r="Q62" s="1"/>
      <c r="R62" s="1">
        <v>1349100</v>
      </c>
      <c r="S62" s="1">
        <v>12138000</v>
      </c>
      <c r="T62" s="1">
        <v>27108000</v>
      </c>
      <c r="U62">
        <f t="shared" si="6"/>
        <v>6.1300441422876046</v>
      </c>
      <c r="V62">
        <f t="shared" si="7"/>
        <v>7.0841471331544481</v>
      </c>
      <c r="W62">
        <f t="shared" si="8"/>
        <v>7.4330974769679878</v>
      </c>
      <c r="AA62">
        <v>6.1300441422876046</v>
      </c>
      <c r="AB62">
        <v>7.0841471331544481</v>
      </c>
      <c r="AC62">
        <v>7.4330974769679878</v>
      </c>
    </row>
    <row r="63" spans="1:29">
      <c r="A63" s="1">
        <v>4194600</v>
      </c>
      <c r="B63" s="1">
        <v>5686700</v>
      </c>
      <c r="C63" s="1">
        <v>6633500</v>
      </c>
      <c r="D63" s="1">
        <v>7005300</v>
      </c>
      <c r="E63" s="1"/>
      <c r="F63" s="1">
        <f t="shared" si="2"/>
        <v>6.6226905525126512</v>
      </c>
      <c r="G63" s="1">
        <f t="shared" si="3"/>
        <v>6.7548603177930202</v>
      </c>
      <c r="H63" s="1">
        <f t="shared" si="4"/>
        <v>6.8217427334746183</v>
      </c>
      <c r="I63" s="1">
        <f t="shared" si="5"/>
        <v>6.8454267385589453</v>
      </c>
      <c r="R63">
        <v>955650</v>
      </c>
      <c r="S63" s="1">
        <v>10176000</v>
      </c>
      <c r="T63" s="1">
        <v>24200000</v>
      </c>
      <c r="U63">
        <f t="shared" si="6"/>
        <v>5.9802988641377226</v>
      </c>
      <c r="V63">
        <f t="shared" si="7"/>
        <v>7.0075770983043384</v>
      </c>
      <c r="W63">
        <f t="shared" si="8"/>
        <v>7.3838153659804311</v>
      </c>
      <c r="AA63">
        <v>5.9802988641377226</v>
      </c>
      <c r="AB63">
        <v>7.0075770983043384</v>
      </c>
      <c r="AC63">
        <v>7.3838153659804311</v>
      </c>
    </row>
    <row r="64" spans="1:29">
      <c r="A64" s="1">
        <v>3242200</v>
      </c>
      <c r="B64" s="1">
        <v>4512300</v>
      </c>
      <c r="C64" s="1">
        <v>5330400</v>
      </c>
      <c r="D64" s="1">
        <v>5683100</v>
      </c>
      <c r="E64" s="1"/>
      <c r="F64" s="1">
        <f t="shared" si="2"/>
        <v>6.5108398014493609</v>
      </c>
      <c r="G64" s="1">
        <f t="shared" si="3"/>
        <v>6.6543979659782488</v>
      </c>
      <c r="H64" s="1">
        <f t="shared" si="4"/>
        <v>6.7267598002600799</v>
      </c>
      <c r="I64" s="1">
        <f t="shared" si="5"/>
        <v>6.7545852979708423</v>
      </c>
      <c r="R64">
        <v>670540</v>
      </c>
      <c r="S64" s="1">
        <v>8508600</v>
      </c>
      <c r="T64" s="1">
        <v>21556000</v>
      </c>
      <c r="U64">
        <f t="shared" si="6"/>
        <v>5.8264246901087553</v>
      </c>
      <c r="V64">
        <f t="shared" si="7"/>
        <v>6.9298581074062202</v>
      </c>
      <c r="W64">
        <f t="shared" si="8"/>
        <v>7.3335681749239878</v>
      </c>
      <c r="AA64">
        <v>5.8264246901087553</v>
      </c>
      <c r="AB64">
        <v>6.9298581074062202</v>
      </c>
      <c r="AC64">
        <v>7.3335681749239878</v>
      </c>
    </row>
    <row r="65" spans="1:29">
      <c r="A65" s="1">
        <v>2489100</v>
      </c>
      <c r="B65" s="1">
        <v>3556400</v>
      </c>
      <c r="C65" s="1">
        <v>4259000</v>
      </c>
      <c r="D65" s="1">
        <v>4588000</v>
      </c>
      <c r="E65" s="1"/>
      <c r="F65" s="1">
        <f t="shared" si="2"/>
        <v>6.396042344810998</v>
      </c>
      <c r="G65" s="1">
        <f t="shared" si="3"/>
        <v>6.5510106015735108</v>
      </c>
      <c r="H65" s="1">
        <f t="shared" si="4"/>
        <v>6.6293076400737485</v>
      </c>
      <c r="I65" s="1">
        <f t="shared" si="5"/>
        <v>6.6616234092292297</v>
      </c>
      <c r="R65">
        <v>465960</v>
      </c>
      <c r="S65" s="1">
        <v>7096700</v>
      </c>
      <c r="T65" s="1">
        <v>19252000</v>
      </c>
      <c r="U65">
        <f t="shared" si="6"/>
        <v>5.6683486365936728</v>
      </c>
      <c r="V65">
        <f t="shared" si="7"/>
        <v>6.8510564466127981</v>
      </c>
      <c r="W65">
        <f t="shared" si="8"/>
        <v>7.2844758530053211</v>
      </c>
      <c r="AA65">
        <v>5.6683486365936728</v>
      </c>
      <c r="AB65">
        <v>6.8510564466127981</v>
      </c>
      <c r="AC65">
        <v>7.2844758530053211</v>
      </c>
    </row>
    <row r="66" spans="1:29">
      <c r="A66" s="1">
        <v>1899900</v>
      </c>
      <c r="B66" s="1">
        <v>2784700</v>
      </c>
      <c r="C66" s="1">
        <v>3382400</v>
      </c>
      <c r="D66" s="1">
        <v>3687500</v>
      </c>
      <c r="E66" s="1"/>
      <c r="F66" s="1">
        <f t="shared" ref="F66:F95" si="9">LOG(A66)</f>
        <v>6.2787307427469816</v>
      </c>
      <c r="G66" s="1">
        <f t="shared" ref="G66:G95" si="10">LOG(B66)</f>
        <v>6.4447784148194787</v>
      </c>
      <c r="H66" s="1">
        <f t="shared" ref="H66:H95" si="11">LOG(C66)</f>
        <v>6.529224965627332</v>
      </c>
      <c r="I66" s="1">
        <f t="shared" ref="I66:I95" si="12">LOG(D66)</f>
        <v>6.5667320289862197</v>
      </c>
      <c r="R66">
        <v>321330</v>
      </c>
      <c r="S66" s="1">
        <v>5897400</v>
      </c>
      <c r="T66" s="1">
        <v>17099000</v>
      </c>
      <c r="U66">
        <f t="shared" ref="U66:U95" si="13">LOG(R66)</f>
        <v>5.506951274030321</v>
      </c>
      <c r="V66">
        <f t="shared" ref="V66:V95" si="14">LOG(S66)</f>
        <v>6.7706605854514192</v>
      </c>
      <c r="W66">
        <f t="shared" ref="W66:W95" si="15">LOG(T66)</f>
        <v>7.2329707123113893</v>
      </c>
      <c r="AA66">
        <v>5.506951274030321</v>
      </c>
      <c r="AB66">
        <v>6.7706605854514192</v>
      </c>
      <c r="AC66">
        <v>7.2329707123113893</v>
      </c>
    </row>
    <row r="67" spans="1:29">
      <c r="A67" s="1">
        <v>1439200</v>
      </c>
      <c r="B67" s="1">
        <v>2166700</v>
      </c>
      <c r="C67" s="1">
        <v>2672100</v>
      </c>
      <c r="D67" s="1">
        <v>2948300</v>
      </c>
      <c r="E67" s="1"/>
      <c r="F67" s="1">
        <f t="shared" si="9"/>
        <v>6.1581211503374949</v>
      </c>
      <c r="G67" s="1">
        <f t="shared" si="10"/>
        <v>6.3357987833253659</v>
      </c>
      <c r="H67" s="1">
        <f t="shared" si="11"/>
        <v>6.4268527070353691</v>
      </c>
      <c r="I67" s="1">
        <f t="shared" si="12"/>
        <v>6.4695716724419983</v>
      </c>
      <c r="R67">
        <v>219900</v>
      </c>
      <c r="S67" s="1">
        <v>4887500</v>
      </c>
      <c r="T67" s="1">
        <v>15183000</v>
      </c>
      <c r="U67">
        <f t="shared" si="13"/>
        <v>5.3422252293607908</v>
      </c>
      <c r="V67">
        <f t="shared" si="14"/>
        <v>6.6890867704039234</v>
      </c>
      <c r="W67">
        <f t="shared" si="15"/>
        <v>7.1813575920284505</v>
      </c>
      <c r="AA67">
        <v>5.3422252293607908</v>
      </c>
      <c r="AB67">
        <v>6.6890867704039234</v>
      </c>
      <c r="AC67">
        <v>7.1813575920284505</v>
      </c>
    </row>
    <row r="68" spans="1:29">
      <c r="A68" s="1">
        <v>1080600</v>
      </c>
      <c r="B68" s="1">
        <v>1679600</v>
      </c>
      <c r="C68" s="1">
        <v>2096200</v>
      </c>
      <c r="D68" s="1">
        <v>2341900</v>
      </c>
      <c r="E68" s="1"/>
      <c r="F68" s="1">
        <f t="shared" si="9"/>
        <v>6.0336649632031767</v>
      </c>
      <c r="G68" s="1">
        <f t="shared" si="10"/>
        <v>6.2252058659659024</v>
      </c>
      <c r="H68" s="1">
        <f t="shared" si="11"/>
        <v>6.321432716647859</v>
      </c>
      <c r="I68" s="1">
        <f t="shared" si="12"/>
        <v>6.369568346596548</v>
      </c>
      <c r="R68">
        <v>149320</v>
      </c>
      <c r="S68" s="1">
        <v>4034900</v>
      </c>
      <c r="T68" s="1">
        <v>13472000</v>
      </c>
      <c r="U68">
        <f t="shared" si="13"/>
        <v>5.174117981254267</v>
      </c>
      <c r="V68">
        <f t="shared" si="14"/>
        <v>6.6058327757405282</v>
      </c>
      <c r="W68">
        <f t="shared" si="15"/>
        <v>7.1294320741555746</v>
      </c>
      <c r="AA68">
        <v>5.174117981254267</v>
      </c>
      <c r="AB68">
        <v>6.6058327757405282</v>
      </c>
      <c r="AC68">
        <v>7.1294320741555746</v>
      </c>
    </row>
    <row r="69" spans="1:29">
      <c r="A69">
        <v>807040</v>
      </c>
      <c r="B69" s="1">
        <v>1291900</v>
      </c>
      <c r="C69" s="1">
        <v>1633300</v>
      </c>
      <c r="D69" s="1">
        <v>1845200</v>
      </c>
      <c r="E69" s="1"/>
      <c r="F69" s="1">
        <f t="shared" si="9"/>
        <v>5.9068950605569688</v>
      </c>
      <c r="G69" s="1">
        <f t="shared" si="10"/>
        <v>6.111228898234156</v>
      </c>
      <c r="H69" s="1">
        <f t="shared" si="11"/>
        <v>6.213065962065718</v>
      </c>
      <c r="I69" s="1">
        <f t="shared" si="12"/>
        <v>6.2660434459362291</v>
      </c>
      <c r="R69">
        <v>100620</v>
      </c>
      <c r="S69" s="1">
        <v>3320100</v>
      </c>
      <c r="T69" s="1">
        <v>11928000</v>
      </c>
      <c r="U69">
        <f t="shared" si="13"/>
        <v>5.0026843129897296</v>
      </c>
      <c r="V69">
        <f t="shared" si="14"/>
        <v>6.5211511646661284</v>
      </c>
      <c r="W69">
        <f t="shared" si="15"/>
        <v>7.0765676304449379</v>
      </c>
      <c r="AA69">
        <v>5.0026843129897296</v>
      </c>
      <c r="AB69">
        <v>6.5211511646661284</v>
      </c>
      <c r="AC69">
        <v>7.0765676304449379</v>
      </c>
    </row>
    <row r="70" spans="1:29">
      <c r="A70">
        <v>598570</v>
      </c>
      <c r="B70">
        <v>985570</v>
      </c>
      <c r="C70" s="1">
        <v>1263700</v>
      </c>
      <c r="D70" s="1">
        <v>1442600</v>
      </c>
      <c r="E70" s="1"/>
      <c r="F70" s="1">
        <f t="shared" si="9"/>
        <v>5.7771149464484584</v>
      </c>
      <c r="G70" s="1">
        <f t="shared" si="10"/>
        <v>5.9936874754283567</v>
      </c>
      <c r="H70" s="1">
        <f t="shared" si="11"/>
        <v>6.1016439854903135</v>
      </c>
      <c r="I70" s="1">
        <f t="shared" si="12"/>
        <v>6.1591459278540475</v>
      </c>
      <c r="R70">
        <v>67240</v>
      </c>
      <c r="S70" s="1">
        <v>2722300</v>
      </c>
      <c r="T70" s="1">
        <v>10535000</v>
      </c>
      <c r="U70">
        <f t="shared" si="13"/>
        <v>4.8276277047674334</v>
      </c>
      <c r="V70">
        <f t="shared" si="14"/>
        <v>6.4349359831617168</v>
      </c>
      <c r="W70">
        <f t="shared" si="15"/>
        <v>7.0226345399441188</v>
      </c>
      <c r="AA70">
        <v>4.8276277047674334</v>
      </c>
      <c r="AB70">
        <v>6.4349359831617168</v>
      </c>
      <c r="AC70">
        <v>7.0226345399441188</v>
      </c>
    </row>
    <row r="71" spans="1:29">
      <c r="A71">
        <v>439590</v>
      </c>
      <c r="B71">
        <v>747120</v>
      </c>
      <c r="C71">
        <v>969820</v>
      </c>
      <c r="D71" s="1">
        <v>1120700</v>
      </c>
      <c r="E71" s="1"/>
      <c r="F71" s="1">
        <f t="shared" si="9"/>
        <v>5.6430478043287584</v>
      </c>
      <c r="G71" s="1">
        <f t="shared" si="10"/>
        <v>5.8733903623941215</v>
      </c>
      <c r="H71" s="1">
        <f t="shared" si="11"/>
        <v>5.9866911360592292</v>
      </c>
      <c r="I71" s="1">
        <f t="shared" si="12"/>
        <v>6.0494893719335563</v>
      </c>
      <c r="R71">
        <v>44528</v>
      </c>
      <c r="S71" s="1">
        <v>2218800</v>
      </c>
      <c r="T71" s="1">
        <v>9278800</v>
      </c>
      <c r="U71">
        <f t="shared" si="13"/>
        <v>4.6486331889899679</v>
      </c>
      <c r="V71">
        <f t="shared" si="14"/>
        <v>6.3461181572067975</v>
      </c>
      <c r="W71">
        <f t="shared" si="15"/>
        <v>6.9674918138183823</v>
      </c>
      <c r="AA71">
        <v>4.6486331889899679</v>
      </c>
      <c r="AB71">
        <v>6.3461181572067975</v>
      </c>
      <c r="AC71">
        <v>6.9674918138183823</v>
      </c>
    </row>
    <row r="72" spans="1:29">
      <c r="A72">
        <v>319520</v>
      </c>
      <c r="B72">
        <v>560740</v>
      </c>
      <c r="C72">
        <v>736530</v>
      </c>
      <c r="D72">
        <v>862130</v>
      </c>
      <c r="F72" s="1">
        <f t="shared" si="9"/>
        <v>5.504498047526627</v>
      </c>
      <c r="G72" s="1">
        <f t="shared" si="10"/>
        <v>5.7487615372999556</v>
      </c>
      <c r="H72" s="1">
        <f t="shared" si="11"/>
        <v>5.8671904410212994</v>
      </c>
      <c r="I72" s="1">
        <f t="shared" si="12"/>
        <v>5.9355727577339703</v>
      </c>
      <c r="R72">
        <v>29132</v>
      </c>
      <c r="S72" s="1">
        <v>1795500</v>
      </c>
      <c r="T72" s="1">
        <v>8173900</v>
      </c>
      <c r="U72">
        <f t="shared" si="13"/>
        <v>4.4643703012822327</v>
      </c>
      <c r="V72">
        <f t="shared" si="14"/>
        <v>6.2541854094620923</v>
      </c>
      <c r="W72">
        <f t="shared" si="15"/>
        <v>6.912429320222425</v>
      </c>
      <c r="AA72">
        <v>4.4643703012822327</v>
      </c>
      <c r="AB72">
        <v>6.2541854094620923</v>
      </c>
      <c r="AC72">
        <v>6.912429320222425</v>
      </c>
    </row>
    <row r="73" spans="1:29">
      <c r="A73">
        <v>229330</v>
      </c>
      <c r="B73">
        <v>416510</v>
      </c>
      <c r="C73">
        <v>554810</v>
      </c>
      <c r="D73">
        <v>656890</v>
      </c>
      <c r="F73" s="1">
        <f t="shared" si="9"/>
        <v>5.3604608710501784</v>
      </c>
      <c r="G73" s="1">
        <f t="shared" si="10"/>
        <v>5.6196254328560924</v>
      </c>
      <c r="H73" s="1">
        <f t="shared" si="11"/>
        <v>5.7441442802773821</v>
      </c>
      <c r="I73" s="1">
        <f t="shared" si="12"/>
        <v>5.8174926505450673</v>
      </c>
      <c r="R73">
        <v>18797</v>
      </c>
      <c r="S73" s="1">
        <v>1442200</v>
      </c>
      <c r="T73" s="1">
        <v>7156200</v>
      </c>
      <c r="U73">
        <f t="shared" si="13"/>
        <v>4.2740885414227101</v>
      </c>
      <c r="V73">
        <f t="shared" si="14"/>
        <v>6.1590254912249049</v>
      </c>
      <c r="W73">
        <f t="shared" si="15"/>
        <v>6.8546824696374555</v>
      </c>
      <c r="AA73">
        <v>4.2740885414227101</v>
      </c>
      <c r="AB73">
        <v>6.1590254912249049</v>
      </c>
      <c r="AC73">
        <v>6.8546824696374555</v>
      </c>
    </row>
    <row r="74" spans="1:29">
      <c r="A74">
        <v>163310</v>
      </c>
      <c r="B74">
        <v>305620</v>
      </c>
      <c r="C74">
        <v>413140</v>
      </c>
      <c r="D74">
        <v>495300</v>
      </c>
      <c r="F74" s="1">
        <f t="shared" si="9"/>
        <v>5.2130127788080092</v>
      </c>
      <c r="G74" s="1">
        <f t="shared" si="10"/>
        <v>5.4851817713873769</v>
      </c>
      <c r="H74" s="1">
        <f t="shared" si="11"/>
        <v>5.6160972451781976</v>
      </c>
      <c r="I74" s="1">
        <f t="shared" si="12"/>
        <v>5.6948683279824559</v>
      </c>
      <c r="R74">
        <v>12050</v>
      </c>
      <c r="S74" s="1">
        <v>1149900</v>
      </c>
      <c r="T74" s="1">
        <v>6260600</v>
      </c>
      <c r="U74">
        <f t="shared" si="13"/>
        <v>4.0809870469108871</v>
      </c>
      <c r="V74">
        <f t="shared" si="14"/>
        <v>6.0606600739740148</v>
      </c>
      <c r="W74">
        <f t="shared" si="15"/>
        <v>6.7966159568849092</v>
      </c>
      <c r="AA74">
        <v>4.0809870469108871</v>
      </c>
      <c r="AB74">
        <v>6.0606600739740148</v>
      </c>
      <c r="AC74">
        <v>6.7966159568849092</v>
      </c>
    </row>
    <row r="75" spans="1:29">
      <c r="A75" s="1">
        <v>116250</v>
      </c>
      <c r="B75">
        <v>224570</v>
      </c>
      <c r="C75">
        <v>306030</v>
      </c>
      <c r="D75">
        <v>371580</v>
      </c>
      <c r="F75" s="1">
        <f t="shared" si="9"/>
        <v>5.0653929615619919</v>
      </c>
      <c r="G75" s="1">
        <f t="shared" si="10"/>
        <v>5.3513517389928014</v>
      </c>
      <c r="H75" s="1">
        <f t="shared" si="11"/>
        <v>5.4857640022849479</v>
      </c>
      <c r="I75" s="1">
        <f t="shared" si="12"/>
        <v>5.5700523303932146</v>
      </c>
      <c r="R75">
        <v>7699.6</v>
      </c>
      <c r="S75">
        <v>913000</v>
      </c>
      <c r="T75" s="1">
        <v>5445300</v>
      </c>
      <c r="U75">
        <f t="shared" si="13"/>
        <v>3.8864681638341612</v>
      </c>
      <c r="V75">
        <f t="shared" si="14"/>
        <v>5.9604707775342991</v>
      </c>
      <c r="W75">
        <f t="shared" si="15"/>
        <v>6.7360218115032708</v>
      </c>
      <c r="AA75">
        <v>3.8864681638341612</v>
      </c>
      <c r="AB75">
        <v>5.9604707775342991</v>
      </c>
      <c r="AC75">
        <v>6.7360218115032708</v>
      </c>
    </row>
    <row r="76" spans="1:29">
      <c r="A76" s="1">
        <v>81740</v>
      </c>
      <c r="B76">
        <v>163650</v>
      </c>
      <c r="C76">
        <v>226720</v>
      </c>
      <c r="D76">
        <v>278100</v>
      </c>
      <c r="F76" s="1">
        <f t="shared" si="9"/>
        <v>4.9124346333755744</v>
      </c>
      <c r="G76" s="1">
        <f t="shared" si="10"/>
        <v>5.2139160096440227</v>
      </c>
      <c r="H76" s="1">
        <f t="shared" si="11"/>
        <v>5.3554898329033849</v>
      </c>
      <c r="I76" s="1">
        <f t="shared" si="12"/>
        <v>5.4442009888641598</v>
      </c>
      <c r="R76">
        <v>4812.7</v>
      </c>
      <c r="S76">
        <v>724250</v>
      </c>
      <c r="T76" s="1">
        <v>4751300</v>
      </c>
      <c r="U76">
        <f t="shared" si="13"/>
        <v>3.682388790743377</v>
      </c>
      <c r="V76">
        <f t="shared" si="14"/>
        <v>5.8598885038757995</v>
      </c>
      <c r="W76">
        <f t="shared" si="15"/>
        <v>6.676812452905259</v>
      </c>
      <c r="AA76">
        <v>3.682388790743377</v>
      </c>
      <c r="AB76">
        <v>5.8598885038757995</v>
      </c>
      <c r="AC76">
        <v>6.676812452905259</v>
      </c>
    </row>
    <row r="77" spans="1:29">
      <c r="A77" s="1">
        <v>3026700</v>
      </c>
      <c r="B77" s="1">
        <v>4705200</v>
      </c>
      <c r="C77" s="1">
        <v>5229200</v>
      </c>
      <c r="D77" s="1">
        <v>5352400</v>
      </c>
      <c r="E77" s="1"/>
      <c r="F77" s="1">
        <f t="shared" si="9"/>
        <v>6.4809693767539605</v>
      </c>
      <c r="G77" s="1">
        <f t="shared" si="10"/>
        <v>6.6725780883478318</v>
      </c>
      <c r="H77" s="1">
        <f t="shared" si="11"/>
        <v>6.7184352525076676</v>
      </c>
      <c r="I77" s="1">
        <f t="shared" si="12"/>
        <v>6.7285485620283367</v>
      </c>
      <c r="R77">
        <v>739190</v>
      </c>
      <c r="S77" s="1">
        <v>10216000</v>
      </c>
      <c r="T77" s="1">
        <v>22373000</v>
      </c>
      <c r="U77">
        <f t="shared" si="13"/>
        <v>5.8687560829763967</v>
      </c>
      <c r="V77">
        <f t="shared" si="14"/>
        <v>7.0092808842553591</v>
      </c>
      <c r="W77">
        <f t="shared" si="15"/>
        <v>7.3497242226343973</v>
      </c>
      <c r="AA77">
        <v>5.8687560829763967</v>
      </c>
      <c r="AB77">
        <v>7.0092808842553591</v>
      </c>
      <c r="AC77">
        <v>7.3497242226343973</v>
      </c>
    </row>
    <row r="78" spans="1:29">
      <c r="A78" s="1">
        <v>2700400</v>
      </c>
      <c r="B78" s="1">
        <v>3949600</v>
      </c>
      <c r="C78" s="1">
        <v>4556500</v>
      </c>
      <c r="D78" s="1">
        <v>4851800</v>
      </c>
      <c r="E78" s="1"/>
      <c r="F78" s="1">
        <f t="shared" si="9"/>
        <v>6.4314280993167827</v>
      </c>
      <c r="G78" s="1">
        <f t="shared" si="10"/>
        <v>6.5965531142114751</v>
      </c>
      <c r="H78" s="1">
        <f t="shared" si="11"/>
        <v>6.6586313746095138</v>
      </c>
      <c r="I78" s="1">
        <f t="shared" si="12"/>
        <v>6.6859028901569024</v>
      </c>
      <c r="R78">
        <v>599250</v>
      </c>
      <c r="S78" s="1">
        <v>8083200</v>
      </c>
      <c r="T78" s="1">
        <v>20044000</v>
      </c>
      <c r="U78">
        <f t="shared" si="13"/>
        <v>5.7776080427056913</v>
      </c>
      <c r="V78">
        <f t="shared" si="14"/>
        <v>6.9075833245392175</v>
      </c>
      <c r="W78">
        <f t="shared" si="15"/>
        <v>7.3019843940704394</v>
      </c>
      <c r="AA78">
        <v>5.7776080427056913</v>
      </c>
      <c r="AB78">
        <v>6.9075833245392175</v>
      </c>
      <c r="AC78">
        <v>7.3019843940704394</v>
      </c>
    </row>
    <row r="79" spans="1:29">
      <c r="A79" s="1">
        <v>2182800</v>
      </c>
      <c r="B79" s="1">
        <v>3136800</v>
      </c>
      <c r="C79" s="1">
        <v>3708800</v>
      </c>
      <c r="D79" s="1">
        <v>4030000</v>
      </c>
      <c r="E79" s="1"/>
      <c r="F79" s="1">
        <f t="shared" si="9"/>
        <v>6.3390139451111081</v>
      </c>
      <c r="G79" s="1">
        <f t="shared" si="10"/>
        <v>6.4964868292921505</v>
      </c>
      <c r="H79" s="1">
        <f t="shared" si="11"/>
        <v>6.5692334142835023</v>
      </c>
      <c r="I79" s="1">
        <f t="shared" si="12"/>
        <v>6.6053050461411091</v>
      </c>
      <c r="R79">
        <v>447400</v>
      </c>
      <c r="S79" s="1">
        <v>6476400</v>
      </c>
      <c r="T79" s="1">
        <v>17686000</v>
      </c>
      <c r="U79">
        <f t="shared" si="13"/>
        <v>5.6506959797606111</v>
      </c>
      <c r="V79">
        <f t="shared" si="14"/>
        <v>6.8113336641128388</v>
      </c>
      <c r="W79">
        <f t="shared" si="15"/>
        <v>7.2476296206791142</v>
      </c>
      <c r="AA79">
        <v>5.6506959797606111</v>
      </c>
      <c r="AB79">
        <v>6.8113336641128388</v>
      </c>
      <c r="AC79">
        <v>7.2476296206791142</v>
      </c>
    </row>
    <row r="80" spans="1:29">
      <c r="A80" s="1">
        <v>1681600</v>
      </c>
      <c r="B80" s="1">
        <v>2443000</v>
      </c>
      <c r="C80" s="1">
        <v>2939500</v>
      </c>
      <c r="D80" s="1">
        <v>3241200</v>
      </c>
      <c r="E80" s="1"/>
      <c r="F80" s="1">
        <f t="shared" si="9"/>
        <v>6.2257226986841667</v>
      </c>
      <c r="G80" s="1">
        <f t="shared" si="10"/>
        <v>6.3879234669734366</v>
      </c>
      <c r="H80" s="1">
        <f t="shared" si="11"/>
        <v>6.4682734645251001</v>
      </c>
      <c r="I80" s="1">
        <f t="shared" si="12"/>
        <v>6.510705830235076</v>
      </c>
      <c r="R80">
        <v>313370</v>
      </c>
      <c r="S80" s="1">
        <v>5257800</v>
      </c>
      <c r="T80" s="1">
        <v>15615000</v>
      </c>
      <c r="U80">
        <f t="shared" si="13"/>
        <v>5.4960574176013495</v>
      </c>
      <c r="V80">
        <f t="shared" si="14"/>
        <v>6.7208040620768559</v>
      </c>
      <c r="W80">
        <f t="shared" si="15"/>
        <v>7.1935419885662171</v>
      </c>
      <c r="AA80">
        <v>5.4960574176013495</v>
      </c>
      <c r="AB80">
        <v>6.7208040620768559</v>
      </c>
      <c r="AC80">
        <v>7.1935419885662171</v>
      </c>
    </row>
    <row r="81" spans="1:29">
      <c r="A81" s="1">
        <v>1265100</v>
      </c>
      <c r="B81" s="1">
        <v>1882000</v>
      </c>
      <c r="C81" s="1">
        <v>2295600</v>
      </c>
      <c r="D81" s="1">
        <v>2562100</v>
      </c>
      <c r="E81" s="1"/>
      <c r="F81" s="1">
        <f t="shared" si="9"/>
        <v>6.1021248557345258</v>
      </c>
      <c r="G81" s="1">
        <f t="shared" si="10"/>
        <v>6.2746196190912382</v>
      </c>
      <c r="H81" s="1">
        <f t="shared" si="11"/>
        <v>6.360896216074921</v>
      </c>
      <c r="I81" s="1">
        <f t="shared" si="12"/>
        <v>6.408596076462783</v>
      </c>
      <c r="R81">
        <v>214650</v>
      </c>
      <c r="S81" s="1">
        <v>4264400</v>
      </c>
      <c r="T81" s="1">
        <v>13778000</v>
      </c>
      <c r="U81">
        <f t="shared" si="13"/>
        <v>5.3317308928154574</v>
      </c>
      <c r="V81">
        <f t="shared" si="14"/>
        <v>6.6298579346782622</v>
      </c>
      <c r="W81">
        <f t="shared" si="15"/>
        <v>7.1391861804161287</v>
      </c>
      <c r="AA81">
        <v>5.3317308928154574</v>
      </c>
      <c r="AB81">
        <v>6.6298579346782622</v>
      </c>
      <c r="AC81">
        <v>7.1391861804161287</v>
      </c>
    </row>
    <row r="82" spans="1:29">
      <c r="A82">
        <v>938140</v>
      </c>
      <c r="B82" s="1">
        <v>1438100</v>
      </c>
      <c r="C82" s="1">
        <v>1774400</v>
      </c>
      <c r="D82" s="1">
        <v>2003800</v>
      </c>
      <c r="E82" s="1"/>
      <c r="F82" s="1">
        <f t="shared" si="9"/>
        <v>5.9722676536141526</v>
      </c>
      <c r="G82" s="1">
        <f t="shared" si="10"/>
        <v>6.1577890862820492</v>
      </c>
      <c r="H82" s="1">
        <f t="shared" si="11"/>
        <v>6.2490515288050847</v>
      </c>
      <c r="I82" s="1">
        <f t="shared" si="12"/>
        <v>6.3018543722695863</v>
      </c>
      <c r="R82">
        <v>145130</v>
      </c>
      <c r="S82" s="1">
        <v>3465200</v>
      </c>
      <c r="T82" s="1">
        <v>12161000</v>
      </c>
      <c r="U82">
        <f t="shared" si="13"/>
        <v>5.1617571952617274</v>
      </c>
      <c r="V82">
        <f t="shared" si="14"/>
        <v>6.5397283057269675</v>
      </c>
      <c r="W82">
        <f t="shared" si="15"/>
        <v>7.0849692884749871</v>
      </c>
      <c r="AA82">
        <v>5.1617571952617274</v>
      </c>
      <c r="AB82">
        <v>6.5397283057269675</v>
      </c>
      <c r="AC82">
        <v>7.0849692884749871</v>
      </c>
    </row>
    <row r="83" spans="1:29">
      <c r="A83">
        <v>689840</v>
      </c>
      <c r="B83" s="1">
        <v>1090300</v>
      </c>
      <c r="C83" s="1">
        <v>1359600</v>
      </c>
      <c r="D83" s="1">
        <v>1553100</v>
      </c>
      <c r="E83" s="1"/>
      <c r="F83" s="1">
        <f t="shared" si="9"/>
        <v>5.838748373092578</v>
      </c>
      <c r="G83" s="1">
        <f t="shared" si="10"/>
        <v>6.0375460120858264</v>
      </c>
      <c r="H83" s="1">
        <f t="shared" si="11"/>
        <v>6.1334111559110225</v>
      </c>
      <c r="I83" s="1">
        <f t="shared" si="12"/>
        <v>6.1911994197015181</v>
      </c>
      <c r="R83">
        <v>97349</v>
      </c>
      <c r="S83" s="1">
        <v>2811500</v>
      </c>
      <c r="T83" s="1">
        <v>10695000</v>
      </c>
      <c r="U83">
        <f t="shared" si="13"/>
        <v>4.9883314946674266</v>
      </c>
      <c r="V83">
        <f t="shared" si="14"/>
        <v>6.4489380878454217</v>
      </c>
      <c r="W83">
        <f t="shared" si="15"/>
        <v>7.0291807889075466</v>
      </c>
      <c r="AA83">
        <v>4.9883314946674266</v>
      </c>
      <c r="AB83">
        <v>6.4489380878454217</v>
      </c>
      <c r="AC83">
        <v>7.0291807889075466</v>
      </c>
    </row>
    <row r="84" spans="1:29">
      <c r="A84">
        <v>504060</v>
      </c>
      <c r="B84">
        <v>820400</v>
      </c>
      <c r="C84" s="1">
        <v>1035400</v>
      </c>
      <c r="D84" s="1">
        <v>1193300</v>
      </c>
      <c r="E84" s="1"/>
      <c r="F84" s="1">
        <f t="shared" si="9"/>
        <v>5.7024822350923223</v>
      </c>
      <c r="G84" s="1">
        <f t="shared" si="10"/>
        <v>5.9140256516963285</v>
      </c>
      <c r="H84" s="1">
        <f t="shared" si="11"/>
        <v>6.0151081606458368</v>
      </c>
      <c r="I84" s="1">
        <f t="shared" si="12"/>
        <v>6.0767496406240005</v>
      </c>
      <c r="R84">
        <v>64837</v>
      </c>
      <c r="S84" s="1">
        <v>2273500</v>
      </c>
      <c r="T84" s="1">
        <v>9415500</v>
      </c>
      <c r="U84">
        <f t="shared" si="13"/>
        <v>4.8118229118891955</v>
      </c>
      <c r="V84">
        <f t="shared" si="14"/>
        <v>6.3566949585411274</v>
      </c>
      <c r="W84">
        <f t="shared" si="15"/>
        <v>6.9738433877063919</v>
      </c>
      <c r="AA84">
        <v>4.8118229118891955</v>
      </c>
      <c r="AB84">
        <v>6.3566949585411274</v>
      </c>
      <c r="AC84">
        <v>6.9738433877063919</v>
      </c>
    </row>
    <row r="85" spans="1:29">
      <c r="A85">
        <v>365390</v>
      </c>
      <c r="B85">
        <v>614040</v>
      </c>
      <c r="C85">
        <v>782660</v>
      </c>
      <c r="D85">
        <v>911490</v>
      </c>
      <c r="F85" s="1">
        <f t="shared" si="9"/>
        <v>5.5627566574000786</v>
      </c>
      <c r="G85" s="1">
        <f t="shared" si="10"/>
        <v>5.7881966630197423</v>
      </c>
      <c r="H85" s="1">
        <f t="shared" si="11"/>
        <v>5.893573138568593</v>
      </c>
      <c r="I85" s="1">
        <f t="shared" si="12"/>
        <v>5.9597519083517829</v>
      </c>
      <c r="R85">
        <v>42932</v>
      </c>
      <c r="S85" s="1">
        <v>1831200</v>
      </c>
      <c r="T85" s="1">
        <v>8288700</v>
      </c>
      <c r="U85">
        <f t="shared" si="13"/>
        <v>4.6327811206884242</v>
      </c>
      <c r="V85">
        <f t="shared" si="14"/>
        <v>6.2627357796664862</v>
      </c>
      <c r="W85">
        <f t="shared" si="15"/>
        <v>6.918486421129435</v>
      </c>
      <c r="AA85">
        <v>4.6327811206884242</v>
      </c>
      <c r="AB85">
        <v>6.2627357796664862</v>
      </c>
      <c r="AC85">
        <v>6.918486421129435</v>
      </c>
    </row>
    <row r="86" spans="1:29">
      <c r="A86">
        <v>263650</v>
      </c>
      <c r="B86">
        <v>456810</v>
      </c>
      <c r="C86">
        <v>588190</v>
      </c>
      <c r="D86">
        <v>692770</v>
      </c>
      <c r="F86" s="1">
        <f t="shared" si="9"/>
        <v>5.4210277756674827</v>
      </c>
      <c r="G86" s="1">
        <f t="shared" si="10"/>
        <v>5.6597356024560117</v>
      </c>
      <c r="H86" s="1">
        <f t="shared" si="11"/>
        <v>5.7695176366590877</v>
      </c>
      <c r="I86" s="1">
        <f t="shared" si="12"/>
        <v>5.8405890725477487</v>
      </c>
      <c r="R86">
        <v>28277</v>
      </c>
      <c r="S86" s="1">
        <v>1470800</v>
      </c>
      <c r="T86" s="1">
        <v>7238600</v>
      </c>
      <c r="U86">
        <f t="shared" si="13"/>
        <v>4.4514333318378441</v>
      </c>
      <c r="V86">
        <f t="shared" si="14"/>
        <v>6.1675536211968245</v>
      </c>
      <c r="W86">
        <f t="shared" si="15"/>
        <v>6.859654578480578</v>
      </c>
      <c r="AA86">
        <v>4.4514333318378441</v>
      </c>
      <c r="AB86">
        <v>6.1675536211968245</v>
      </c>
      <c r="AC86">
        <v>6.859654578480578</v>
      </c>
    </row>
    <row r="87" spans="1:29">
      <c r="A87">
        <v>188630</v>
      </c>
      <c r="B87">
        <v>336960</v>
      </c>
      <c r="C87">
        <v>438910</v>
      </c>
      <c r="D87">
        <v>523880</v>
      </c>
      <c r="F87" s="1">
        <f t="shared" si="9"/>
        <v>5.2756107647445729</v>
      </c>
      <c r="G87" s="1">
        <f t="shared" si="10"/>
        <v>5.5275783495053927</v>
      </c>
      <c r="H87" s="1">
        <f t="shared" si="11"/>
        <v>5.6423754757990503</v>
      </c>
      <c r="I87" s="1">
        <f t="shared" si="12"/>
        <v>5.7192318188422293</v>
      </c>
      <c r="R87">
        <v>18529</v>
      </c>
      <c r="S87" s="1">
        <v>1177100</v>
      </c>
      <c r="T87" s="1">
        <v>6339600</v>
      </c>
      <c r="U87">
        <f t="shared" si="13"/>
        <v>4.2678519813156051</v>
      </c>
      <c r="V87">
        <f t="shared" si="14"/>
        <v>6.0708133597027159</v>
      </c>
      <c r="W87">
        <f t="shared" si="15"/>
        <v>6.8020618567345643</v>
      </c>
      <c r="AA87">
        <v>4.2678519813156051</v>
      </c>
      <c r="AB87">
        <v>6.0708133597027159</v>
      </c>
      <c r="AC87">
        <v>6.8020618567345643</v>
      </c>
    </row>
    <row r="88" spans="1:29">
      <c r="A88">
        <v>134050</v>
      </c>
      <c r="B88">
        <v>247010</v>
      </c>
      <c r="C88">
        <v>325270</v>
      </c>
      <c r="D88">
        <v>393380</v>
      </c>
      <c r="F88" s="1">
        <f t="shared" si="9"/>
        <v>5.1272668183188985</v>
      </c>
      <c r="G88" s="1">
        <f t="shared" si="10"/>
        <v>5.3927145356762951</v>
      </c>
      <c r="H88" s="1">
        <f t="shared" si="11"/>
        <v>5.512244009684343</v>
      </c>
      <c r="I88" s="1">
        <f t="shared" si="12"/>
        <v>5.5948122759940047</v>
      </c>
      <c r="R88">
        <v>12063</v>
      </c>
      <c r="S88">
        <v>937140</v>
      </c>
      <c r="T88" s="1">
        <v>5535400</v>
      </c>
      <c r="U88">
        <f t="shared" si="13"/>
        <v>4.0814553278225736</v>
      </c>
      <c r="V88">
        <f t="shared" si="14"/>
        <v>5.9718044752908428</v>
      </c>
      <c r="W88">
        <f t="shared" si="15"/>
        <v>6.7431490094091409</v>
      </c>
      <c r="AA88">
        <v>4.0814553278225736</v>
      </c>
      <c r="AB88">
        <v>5.9718044752908428</v>
      </c>
      <c r="AC88">
        <v>6.7431490094091409</v>
      </c>
    </row>
    <row r="89" spans="1:29">
      <c r="A89" s="1">
        <v>94560</v>
      </c>
      <c r="B89">
        <v>179690</v>
      </c>
      <c r="C89">
        <v>240010</v>
      </c>
      <c r="D89">
        <v>293250</v>
      </c>
      <c r="F89" s="1">
        <f t="shared" si="9"/>
        <v>4.9757074635371801</v>
      </c>
      <c r="G89" s="1">
        <f t="shared" si="10"/>
        <v>5.2545239086856999</v>
      </c>
      <c r="H89" s="1">
        <f t="shared" si="11"/>
        <v>5.3802293369380374</v>
      </c>
      <c r="I89" s="1">
        <f t="shared" si="12"/>
        <v>5.4672380207875673</v>
      </c>
      <c r="R89">
        <v>7809.7</v>
      </c>
      <c r="S89">
        <v>742360</v>
      </c>
      <c r="T89" s="1">
        <v>4811100</v>
      </c>
      <c r="U89">
        <f t="shared" si="13"/>
        <v>3.8926343513104666</v>
      </c>
      <c r="V89">
        <f t="shared" si="14"/>
        <v>5.8706145630932376</v>
      </c>
      <c r="W89">
        <f t="shared" si="15"/>
        <v>6.682244383923317</v>
      </c>
      <c r="AA89">
        <v>3.8926343513104666</v>
      </c>
      <c r="AB89">
        <v>5.8706145630932376</v>
      </c>
      <c r="AC89">
        <v>6.682244383923317</v>
      </c>
    </row>
    <row r="90" spans="1:29">
      <c r="A90" s="1">
        <v>66115</v>
      </c>
      <c r="B90">
        <v>129650</v>
      </c>
      <c r="C90">
        <v>175270</v>
      </c>
      <c r="D90">
        <v>217340</v>
      </c>
      <c r="F90" s="1">
        <f t="shared" si="9"/>
        <v>4.8203000022721092</v>
      </c>
      <c r="G90" s="1">
        <f t="shared" si="10"/>
        <v>5.1127725211053701</v>
      </c>
      <c r="H90" s="1">
        <f t="shared" si="11"/>
        <v>5.2437075866617908</v>
      </c>
      <c r="I90" s="1">
        <f t="shared" si="12"/>
        <v>5.3371396627245611</v>
      </c>
      <c r="R90">
        <v>5014.8999999999996</v>
      </c>
      <c r="S90">
        <v>584350</v>
      </c>
      <c r="T90" s="1">
        <v>4190900</v>
      </c>
      <c r="U90">
        <f t="shared" si="13"/>
        <v>3.7002622773601872</v>
      </c>
      <c r="V90">
        <f t="shared" si="14"/>
        <v>5.7666730483760844</v>
      </c>
      <c r="W90">
        <f t="shared" si="15"/>
        <v>6.6223072981599413</v>
      </c>
      <c r="AA90">
        <v>3.7002622773601872</v>
      </c>
      <c r="AB90">
        <v>5.7666730483760844</v>
      </c>
      <c r="AC90">
        <v>6.6223072981599413</v>
      </c>
    </row>
    <row r="91" spans="1:29">
      <c r="A91" s="1">
        <v>45732</v>
      </c>
      <c r="B91">
        <v>92549</v>
      </c>
      <c r="C91">
        <v>127040</v>
      </c>
      <c r="D91">
        <v>159020</v>
      </c>
      <c r="F91" s="1">
        <f t="shared" si="9"/>
        <v>4.6602201948197921</v>
      </c>
      <c r="G91" s="1">
        <f t="shared" si="10"/>
        <v>4.9663717305245987</v>
      </c>
      <c r="H91" s="1">
        <f t="shared" si="11"/>
        <v>5.1039404850830214</v>
      </c>
      <c r="I91" s="1">
        <f t="shared" si="12"/>
        <v>5.2014517491217189</v>
      </c>
      <c r="R91">
        <v>3202.7</v>
      </c>
      <c r="S91">
        <v>456890</v>
      </c>
      <c r="T91" s="1">
        <v>3629800</v>
      </c>
      <c r="U91">
        <f t="shared" si="13"/>
        <v>3.5055162597857392</v>
      </c>
      <c r="V91">
        <f t="shared" si="14"/>
        <v>5.6598116527102338</v>
      </c>
      <c r="W91">
        <f t="shared" si="15"/>
        <v>6.5598826963062846</v>
      </c>
      <c r="AA91">
        <v>3.5055162597857392</v>
      </c>
      <c r="AB91">
        <v>5.6598116527102338</v>
      </c>
      <c r="AC91">
        <v>6.5598826963062846</v>
      </c>
    </row>
    <row r="92" spans="1:29">
      <c r="A92" s="1">
        <v>31277</v>
      </c>
      <c r="B92">
        <v>65288</v>
      </c>
      <c r="C92">
        <v>90736</v>
      </c>
      <c r="D92">
        <v>115270</v>
      </c>
      <c r="F92" s="1">
        <f t="shared" si="9"/>
        <v>4.4952250901062207</v>
      </c>
      <c r="G92" s="1">
        <f t="shared" si="10"/>
        <v>4.8148333648478756</v>
      </c>
      <c r="H92" s="1">
        <f t="shared" si="11"/>
        <v>4.9577796299419239</v>
      </c>
      <c r="I92" s="1">
        <f t="shared" si="12"/>
        <v>5.0617162931598969</v>
      </c>
      <c r="R92">
        <v>2023.9</v>
      </c>
      <c r="S92">
        <v>353760</v>
      </c>
      <c r="T92" s="1">
        <v>3122200</v>
      </c>
      <c r="U92">
        <f t="shared" si="13"/>
        <v>3.3061890504004259</v>
      </c>
      <c r="V92">
        <f t="shared" si="14"/>
        <v>5.548708725234639</v>
      </c>
      <c r="W92">
        <f t="shared" si="15"/>
        <v>6.494460719390827</v>
      </c>
      <c r="AA92">
        <v>3.3061890504004259</v>
      </c>
      <c r="AB92">
        <v>5.548708725234639</v>
      </c>
      <c r="AC92">
        <v>6.494460719390827</v>
      </c>
    </row>
    <row r="93" spans="1:29">
      <c r="A93" s="1">
        <v>21258</v>
      </c>
      <c r="B93">
        <v>45827</v>
      </c>
      <c r="C93">
        <v>64510</v>
      </c>
      <c r="D93">
        <v>82972</v>
      </c>
      <c r="F93" s="1">
        <f t="shared" si="9"/>
        <v>4.3275224027168209</v>
      </c>
      <c r="G93" s="1">
        <f t="shared" si="10"/>
        <v>4.6611214276988449</v>
      </c>
      <c r="H93" s="1">
        <f t="shared" si="11"/>
        <v>4.8096270418940499</v>
      </c>
      <c r="I93" s="1">
        <f t="shared" si="12"/>
        <v>4.9189315586763094</v>
      </c>
      <c r="R93">
        <v>1267.3</v>
      </c>
      <c r="S93">
        <v>272260</v>
      </c>
      <c r="T93" s="1">
        <v>2686500</v>
      </c>
      <c r="U93">
        <f t="shared" si="13"/>
        <v>3.102879434869378</v>
      </c>
      <c r="V93">
        <f t="shared" si="14"/>
        <v>5.4349838401819381</v>
      </c>
      <c r="W93">
        <f t="shared" si="15"/>
        <v>6.4291868449047129</v>
      </c>
      <c r="AA93">
        <v>3.102879434869378</v>
      </c>
      <c r="AB93">
        <v>5.4349838401819381</v>
      </c>
      <c r="AC93">
        <v>6.4291868449047129</v>
      </c>
    </row>
    <row r="94" spans="1:29">
      <c r="A94" s="1">
        <v>14429</v>
      </c>
      <c r="B94">
        <v>32166</v>
      </c>
      <c r="C94">
        <v>45825</v>
      </c>
      <c r="D94">
        <v>59710</v>
      </c>
      <c r="F94" s="1">
        <f t="shared" si="9"/>
        <v>4.159236233412904</v>
      </c>
      <c r="G94" s="1">
        <f t="shared" si="10"/>
        <v>4.5073970576089506</v>
      </c>
      <c r="H94" s="1">
        <f t="shared" si="11"/>
        <v>4.6611024736342541</v>
      </c>
      <c r="I94" s="1">
        <f t="shared" si="12"/>
        <v>4.7760470711817797</v>
      </c>
      <c r="R94">
        <v>793.4</v>
      </c>
      <c r="S94">
        <v>208450</v>
      </c>
      <c r="T94" s="1">
        <v>2303800</v>
      </c>
      <c r="U94">
        <f t="shared" si="13"/>
        <v>2.8994921961381319</v>
      </c>
      <c r="V94">
        <f t="shared" si="14"/>
        <v>5.3190018994623163</v>
      </c>
      <c r="W94">
        <f t="shared" si="15"/>
        <v>6.3624447739410543</v>
      </c>
      <c r="AA94">
        <v>2.8994921961381319</v>
      </c>
      <c r="AB94">
        <v>5.3190018994623163</v>
      </c>
      <c r="AC94">
        <v>6.3624447739410543</v>
      </c>
    </row>
    <row r="95" spans="1:29">
      <c r="A95" s="1">
        <v>9680.2999999999993</v>
      </c>
      <c r="B95">
        <v>22372</v>
      </c>
      <c r="C95">
        <v>32189</v>
      </c>
      <c r="D95">
        <v>42684</v>
      </c>
      <c r="F95" s="1">
        <f t="shared" si="9"/>
        <v>3.9858888166395592</v>
      </c>
      <c r="G95" s="1">
        <f t="shared" si="10"/>
        <v>4.3497048106562106</v>
      </c>
      <c r="H95" s="1">
        <f t="shared" si="11"/>
        <v>4.5077074848798402</v>
      </c>
      <c r="I95" s="1">
        <f t="shared" si="12"/>
        <v>4.6302651112334052</v>
      </c>
      <c r="R95">
        <v>494.91</v>
      </c>
      <c r="S95">
        <v>159630</v>
      </c>
      <c r="T95" s="1">
        <v>1978500</v>
      </c>
      <c r="U95">
        <f t="shared" si="13"/>
        <v>2.694526229121204</v>
      </c>
      <c r="V95">
        <f t="shared" si="14"/>
        <v>5.203114513644385</v>
      </c>
      <c r="W95">
        <f t="shared" si="15"/>
        <v>6.2963360546020466</v>
      </c>
      <c r="AA95">
        <v>2.694526229121204</v>
      </c>
      <c r="AB95">
        <v>5.203114513644385</v>
      </c>
      <c r="AC95">
        <v>6.2963360546020466</v>
      </c>
    </row>
    <row r="98" spans="1:4">
      <c r="A98" s="1">
        <v>8.3339306743966581</v>
      </c>
      <c r="B98" s="1">
        <v>8.3359991776081301</v>
      </c>
      <c r="C98" s="1">
        <v>8.3586770845129745</v>
      </c>
      <c r="D98" s="1">
        <v>8.3413157945964738</v>
      </c>
    </row>
    <row r="99" spans="1:4">
      <c r="A99" s="1">
        <v>8.2899677916867329</v>
      </c>
      <c r="B99" s="1">
        <v>8.2930751401228644</v>
      </c>
      <c r="C99" s="1">
        <v>8.3169553069450206</v>
      </c>
      <c r="D99" s="1">
        <v>8.2993329357625232</v>
      </c>
    </row>
    <row r="100" spans="1:4">
      <c r="A100" s="1">
        <v>8.2452658394574616</v>
      </c>
      <c r="B100" s="1">
        <v>8.2508345799966847</v>
      </c>
      <c r="C100" s="1">
        <v>8.2748733833703731</v>
      </c>
      <c r="D100" s="1">
        <v>8.258182160366097</v>
      </c>
    </row>
    <row r="101" spans="1:4">
      <c r="A101" s="1">
        <v>8.1997277588070556</v>
      </c>
      <c r="B101" s="1">
        <v>8.206690981021632</v>
      </c>
      <c r="C101" s="1">
        <v>8.2332246263047679</v>
      </c>
      <c r="D101" s="1">
        <v>8.2151350454802614</v>
      </c>
    </row>
    <row r="102" spans="1:4">
      <c r="A102" s="1">
        <v>8.1515537045429749</v>
      </c>
      <c r="B102" s="1">
        <v>8.1613680022349744</v>
      </c>
      <c r="C102" s="1">
        <v>8.1892656689345475</v>
      </c>
      <c r="D102" s="1">
        <v>8.1721941284669306</v>
      </c>
    </row>
    <row r="103" spans="1:4">
      <c r="A103" s="1">
        <v>8.1028794348693776</v>
      </c>
      <c r="B103" s="1">
        <v>8.1142772965615855</v>
      </c>
      <c r="C103" s="1">
        <v>8.1436392352745433</v>
      </c>
      <c r="D103" s="1">
        <v>8.1276230495980286</v>
      </c>
    </row>
    <row r="104" spans="1:4">
      <c r="A104" s="1">
        <v>8.0514998191327454</v>
      </c>
      <c r="B104" s="1">
        <v>8.0656917280932703</v>
      </c>
      <c r="C104" s="1">
        <v>8.0967362604624693</v>
      </c>
      <c r="D104" s="1">
        <v>8.0813833174622847</v>
      </c>
    </row>
    <row r="105" spans="1:4">
      <c r="A105" s="1">
        <v>7.9980805257764214</v>
      </c>
      <c r="B105" s="1">
        <v>8.0169080439720748</v>
      </c>
      <c r="C105" s="1">
        <v>8.0489853025707117</v>
      </c>
      <c r="D105" s="1">
        <v>8.0340265237751094</v>
      </c>
    </row>
    <row r="106" spans="1:4">
      <c r="A106" s="1">
        <v>7.9430491110084072</v>
      </c>
      <c r="B106" s="1">
        <v>7.9644670611858315</v>
      </c>
      <c r="C106" s="1">
        <v>7.9993611174177728</v>
      </c>
      <c r="D106" s="1">
        <v>7.9843517598897282</v>
      </c>
    </row>
    <row r="107" spans="1:4">
      <c r="A107" s="1">
        <v>7.8862537726439683</v>
      </c>
      <c r="B107" s="1">
        <v>7.9093313360490098</v>
      </c>
      <c r="C107" s="1">
        <v>7.9483885115720065</v>
      </c>
      <c r="D107" s="1">
        <v>7.9340336084654588</v>
      </c>
    </row>
    <row r="108" spans="1:4">
      <c r="A108" s="1">
        <v>7.8271559510597202</v>
      </c>
      <c r="B108" s="1">
        <v>7.8549554791902114</v>
      </c>
      <c r="C108" s="1">
        <v>7.8955275154794418</v>
      </c>
      <c r="D108" s="1">
        <v>7.8824960773577404</v>
      </c>
    </row>
    <row r="109" spans="1:4">
      <c r="A109" s="1">
        <v>7.7654748296279088</v>
      </c>
      <c r="B109" s="1">
        <v>7.7965882082118494</v>
      </c>
      <c r="C109" s="1">
        <v>7.8397356565390641</v>
      </c>
      <c r="D109" s="1">
        <v>7.8284020784915933</v>
      </c>
    </row>
    <row r="110" spans="1:4">
      <c r="A110" s="1">
        <v>7.7014643636735052</v>
      </c>
      <c r="B110" s="1">
        <v>7.7392795518617143</v>
      </c>
      <c r="C110" s="1">
        <v>7.7832888462925078</v>
      </c>
      <c r="D110" s="1">
        <v>7.7733621792293341</v>
      </c>
    </row>
    <row r="111" spans="1:4">
      <c r="A111" s="1">
        <v>7.6365280140830052</v>
      </c>
      <c r="B111" s="1">
        <v>7.6790370374603594</v>
      </c>
      <c r="C111" s="1">
        <v>7.7241037565550092</v>
      </c>
      <c r="D111" s="1">
        <v>7.7164457645074593</v>
      </c>
    </row>
    <row r="112" spans="1:4">
      <c r="A112" s="1">
        <v>7.5696430653593163</v>
      </c>
      <c r="B112" s="1">
        <v>7.6158764361834042</v>
      </c>
      <c r="C112" s="1">
        <v>7.6646701755809339</v>
      </c>
      <c r="D112" s="1">
        <v>7.6574096491453805</v>
      </c>
    </row>
    <row r="113" spans="1:4">
      <c r="A113" s="1">
        <v>7.5007440445986688</v>
      </c>
      <c r="B113" s="1">
        <v>7.5533124889002412</v>
      </c>
      <c r="C113" s="1">
        <v>7.6057143616383671</v>
      </c>
      <c r="D113" s="1">
        <v>7.5983855599492438</v>
      </c>
    </row>
    <row r="114" spans="1:4">
      <c r="A114" s="1">
        <v>7.4335618346479615</v>
      </c>
      <c r="B114" s="1">
        <v>7.4921315335815697</v>
      </c>
      <c r="C114" s="1">
        <v>7.5453813484943622</v>
      </c>
      <c r="D114" s="1">
        <v>7.5404796371211553</v>
      </c>
    </row>
    <row r="115" spans="1:4">
      <c r="A115" s="1">
        <v>7.3639314730018368</v>
      </c>
      <c r="B115" s="1">
        <v>7.429170678793974</v>
      </c>
      <c r="C115" s="1">
        <v>7.483359036280687</v>
      </c>
      <c r="D115" s="1">
        <v>7.4813279481525754</v>
      </c>
    </row>
    <row r="116" spans="1:4">
      <c r="A116" s="1">
        <v>7.2929202996000058</v>
      </c>
      <c r="B116" s="1">
        <v>7.3640253968504483</v>
      </c>
      <c r="C116" s="1">
        <v>7.4205168312286167</v>
      </c>
      <c r="D116" s="1">
        <v>7.4215052123605068</v>
      </c>
    </row>
    <row r="117" spans="1:4">
      <c r="A117" s="1">
        <v>8.039453778961736</v>
      </c>
      <c r="B117" s="1">
        <v>8.0587296207517198</v>
      </c>
      <c r="C117" s="1">
        <v>8.0843975191411488</v>
      </c>
      <c r="D117" s="1">
        <v>8.0761304945430066</v>
      </c>
    </row>
    <row r="118" spans="1:4">
      <c r="A118" s="1">
        <v>7.9795483747040947</v>
      </c>
      <c r="B118" s="1">
        <v>8.0018634626925245</v>
      </c>
      <c r="C118" s="1">
        <v>8.0295055254265773</v>
      </c>
      <c r="D118" s="1">
        <v>8.0244446171313495</v>
      </c>
    </row>
    <row r="119" spans="1:4">
      <c r="A119" s="1">
        <v>7.9194964878630616</v>
      </c>
      <c r="B119" s="1">
        <v>7.9455128986344246</v>
      </c>
      <c r="C119" s="1">
        <v>7.9752295502316839</v>
      </c>
      <c r="D119" s="1">
        <v>7.9719527461065463</v>
      </c>
    </row>
    <row r="120" spans="1:4">
      <c r="A120" s="1">
        <v>7.8586214016324822</v>
      </c>
      <c r="B120" s="1">
        <v>7.8883480101780492</v>
      </c>
      <c r="C120" s="1">
        <v>7.9206032904499839</v>
      </c>
      <c r="D120" s="1">
        <v>7.9181299822988898</v>
      </c>
    </row>
    <row r="121" spans="1:4">
      <c r="A121" s="1">
        <v>7.7959078113015199</v>
      </c>
      <c r="B121" s="1">
        <v>7.8302998983788283</v>
      </c>
      <c r="C121" s="1">
        <v>7.864493281739473</v>
      </c>
      <c r="D121" s="1">
        <v>7.8630848253203594</v>
      </c>
    </row>
    <row r="122" spans="1:4">
      <c r="A122" s="1">
        <v>7.7315081835960253</v>
      </c>
      <c r="B122" s="1">
        <v>7.7701005476952343</v>
      </c>
      <c r="C122" s="1">
        <v>7.8071966607109475</v>
      </c>
      <c r="D122" s="1">
        <v>7.8064852299874836</v>
      </c>
    </row>
    <row r="123" spans="1:4">
      <c r="A123" s="1">
        <v>7.6647171715535265</v>
      </c>
      <c r="B123" s="1">
        <v>7.7088116742973289</v>
      </c>
      <c r="C123" s="1">
        <v>7.748219046932781</v>
      </c>
      <c r="D123" s="1">
        <v>7.7485368735006706</v>
      </c>
    </row>
    <row r="124" spans="1:4">
      <c r="A124" s="1">
        <v>7.596959772450969</v>
      </c>
      <c r="B124" s="1">
        <v>7.6455303382392881</v>
      </c>
      <c r="C124" s="1">
        <v>7.6875022071370731</v>
      </c>
      <c r="D124" s="1">
        <v>7.6893532632422525</v>
      </c>
    </row>
    <row r="125" spans="1:4">
      <c r="A125" s="1">
        <v>7.5260548247731114</v>
      </c>
      <c r="B125" s="1">
        <v>7.5805030149573041</v>
      </c>
      <c r="C125" s="1">
        <v>7.6256827812069687</v>
      </c>
      <c r="D125" s="1">
        <v>7.6278572326382541</v>
      </c>
    </row>
    <row r="126" spans="1:4">
      <c r="A126" s="1">
        <v>7.4531041984322091</v>
      </c>
      <c r="B126" s="1">
        <v>7.5135505203463371</v>
      </c>
      <c r="C126" s="1">
        <v>7.561208750879949</v>
      </c>
      <c r="D126" s="1">
        <v>7.5656235326393633</v>
      </c>
    </row>
    <row r="127" spans="1:4">
      <c r="A127" s="1">
        <v>7.3779069980423166</v>
      </c>
      <c r="B127" s="1">
        <v>7.4447628188026735</v>
      </c>
      <c r="C127" s="1">
        <v>7.4950723235504046</v>
      </c>
      <c r="D127" s="1">
        <v>7.5009770535891995</v>
      </c>
    </row>
    <row r="128" spans="1:4">
      <c r="A128" s="1">
        <v>7.3003998116713333</v>
      </c>
      <c r="B128" s="1">
        <v>7.3741065088040125</v>
      </c>
      <c r="C128" s="1">
        <v>7.4272426022310363</v>
      </c>
      <c r="D128" s="1">
        <v>7.4350316919291437</v>
      </c>
    </row>
    <row r="129" spans="1:4">
      <c r="A129" s="1">
        <v>7.2208138967854909</v>
      </c>
      <c r="B129" s="1">
        <v>7.3013338954487939</v>
      </c>
      <c r="C129" s="1">
        <v>7.3576109101584448</v>
      </c>
      <c r="D129" s="1">
        <v>7.3670948931236584</v>
      </c>
    </row>
    <row r="130" spans="1:4">
      <c r="A130" s="1">
        <v>7.1383342820710194</v>
      </c>
      <c r="B130" s="1">
        <v>7.226264711895694</v>
      </c>
      <c r="C130" s="1">
        <v>7.2858047638486321</v>
      </c>
      <c r="D130" s="1">
        <v>7.2975416678181597</v>
      </c>
    </row>
    <row r="131" spans="1:4">
      <c r="A131" s="1">
        <v>7.0528093281405617</v>
      </c>
      <c r="B131" s="1">
        <v>7.1486026548060932</v>
      </c>
      <c r="C131" s="1">
        <v>7.211467624439142</v>
      </c>
      <c r="D131" s="1">
        <v>7.2253609803726597</v>
      </c>
    </row>
    <row r="132" spans="1:4">
      <c r="A132" s="1">
        <v>6.963825590441262</v>
      </c>
      <c r="B132" s="1">
        <v>7.068074489907648</v>
      </c>
      <c r="C132" s="1">
        <v>7.1341452198802946</v>
      </c>
      <c r="D132" s="1">
        <v>7.1498039382270226</v>
      </c>
    </row>
    <row r="133" spans="1:4">
      <c r="A133" s="1">
        <v>6.8697947636498178</v>
      </c>
      <c r="B133" s="1">
        <v>6.9841310920920465</v>
      </c>
      <c r="C133" s="1">
        <v>7.0536929387849536</v>
      </c>
      <c r="D133" s="1">
        <v>7.0717715794167555</v>
      </c>
    </row>
    <row r="134" spans="1:4">
      <c r="A134" s="1">
        <v>6.7739326474676451</v>
      </c>
      <c r="B134" s="1">
        <v>6.8986045274751175</v>
      </c>
      <c r="C134" s="1">
        <v>6.972272282903675</v>
      </c>
      <c r="D134" s="1">
        <v>6.9928405962889189</v>
      </c>
    </row>
    <row r="135" spans="1:4">
      <c r="A135" s="1">
        <v>6.6782724823749229</v>
      </c>
      <c r="B135" s="1">
        <v>6.8128799480900559</v>
      </c>
      <c r="C135" s="1">
        <v>6.8910130888459502</v>
      </c>
      <c r="D135" s="1">
        <v>6.9139144699364765</v>
      </c>
    </row>
    <row r="136" spans="1:4">
      <c r="A136" s="1">
        <v>7.6308954814219891</v>
      </c>
      <c r="B136" s="1">
        <v>7.6773331514199015</v>
      </c>
      <c r="C136" s="1">
        <v>7.7151757256769358</v>
      </c>
      <c r="D136" s="1">
        <v>7.710929320444194</v>
      </c>
    </row>
    <row r="137" spans="1:4">
      <c r="A137" s="1">
        <v>7.5515231875045883</v>
      </c>
      <c r="B137" s="1">
        <v>7.6025049151873691</v>
      </c>
      <c r="C137" s="1">
        <v>7.6444976731332455</v>
      </c>
      <c r="D137" s="1">
        <v>7.6464429384014991</v>
      </c>
    </row>
    <row r="138" spans="1:4">
      <c r="A138" s="1">
        <v>7.471995401974822</v>
      </c>
      <c r="B138" s="1">
        <v>7.5285439208086968</v>
      </c>
      <c r="C138" s="1">
        <v>7.5741933740763265</v>
      </c>
      <c r="D138" s="1">
        <v>7.5799207205926598</v>
      </c>
    </row>
    <row r="139" spans="1:4">
      <c r="A139" s="1">
        <v>7.3914996758951421</v>
      </c>
      <c r="B139" s="1">
        <v>7.4540059381037906</v>
      </c>
      <c r="C139" s="1">
        <v>7.5035183127240748</v>
      </c>
      <c r="D139" s="1">
        <v>7.5116695018181314</v>
      </c>
    </row>
    <row r="140" spans="1:4">
      <c r="A140" s="1">
        <v>7.3090549851864077</v>
      </c>
      <c r="B140" s="1">
        <v>7.3786703852079834</v>
      </c>
      <c r="C140" s="1">
        <v>7.4317174896460134</v>
      </c>
      <c r="D140" s="1">
        <v>7.4420405490063049</v>
      </c>
    </row>
    <row r="141" spans="1:4">
      <c r="A141" s="1">
        <v>7.2245848537315309</v>
      </c>
      <c r="B141" s="1">
        <v>7.3017243115303359</v>
      </c>
      <c r="C141" s="1">
        <v>7.358049119986747</v>
      </c>
      <c r="D141" s="1">
        <v>7.3705871002466763</v>
      </c>
    </row>
    <row r="142" spans="1:4">
      <c r="A142" s="1">
        <v>7.1376072705046303</v>
      </c>
      <c r="B142" s="1">
        <v>7.2228724770698394</v>
      </c>
      <c r="C142" s="1">
        <v>7.2821914562755561</v>
      </c>
      <c r="D142" s="1">
        <v>7.2974759933242117</v>
      </c>
    </row>
    <row r="143" spans="1:4">
      <c r="A143" s="1">
        <v>7.0482863931061255</v>
      </c>
      <c r="B143" s="1">
        <v>7.1417318947671413</v>
      </c>
      <c r="C143" s="1">
        <v>7.2050689642644592</v>
      </c>
      <c r="D143" s="1">
        <v>7.2226644567176868</v>
      </c>
    </row>
    <row r="144" spans="1:4">
      <c r="A144" s="1">
        <v>6.9560146706996724</v>
      </c>
      <c r="B144" s="1">
        <v>7.0587296207517198</v>
      </c>
      <c r="C144" s="1">
        <v>7.1255137959041148</v>
      </c>
      <c r="D144" s="1">
        <v>7.1455071714096627</v>
      </c>
    </row>
    <row r="145" spans="1:4">
      <c r="A145" s="1">
        <v>6.8612236626681788</v>
      </c>
      <c r="B145" s="1">
        <v>6.9731555736394029</v>
      </c>
      <c r="C145" s="1">
        <v>7.0437551269686791</v>
      </c>
      <c r="D145" s="1">
        <v>7.0665495387619339</v>
      </c>
    </row>
    <row r="146" spans="1:4">
      <c r="A146" s="1">
        <v>6.7642434017127577</v>
      </c>
      <c r="B146" s="1">
        <v>6.8855195277049566</v>
      </c>
      <c r="C146" s="1">
        <v>6.9602376324940165</v>
      </c>
      <c r="D146" s="1">
        <v>6.9856105723250979</v>
      </c>
    </row>
    <row r="147" spans="1:4">
      <c r="A147" s="1">
        <v>6.6640399384028406</v>
      </c>
      <c r="B147" s="1">
        <v>6.7956506492991364</v>
      </c>
      <c r="C147" s="1">
        <v>6.8742498227784035</v>
      </c>
      <c r="D147" s="1">
        <v>6.9019266926520686</v>
      </c>
    </row>
    <row r="148" spans="1:4">
      <c r="A148" s="1">
        <v>6.5604805193804809</v>
      </c>
      <c r="B148" s="1">
        <v>6.7034805345153456</v>
      </c>
      <c r="C148" s="1">
        <v>6.7858705864260971</v>
      </c>
      <c r="D148" s="1">
        <v>6.8162081464758391</v>
      </c>
    </row>
    <row r="149" spans="1:4">
      <c r="A149" s="1">
        <v>6.4527521649644575</v>
      </c>
      <c r="B149" s="1">
        <v>6.6081300675103023</v>
      </c>
      <c r="C149" s="1">
        <v>6.6939818243212867</v>
      </c>
      <c r="D149" s="1">
        <v>6.7274273821239534</v>
      </c>
    </row>
    <row r="150" spans="1:4">
      <c r="A150" s="1">
        <v>6.3413157945964729</v>
      </c>
      <c r="B150" s="1">
        <v>6.5084219736424691</v>
      </c>
      <c r="C150" s="1">
        <v>6.5990857703753134</v>
      </c>
      <c r="D150" s="1">
        <v>6.6357350019459602</v>
      </c>
    </row>
    <row r="151" spans="1:4">
      <c r="A151" s="1">
        <v>6.2244812653036323</v>
      </c>
      <c r="B151" s="1">
        <v>6.4042519881169051</v>
      </c>
      <c r="C151" s="1">
        <v>6.5004285980235981</v>
      </c>
      <c r="D151" s="1">
        <v>6.5406797728306438</v>
      </c>
    </row>
    <row r="152" spans="1:4">
      <c r="A152" s="1">
        <v>6.102433705681336</v>
      </c>
      <c r="B152" s="1">
        <v>6.2955670999624793</v>
      </c>
      <c r="C152" s="1">
        <v>6.3976098193779602</v>
      </c>
      <c r="D152" s="1">
        <v>6.442307271299053</v>
      </c>
    </row>
    <row r="153" spans="1:4">
      <c r="A153" s="1">
        <v>5.9783357574574252</v>
      </c>
      <c r="B153" s="1">
        <v>6.1845210858529107</v>
      </c>
      <c r="C153" s="1">
        <v>6.2918570462314598</v>
      </c>
      <c r="D153" s="1">
        <v>6.3413751636446944</v>
      </c>
    </row>
    <row r="154" spans="1:4">
      <c r="A154" s="1">
        <v>5.8539171285993783</v>
      </c>
      <c r="B154" s="1">
        <v>6.0726174765452363</v>
      </c>
      <c r="C154" s="1">
        <v>6.1854571574019257</v>
      </c>
      <c r="D154" s="1">
        <v>6.2394246180074306</v>
      </c>
    </row>
    <row r="155" spans="1:4">
      <c r="A155" s="1">
        <v>7.1023307801015436</v>
      </c>
      <c r="B155" s="1">
        <v>7.1887879126374692</v>
      </c>
      <c r="C155" s="1">
        <v>7.2701662292606937</v>
      </c>
      <c r="D155" s="1">
        <v>7.2925440283335794</v>
      </c>
    </row>
    <row r="156" spans="1:4">
      <c r="A156" s="1">
        <v>7.0262062970831183</v>
      </c>
      <c r="B156" s="1">
        <v>7.1192228869235832</v>
      </c>
      <c r="C156" s="1">
        <v>7.1840949308958404</v>
      </c>
      <c r="D156" s="1">
        <v>7.2004127011972461</v>
      </c>
    </row>
    <row r="157" spans="1:4">
      <c r="A157" s="1">
        <v>6.9345136007868415</v>
      </c>
      <c r="B157" s="1">
        <v>7.0359897569364263</v>
      </c>
      <c r="C157" s="1">
        <v>7.0956225950216218</v>
      </c>
      <c r="D157" s="1">
        <v>7.1110271510261747</v>
      </c>
    </row>
    <row r="158" spans="1:4">
      <c r="A158" s="1">
        <v>6.8352719254582022</v>
      </c>
      <c r="B158" s="1">
        <v>6.9463392551402938</v>
      </c>
      <c r="C158" s="1">
        <v>7.0059522868873829</v>
      </c>
      <c r="D158" s="1">
        <v>7.0230053972499347</v>
      </c>
    </row>
    <row r="159" spans="1:4">
      <c r="A159" s="1">
        <v>6.7309598319046113</v>
      </c>
      <c r="B159" s="1">
        <v>6.8523945902577852</v>
      </c>
      <c r="C159" s="1">
        <v>6.9147080016246569</v>
      </c>
      <c r="D159" s="1">
        <v>6.934654971046216</v>
      </c>
    </row>
    <row r="160" spans="1:4">
      <c r="A160" s="1">
        <v>6.6226905525126512</v>
      </c>
      <c r="B160" s="1">
        <v>6.7548603177930202</v>
      </c>
      <c r="C160" s="1">
        <v>6.8217427334746183</v>
      </c>
      <c r="D160" s="1">
        <v>6.8454267385589453</v>
      </c>
    </row>
    <row r="161" spans="1:4">
      <c r="A161" s="1">
        <v>6.5108398014493609</v>
      </c>
      <c r="B161" s="1">
        <v>6.6543979659782488</v>
      </c>
      <c r="C161" s="1">
        <v>6.7267598002600799</v>
      </c>
      <c r="D161" s="1">
        <v>6.7545852979708423</v>
      </c>
    </row>
    <row r="162" spans="1:4">
      <c r="A162" s="1">
        <v>6.396042344810998</v>
      </c>
      <c r="B162" s="1">
        <v>6.5510106015735108</v>
      </c>
      <c r="C162" s="1">
        <v>6.6293076400737485</v>
      </c>
      <c r="D162" s="1">
        <v>6.6616234092292297</v>
      </c>
    </row>
    <row r="163" spans="1:4">
      <c r="A163" s="1">
        <v>6.2787307427469816</v>
      </c>
      <c r="B163" s="1">
        <v>6.4447784148194787</v>
      </c>
      <c r="C163" s="1">
        <v>6.529224965627332</v>
      </c>
      <c r="D163" s="1">
        <v>6.5667320289862197</v>
      </c>
    </row>
    <row r="164" spans="1:4">
      <c r="A164" s="1">
        <v>6.1581211503374949</v>
      </c>
      <c r="B164" s="1">
        <v>6.3357987833253659</v>
      </c>
      <c r="C164" s="1">
        <v>6.4268527070353691</v>
      </c>
      <c r="D164" s="1">
        <v>6.4695716724419983</v>
      </c>
    </row>
    <row r="165" spans="1:4">
      <c r="A165" s="1">
        <v>6.0336649632031767</v>
      </c>
      <c r="B165" s="1">
        <v>6.2252058659659024</v>
      </c>
      <c r="C165" s="1">
        <v>6.321432716647859</v>
      </c>
      <c r="D165" s="1">
        <v>6.369568346596548</v>
      </c>
    </row>
    <row r="166" spans="1:4">
      <c r="A166" s="1">
        <v>5.9068950605569688</v>
      </c>
      <c r="B166" s="1">
        <v>6.111228898234156</v>
      </c>
      <c r="C166" s="1">
        <v>6.213065962065718</v>
      </c>
      <c r="D166" s="1">
        <v>6.2660434459362291</v>
      </c>
    </row>
    <row r="167" spans="1:4">
      <c r="A167" s="1">
        <v>5.7771149464484584</v>
      </c>
      <c r="B167" s="1">
        <v>5.9936874754283567</v>
      </c>
      <c r="C167" s="1">
        <v>6.1016439854903135</v>
      </c>
      <c r="D167" s="1">
        <v>6.1591459278540475</v>
      </c>
    </row>
    <row r="168" spans="1:4">
      <c r="A168" s="1">
        <v>5.6430478043287584</v>
      </c>
      <c r="B168" s="1">
        <v>5.8733903623941215</v>
      </c>
      <c r="C168" s="1">
        <v>5.9866911360592292</v>
      </c>
      <c r="D168" s="1">
        <v>6.0494893719335563</v>
      </c>
    </row>
    <row r="169" spans="1:4">
      <c r="A169" s="1">
        <v>5.504498047526627</v>
      </c>
      <c r="B169" s="1">
        <v>5.7487615372999556</v>
      </c>
      <c r="C169" s="1">
        <v>5.8671904410212994</v>
      </c>
      <c r="D169" s="1">
        <v>5.9355727577339703</v>
      </c>
    </row>
    <row r="170" spans="1:4">
      <c r="A170" s="1">
        <v>5.3604608710501784</v>
      </c>
      <c r="B170" s="1">
        <v>5.6196254328560924</v>
      </c>
      <c r="C170" s="1">
        <v>5.7441442802773821</v>
      </c>
      <c r="D170" s="1">
        <v>5.8174926505450673</v>
      </c>
    </row>
    <row r="171" spans="1:4">
      <c r="A171" s="1">
        <v>5.2130127788080092</v>
      </c>
      <c r="B171" s="1">
        <v>5.4851817713873769</v>
      </c>
      <c r="C171" s="1">
        <v>5.6160972451781976</v>
      </c>
      <c r="D171" s="1">
        <v>5.6948683279824559</v>
      </c>
    </row>
    <row r="172" spans="1:4">
      <c r="A172" s="1">
        <v>5.0653929615619919</v>
      </c>
      <c r="B172" s="1">
        <v>5.3513517389928014</v>
      </c>
      <c r="C172" s="1">
        <v>5.4857640022849479</v>
      </c>
      <c r="D172" s="1">
        <v>5.5700523303932146</v>
      </c>
    </row>
    <row r="173" spans="1:4">
      <c r="A173" s="1">
        <v>4.9124346333755744</v>
      </c>
      <c r="B173" s="1">
        <v>5.2139160096440227</v>
      </c>
      <c r="C173" s="1">
        <v>5.3554898329033849</v>
      </c>
      <c r="D173" s="1">
        <v>5.4442009888641598</v>
      </c>
    </row>
    <row r="174" spans="1:4">
      <c r="A174" s="1">
        <v>6.4809693767539605</v>
      </c>
      <c r="B174" s="1">
        <v>6.6725780883478318</v>
      </c>
      <c r="C174" s="1">
        <v>6.7184352525076676</v>
      </c>
      <c r="D174" s="1">
        <v>6.7285485620283367</v>
      </c>
    </row>
    <row r="175" spans="1:4">
      <c r="A175" s="1">
        <v>6.4314280993167827</v>
      </c>
      <c r="B175" s="1">
        <v>6.5965531142114751</v>
      </c>
      <c r="C175" s="1">
        <v>6.6586313746095138</v>
      </c>
      <c r="D175" s="1">
        <v>6.6859028901569024</v>
      </c>
    </row>
    <row r="176" spans="1:4">
      <c r="A176" s="1">
        <v>6.3390139451111081</v>
      </c>
      <c r="B176" s="1">
        <v>6.4964868292921505</v>
      </c>
      <c r="C176" s="1">
        <v>6.5692334142835023</v>
      </c>
      <c r="D176" s="1">
        <v>6.6053050461411091</v>
      </c>
    </row>
    <row r="177" spans="1:4">
      <c r="A177" s="1">
        <v>6.2257226986841667</v>
      </c>
      <c r="B177" s="1">
        <v>6.3879234669734366</v>
      </c>
      <c r="C177" s="1">
        <v>6.4682734645251001</v>
      </c>
      <c r="D177" s="1">
        <v>6.510705830235076</v>
      </c>
    </row>
    <row r="178" spans="1:4">
      <c r="A178" s="1">
        <v>6.1021248557345258</v>
      </c>
      <c r="B178" s="1">
        <v>6.2746196190912382</v>
      </c>
      <c r="C178" s="1">
        <v>6.360896216074921</v>
      </c>
      <c r="D178" s="1">
        <v>6.408596076462783</v>
      </c>
    </row>
    <row r="179" spans="1:4">
      <c r="A179" s="1">
        <v>5.9722676536141526</v>
      </c>
      <c r="B179" s="1">
        <v>6.1577890862820492</v>
      </c>
      <c r="C179" s="1">
        <v>6.2490515288050847</v>
      </c>
      <c r="D179" s="1">
        <v>6.3018543722695863</v>
      </c>
    </row>
    <row r="180" spans="1:4">
      <c r="A180" s="1">
        <v>5.838748373092578</v>
      </c>
      <c r="B180" s="1">
        <v>6.0375460120858264</v>
      </c>
      <c r="C180" s="1">
        <v>6.1334111559110225</v>
      </c>
      <c r="D180" s="1">
        <v>6.1911994197015181</v>
      </c>
    </row>
    <row r="181" spans="1:4">
      <c r="A181" s="1">
        <v>5.7024822350923223</v>
      </c>
      <c r="B181" s="1">
        <v>5.9140256516963285</v>
      </c>
      <c r="C181" s="1">
        <v>6.0151081606458368</v>
      </c>
      <c r="D181" s="1">
        <v>6.0767496406240005</v>
      </c>
    </row>
    <row r="182" spans="1:4">
      <c r="A182" s="1">
        <v>5.5627566574000786</v>
      </c>
      <c r="B182" s="1">
        <v>5.7881966630197423</v>
      </c>
      <c r="C182" s="1">
        <v>5.893573138568593</v>
      </c>
      <c r="D182" s="1">
        <v>5.9597519083517829</v>
      </c>
    </row>
    <row r="183" spans="1:4">
      <c r="A183" s="1">
        <v>5.4210277756674827</v>
      </c>
      <c r="B183" s="1">
        <v>5.6597356024560117</v>
      </c>
      <c r="C183" s="1">
        <v>5.7695176366590877</v>
      </c>
      <c r="D183" s="1">
        <v>5.8405890725477487</v>
      </c>
    </row>
    <row r="184" spans="1:4">
      <c r="A184" s="1">
        <v>5.2756107647445729</v>
      </c>
      <c r="B184" s="1">
        <v>5.5275783495053927</v>
      </c>
      <c r="C184" s="1">
        <v>5.6423754757990503</v>
      </c>
      <c r="D184" s="1">
        <v>5.7192318188422293</v>
      </c>
    </row>
    <row r="185" spans="1:4">
      <c r="A185" s="1">
        <v>5.1272668183188985</v>
      </c>
      <c r="B185" s="1">
        <v>5.3927145356762951</v>
      </c>
      <c r="C185" s="1">
        <v>5.512244009684343</v>
      </c>
      <c r="D185" s="1">
        <v>5.5948122759940047</v>
      </c>
    </row>
    <row r="186" spans="1:4">
      <c r="A186" s="1">
        <v>4.9757074635371801</v>
      </c>
      <c r="B186" s="1">
        <v>5.2545239086856999</v>
      </c>
      <c r="C186" s="1">
        <v>5.3802293369380374</v>
      </c>
      <c r="D186" s="1">
        <v>5.4672380207875673</v>
      </c>
    </row>
    <row r="187" spans="1:4">
      <c r="A187" s="1">
        <v>4.8203000022721092</v>
      </c>
      <c r="B187" s="1">
        <v>5.1127725211053701</v>
      </c>
      <c r="C187" s="1">
        <v>5.2437075866617908</v>
      </c>
      <c r="D187" s="1">
        <v>5.3371396627245611</v>
      </c>
    </row>
    <row r="188" spans="1:4">
      <c r="A188" s="1">
        <v>4.6602201948197921</v>
      </c>
      <c r="B188" s="1">
        <v>4.9663717305245987</v>
      </c>
      <c r="C188" s="1">
        <v>5.1039404850830214</v>
      </c>
      <c r="D188" s="1">
        <v>5.2014517491217189</v>
      </c>
    </row>
    <row r="189" spans="1:4">
      <c r="A189" s="1">
        <v>4.4952250901062207</v>
      </c>
      <c r="B189" s="1">
        <v>4.8148333648478756</v>
      </c>
      <c r="C189" s="1">
        <v>4.9577796299419239</v>
      </c>
      <c r="D189" s="1">
        <v>5.0617162931598969</v>
      </c>
    </row>
    <row r="190" spans="1:4">
      <c r="A190" s="1">
        <v>4.3275224027168209</v>
      </c>
      <c r="B190" s="1">
        <v>4.6611214276988449</v>
      </c>
      <c r="C190" s="1">
        <v>4.8096270418940499</v>
      </c>
      <c r="D190" s="1">
        <v>4.9189315586763094</v>
      </c>
    </row>
    <row r="191" spans="1:4">
      <c r="A191" s="1">
        <v>4.159236233412904</v>
      </c>
      <c r="B191" s="1">
        <v>4.5073970576089506</v>
      </c>
      <c r="C191" s="1">
        <v>4.6611024736342541</v>
      </c>
      <c r="D191" s="1">
        <v>4.7760470711817797</v>
      </c>
    </row>
    <row r="192" spans="1:4">
      <c r="A192" s="1">
        <v>3.9858888166395592</v>
      </c>
      <c r="B192" s="1">
        <v>4.3497048106562106</v>
      </c>
      <c r="C192" s="1">
        <v>4.5077074848798402</v>
      </c>
      <c r="D192" s="1">
        <v>4.6302651112334052</v>
      </c>
    </row>
    <row r="194" spans="2:96">
      <c r="B194" s="1">
        <v>8.3339306743966581</v>
      </c>
      <c r="C194" s="1">
        <v>8.2899677916867329</v>
      </c>
      <c r="D194" s="1">
        <v>8.2452658394574616</v>
      </c>
      <c r="E194" s="1">
        <v>8.1997277588070556</v>
      </c>
      <c r="F194" s="1">
        <v>8.1515537045429749</v>
      </c>
      <c r="G194" s="1">
        <v>8.1028794348693776</v>
      </c>
      <c r="H194" s="1">
        <v>8.0514998191327454</v>
      </c>
      <c r="I194" s="1">
        <v>7.9980805257764214</v>
      </c>
      <c r="J194" s="1">
        <v>7.9430491110084072</v>
      </c>
      <c r="K194" s="1">
        <v>7.8862537726439683</v>
      </c>
      <c r="L194" s="1">
        <v>7.8271559510597202</v>
      </c>
      <c r="M194" s="1">
        <v>7.7654748296279088</v>
      </c>
      <c r="N194" s="1">
        <v>7.7014643636735052</v>
      </c>
      <c r="O194" s="1">
        <v>7.6365280140830052</v>
      </c>
      <c r="P194" s="1">
        <v>7.5696430653593163</v>
      </c>
      <c r="Q194" s="1">
        <v>7.5007440445986688</v>
      </c>
      <c r="R194" s="1">
        <v>7.4335618346479615</v>
      </c>
      <c r="S194" s="1">
        <v>7.3639314730018368</v>
      </c>
      <c r="T194" s="1">
        <v>7.2929202996000058</v>
      </c>
      <c r="U194" s="1">
        <v>8.039453778961736</v>
      </c>
      <c r="V194" s="1">
        <v>7.9795483747040947</v>
      </c>
      <c r="W194" s="1">
        <v>7.9194964878630616</v>
      </c>
      <c r="X194" s="1">
        <v>7.8586214016324822</v>
      </c>
      <c r="Y194" s="1">
        <v>7.7959078113015199</v>
      </c>
      <c r="Z194" s="1">
        <v>7.7315081835960253</v>
      </c>
      <c r="AA194" s="1">
        <v>7.6647171715535265</v>
      </c>
      <c r="AB194" s="1">
        <v>7.596959772450969</v>
      </c>
      <c r="AC194" s="1">
        <v>7.5260548247731114</v>
      </c>
      <c r="AD194" s="1">
        <v>7.4531041984322091</v>
      </c>
      <c r="AE194" s="1">
        <v>7.3779069980423166</v>
      </c>
      <c r="AF194" s="1">
        <v>7.3003998116713333</v>
      </c>
      <c r="AG194" s="1">
        <v>7.2208138967854909</v>
      </c>
      <c r="AH194" s="1">
        <v>7.1383342820710194</v>
      </c>
      <c r="AI194" s="1">
        <v>7.0528093281405617</v>
      </c>
      <c r="AJ194" s="1">
        <v>6.963825590441262</v>
      </c>
      <c r="AK194" s="1">
        <v>6.8697947636498178</v>
      </c>
      <c r="AL194" s="1">
        <v>6.7739326474676451</v>
      </c>
      <c r="AM194" s="1">
        <v>6.6782724823749229</v>
      </c>
      <c r="AN194" s="1">
        <v>7.6308954814219891</v>
      </c>
      <c r="AO194" s="1">
        <v>7.5515231875045883</v>
      </c>
      <c r="AP194" s="1">
        <v>7.471995401974822</v>
      </c>
      <c r="AQ194" s="1">
        <v>7.3914996758951421</v>
      </c>
      <c r="AR194" s="1">
        <v>7.3090549851864077</v>
      </c>
      <c r="AS194" s="1">
        <v>7.2245848537315309</v>
      </c>
      <c r="AT194" s="1">
        <v>7.1376072705046303</v>
      </c>
      <c r="AU194" s="1">
        <v>7.0482863931061255</v>
      </c>
      <c r="AV194" s="1">
        <v>6.9560146706996724</v>
      </c>
      <c r="AW194" s="1">
        <v>6.8612236626681788</v>
      </c>
      <c r="AX194" s="1">
        <v>6.7642434017127577</v>
      </c>
      <c r="AY194" s="1">
        <v>6.6640399384028406</v>
      </c>
      <c r="AZ194" s="1">
        <v>6.5604805193804809</v>
      </c>
      <c r="BA194" s="1">
        <v>6.4527521649644575</v>
      </c>
      <c r="BB194" s="1">
        <v>6.3413157945964729</v>
      </c>
      <c r="BC194" s="1">
        <v>6.2244812653036323</v>
      </c>
      <c r="BD194" s="1">
        <v>6.102433705681336</v>
      </c>
      <c r="BE194" s="1">
        <v>5.9783357574574252</v>
      </c>
      <c r="BF194" s="1">
        <v>5.8539171285993783</v>
      </c>
      <c r="BG194" s="1">
        <v>7.1023307801015436</v>
      </c>
      <c r="BH194" s="1">
        <v>7.0262062970831183</v>
      </c>
      <c r="BI194" s="1">
        <v>6.9345136007868415</v>
      </c>
      <c r="BJ194" s="1">
        <v>6.8352719254582022</v>
      </c>
      <c r="BK194" s="1">
        <v>6.7309598319046113</v>
      </c>
      <c r="BL194" s="1">
        <v>6.6226905525126512</v>
      </c>
      <c r="BM194" s="1">
        <v>6.5108398014493609</v>
      </c>
      <c r="BN194" s="1">
        <v>6.396042344810998</v>
      </c>
      <c r="BO194" s="1">
        <v>6.2787307427469816</v>
      </c>
      <c r="BP194" s="1">
        <v>6.1581211503374949</v>
      </c>
      <c r="BQ194" s="1">
        <v>6.0336649632031767</v>
      </c>
      <c r="BR194" s="1">
        <v>5.9068950605569688</v>
      </c>
      <c r="BS194" s="1">
        <v>5.7771149464484584</v>
      </c>
      <c r="BT194" s="1">
        <v>5.6430478043287584</v>
      </c>
      <c r="BU194" s="1">
        <v>5.504498047526627</v>
      </c>
      <c r="BV194" s="1">
        <v>5.3604608710501784</v>
      </c>
      <c r="BW194" s="1">
        <v>5.2130127788080092</v>
      </c>
      <c r="BX194" s="1">
        <v>5.0653929615619919</v>
      </c>
      <c r="BY194" s="1">
        <v>4.9124346333755744</v>
      </c>
      <c r="BZ194" s="1">
        <v>6.4809693767539605</v>
      </c>
      <c r="CA194" s="1">
        <v>6.4314280993167827</v>
      </c>
      <c r="CB194" s="1">
        <v>6.3390139451111081</v>
      </c>
      <c r="CC194" s="1">
        <v>6.2257226986841667</v>
      </c>
      <c r="CD194" s="1">
        <v>6.1021248557345258</v>
      </c>
      <c r="CE194" s="1">
        <v>5.9722676536141526</v>
      </c>
      <c r="CF194" s="1">
        <v>5.838748373092578</v>
      </c>
      <c r="CG194" s="1">
        <v>5.7024822350923223</v>
      </c>
      <c r="CH194" s="1">
        <v>5.5627566574000786</v>
      </c>
      <c r="CI194" s="1">
        <v>5.4210277756674827</v>
      </c>
      <c r="CJ194" s="1">
        <v>5.2756107647445729</v>
      </c>
      <c r="CK194" s="1">
        <v>5.1272668183188985</v>
      </c>
      <c r="CL194" s="1">
        <v>4.9757074635371801</v>
      </c>
      <c r="CM194" s="1">
        <v>4.8203000022721092</v>
      </c>
      <c r="CN194" s="1">
        <v>4.6602201948197921</v>
      </c>
      <c r="CO194" s="1">
        <v>4.4952250901062207</v>
      </c>
      <c r="CP194" s="1">
        <v>4.3275224027168209</v>
      </c>
      <c r="CQ194" s="1">
        <v>4.159236233412904</v>
      </c>
      <c r="CR194" s="1">
        <v>3.9858888166395592</v>
      </c>
    </row>
    <row r="195" spans="2:96">
      <c r="B195" s="1">
        <v>8.3359991776081301</v>
      </c>
      <c r="C195" s="1">
        <v>8.2930751401228644</v>
      </c>
      <c r="D195" s="1">
        <v>8.2508345799966847</v>
      </c>
      <c r="E195" s="1">
        <v>8.206690981021632</v>
      </c>
      <c r="F195" s="1">
        <v>8.1613680022349744</v>
      </c>
      <c r="G195" s="1">
        <v>8.1142772965615855</v>
      </c>
      <c r="H195" s="1">
        <v>8.0656917280932703</v>
      </c>
      <c r="I195" s="1">
        <v>8.0169080439720748</v>
      </c>
      <c r="J195" s="1">
        <v>7.9644670611858315</v>
      </c>
      <c r="K195" s="1">
        <v>7.9093313360490098</v>
      </c>
      <c r="L195" s="1">
        <v>7.8549554791902114</v>
      </c>
      <c r="M195" s="1">
        <v>7.7965882082118494</v>
      </c>
      <c r="N195" s="1">
        <v>7.7392795518617143</v>
      </c>
      <c r="O195" s="1">
        <v>7.6790370374603594</v>
      </c>
      <c r="P195" s="1">
        <v>7.6158764361834042</v>
      </c>
      <c r="Q195" s="1">
        <v>7.5533124889002412</v>
      </c>
      <c r="R195" s="1">
        <v>7.4921315335815697</v>
      </c>
      <c r="S195" s="1">
        <v>7.429170678793974</v>
      </c>
      <c r="T195" s="1">
        <v>7.3640253968504483</v>
      </c>
      <c r="U195" s="1">
        <v>8.0587296207517198</v>
      </c>
      <c r="V195" s="1">
        <v>8.0018634626925245</v>
      </c>
      <c r="W195" s="1">
        <v>7.9455128986344246</v>
      </c>
      <c r="X195" s="1">
        <v>7.8883480101780492</v>
      </c>
      <c r="Y195" s="1">
        <v>7.8302998983788283</v>
      </c>
      <c r="Z195" s="1">
        <v>7.7701005476952343</v>
      </c>
      <c r="AA195" s="1">
        <v>7.7088116742973289</v>
      </c>
      <c r="AB195" s="1">
        <v>7.6455303382392881</v>
      </c>
      <c r="AC195" s="1">
        <v>7.5805030149573041</v>
      </c>
      <c r="AD195" s="1">
        <v>7.5135505203463371</v>
      </c>
      <c r="AE195" s="1">
        <v>7.4447628188026735</v>
      </c>
      <c r="AF195" s="1">
        <v>7.3741065088040125</v>
      </c>
      <c r="AG195" s="1">
        <v>7.3013338954487939</v>
      </c>
      <c r="AH195" s="1">
        <v>7.226264711895694</v>
      </c>
      <c r="AI195" s="1">
        <v>7.1486026548060932</v>
      </c>
      <c r="AJ195" s="1">
        <v>7.068074489907648</v>
      </c>
      <c r="AK195" s="1">
        <v>6.9841310920920465</v>
      </c>
      <c r="AL195" s="1">
        <v>6.8986045274751175</v>
      </c>
      <c r="AM195" s="1">
        <v>6.8128799480900559</v>
      </c>
      <c r="AN195" s="1">
        <v>7.6773331514199015</v>
      </c>
      <c r="AO195" s="1">
        <v>7.6025049151873691</v>
      </c>
      <c r="AP195" s="1">
        <v>7.5285439208086968</v>
      </c>
      <c r="AQ195" s="1">
        <v>7.4540059381037906</v>
      </c>
      <c r="AR195" s="1">
        <v>7.3786703852079834</v>
      </c>
      <c r="AS195" s="1">
        <v>7.3017243115303359</v>
      </c>
      <c r="AT195" s="1">
        <v>7.2228724770698394</v>
      </c>
      <c r="AU195" s="1">
        <v>7.1417318947671413</v>
      </c>
      <c r="AV195" s="1">
        <v>7.0587296207517198</v>
      </c>
      <c r="AW195" s="1">
        <v>6.9731555736394029</v>
      </c>
      <c r="AX195" s="1">
        <v>6.8855195277049566</v>
      </c>
      <c r="AY195" s="1">
        <v>6.7956506492991364</v>
      </c>
      <c r="AZ195" s="1">
        <v>6.7034805345153456</v>
      </c>
      <c r="BA195" s="1">
        <v>6.6081300675103023</v>
      </c>
      <c r="BB195" s="1">
        <v>6.5084219736424691</v>
      </c>
      <c r="BC195" s="1">
        <v>6.4042519881169051</v>
      </c>
      <c r="BD195" s="1">
        <v>6.2955670999624793</v>
      </c>
      <c r="BE195" s="1">
        <v>6.1845210858529107</v>
      </c>
      <c r="BF195" s="1">
        <v>6.0726174765452363</v>
      </c>
      <c r="BG195" s="1">
        <v>7.1887879126374692</v>
      </c>
      <c r="BH195" s="1">
        <v>7.1192228869235832</v>
      </c>
      <c r="BI195" s="1">
        <v>7.0359897569364263</v>
      </c>
      <c r="BJ195" s="1">
        <v>6.9463392551402938</v>
      </c>
      <c r="BK195" s="1">
        <v>6.8523945902577852</v>
      </c>
      <c r="BL195" s="1">
        <v>6.7548603177930202</v>
      </c>
      <c r="BM195" s="1">
        <v>6.6543979659782488</v>
      </c>
      <c r="BN195" s="1">
        <v>6.5510106015735108</v>
      </c>
      <c r="BO195" s="1">
        <v>6.4447784148194787</v>
      </c>
      <c r="BP195" s="1">
        <v>6.3357987833253659</v>
      </c>
      <c r="BQ195" s="1">
        <v>6.2252058659659024</v>
      </c>
      <c r="BR195" s="1">
        <v>6.111228898234156</v>
      </c>
      <c r="BS195" s="1">
        <v>5.9936874754283567</v>
      </c>
      <c r="BT195" s="1">
        <v>5.8733903623941215</v>
      </c>
      <c r="BU195" s="1">
        <v>5.7487615372999556</v>
      </c>
      <c r="BV195" s="1">
        <v>5.6196254328560924</v>
      </c>
      <c r="BW195" s="1">
        <v>5.4851817713873769</v>
      </c>
      <c r="BX195" s="1">
        <v>5.3513517389928014</v>
      </c>
      <c r="BY195" s="1">
        <v>5.2139160096440227</v>
      </c>
      <c r="BZ195" s="1">
        <v>6.6725780883478318</v>
      </c>
      <c r="CA195" s="1">
        <v>6.5965531142114751</v>
      </c>
      <c r="CB195" s="1">
        <v>6.4964868292921505</v>
      </c>
      <c r="CC195" s="1">
        <v>6.3879234669734366</v>
      </c>
      <c r="CD195" s="1">
        <v>6.2746196190912382</v>
      </c>
      <c r="CE195" s="1">
        <v>6.1577890862820492</v>
      </c>
      <c r="CF195" s="1">
        <v>6.0375460120858264</v>
      </c>
      <c r="CG195" s="1">
        <v>5.9140256516963285</v>
      </c>
      <c r="CH195" s="1">
        <v>5.7881966630197423</v>
      </c>
      <c r="CI195" s="1">
        <v>5.6597356024560117</v>
      </c>
      <c r="CJ195" s="1">
        <v>5.5275783495053927</v>
      </c>
      <c r="CK195" s="1">
        <v>5.3927145356762951</v>
      </c>
      <c r="CL195" s="1">
        <v>5.2545239086856999</v>
      </c>
      <c r="CM195" s="1">
        <v>5.1127725211053701</v>
      </c>
      <c r="CN195" s="1">
        <v>4.9663717305245987</v>
      </c>
      <c r="CO195" s="1">
        <v>4.8148333648478756</v>
      </c>
      <c r="CP195" s="1">
        <v>4.6611214276988449</v>
      </c>
      <c r="CQ195" s="1">
        <v>4.5073970576089506</v>
      </c>
      <c r="CR195" s="1">
        <v>4.3497048106562106</v>
      </c>
    </row>
    <row r="196" spans="2:96">
      <c r="B196" s="1">
        <v>8.3586770845129745</v>
      </c>
      <c r="C196" s="1">
        <v>8.3169553069450206</v>
      </c>
      <c r="D196" s="1">
        <v>8.2748733833703731</v>
      </c>
      <c r="E196" s="1">
        <v>8.2332246263047679</v>
      </c>
      <c r="F196" s="1">
        <v>8.1892656689345475</v>
      </c>
      <c r="G196" s="1">
        <v>8.1436392352745433</v>
      </c>
      <c r="H196" s="1">
        <v>8.0967362604624693</v>
      </c>
      <c r="I196" s="1">
        <v>8.0489853025707117</v>
      </c>
      <c r="J196" s="1">
        <v>7.9993611174177728</v>
      </c>
      <c r="K196" s="1">
        <v>7.9483885115720065</v>
      </c>
      <c r="L196" s="1">
        <v>7.8955275154794418</v>
      </c>
      <c r="M196" s="1">
        <v>7.8397356565390641</v>
      </c>
      <c r="N196" s="1">
        <v>7.7832888462925078</v>
      </c>
      <c r="O196" s="1">
        <v>7.7241037565550092</v>
      </c>
      <c r="P196" s="1">
        <v>7.6646701755809339</v>
      </c>
      <c r="Q196" s="1">
        <v>7.6057143616383671</v>
      </c>
      <c r="R196" s="1">
        <v>7.5453813484943622</v>
      </c>
      <c r="S196" s="1">
        <v>7.483359036280687</v>
      </c>
      <c r="T196" s="1">
        <v>7.4205168312286167</v>
      </c>
      <c r="U196" s="1">
        <v>8.0843975191411488</v>
      </c>
      <c r="V196" s="1">
        <v>8.0295055254265773</v>
      </c>
      <c r="W196" s="1">
        <v>7.9752295502316839</v>
      </c>
      <c r="X196" s="1">
        <v>7.9206032904499839</v>
      </c>
      <c r="Y196" s="1">
        <v>7.864493281739473</v>
      </c>
      <c r="Z196" s="1">
        <v>7.8071966607109475</v>
      </c>
      <c r="AA196" s="1">
        <v>7.748219046932781</v>
      </c>
      <c r="AB196" s="1">
        <v>7.6875022071370731</v>
      </c>
      <c r="AC196" s="1">
        <v>7.6256827812069687</v>
      </c>
      <c r="AD196" s="1">
        <v>7.561208750879949</v>
      </c>
      <c r="AE196" s="1">
        <v>7.4950723235504046</v>
      </c>
      <c r="AF196" s="1">
        <v>7.4272426022310363</v>
      </c>
      <c r="AG196" s="1">
        <v>7.3576109101584448</v>
      </c>
      <c r="AH196" s="1">
        <v>7.2858047638486321</v>
      </c>
      <c r="AI196" s="1">
        <v>7.211467624439142</v>
      </c>
      <c r="AJ196" s="1">
        <v>7.1341452198802946</v>
      </c>
      <c r="AK196" s="1">
        <v>7.0536929387849536</v>
      </c>
      <c r="AL196" s="1">
        <v>6.972272282903675</v>
      </c>
      <c r="AM196" s="1">
        <v>6.8910130888459502</v>
      </c>
      <c r="AN196" s="1">
        <v>7.7151757256769358</v>
      </c>
      <c r="AO196" s="1">
        <v>7.6444976731332455</v>
      </c>
      <c r="AP196" s="1">
        <v>7.5741933740763265</v>
      </c>
      <c r="AQ196" s="1">
        <v>7.5035183127240748</v>
      </c>
      <c r="AR196" s="1">
        <v>7.4317174896460134</v>
      </c>
      <c r="AS196" s="1">
        <v>7.358049119986747</v>
      </c>
      <c r="AT196" s="1">
        <v>7.2821914562755561</v>
      </c>
      <c r="AU196" s="1">
        <v>7.2050689642644592</v>
      </c>
      <c r="AV196" s="1">
        <v>7.1255137959041148</v>
      </c>
      <c r="AW196" s="1">
        <v>7.0437551269686791</v>
      </c>
      <c r="AX196" s="1">
        <v>6.9602376324940165</v>
      </c>
      <c r="AY196" s="1">
        <v>6.8742498227784035</v>
      </c>
      <c r="AZ196" s="1">
        <v>6.7858705864260971</v>
      </c>
      <c r="BA196" s="1">
        <v>6.6939818243212867</v>
      </c>
      <c r="BB196" s="1">
        <v>6.5990857703753134</v>
      </c>
      <c r="BC196" s="1">
        <v>6.5004285980235981</v>
      </c>
      <c r="BD196" s="1">
        <v>6.3976098193779602</v>
      </c>
      <c r="BE196" s="1">
        <v>6.2918570462314598</v>
      </c>
      <c r="BF196" s="1">
        <v>6.1854571574019257</v>
      </c>
      <c r="BG196" s="1">
        <v>7.2701662292606937</v>
      </c>
      <c r="BH196" s="1">
        <v>7.1840949308958404</v>
      </c>
      <c r="BI196" s="1">
        <v>7.0956225950216218</v>
      </c>
      <c r="BJ196" s="1">
        <v>7.0059522868873829</v>
      </c>
      <c r="BK196" s="1">
        <v>6.9147080016246569</v>
      </c>
      <c r="BL196" s="1">
        <v>6.8217427334746183</v>
      </c>
      <c r="BM196" s="1">
        <v>6.7267598002600799</v>
      </c>
      <c r="BN196" s="1">
        <v>6.6293076400737485</v>
      </c>
      <c r="BO196" s="1">
        <v>6.529224965627332</v>
      </c>
      <c r="BP196" s="1">
        <v>6.4268527070353691</v>
      </c>
      <c r="BQ196" s="1">
        <v>6.321432716647859</v>
      </c>
      <c r="BR196" s="1">
        <v>6.213065962065718</v>
      </c>
      <c r="BS196" s="1">
        <v>6.1016439854903135</v>
      </c>
      <c r="BT196" s="1">
        <v>5.9866911360592292</v>
      </c>
      <c r="BU196" s="1">
        <v>5.8671904410212994</v>
      </c>
      <c r="BV196" s="1">
        <v>5.7441442802773821</v>
      </c>
      <c r="BW196" s="1">
        <v>5.6160972451781976</v>
      </c>
      <c r="BX196" s="1">
        <v>5.4857640022849479</v>
      </c>
      <c r="BY196" s="1">
        <v>5.3554898329033849</v>
      </c>
      <c r="BZ196" s="1">
        <v>6.7184352525076676</v>
      </c>
      <c r="CA196" s="1">
        <v>6.6586313746095138</v>
      </c>
      <c r="CB196" s="1">
        <v>6.5692334142835023</v>
      </c>
      <c r="CC196" s="1">
        <v>6.4682734645251001</v>
      </c>
      <c r="CD196" s="1">
        <v>6.360896216074921</v>
      </c>
      <c r="CE196" s="1">
        <v>6.2490515288050847</v>
      </c>
      <c r="CF196" s="1">
        <v>6.1334111559110225</v>
      </c>
      <c r="CG196" s="1">
        <v>6.0151081606458368</v>
      </c>
      <c r="CH196" s="1">
        <v>5.893573138568593</v>
      </c>
      <c r="CI196" s="1">
        <v>5.7695176366590877</v>
      </c>
      <c r="CJ196" s="1">
        <v>5.6423754757990503</v>
      </c>
      <c r="CK196" s="1">
        <v>5.512244009684343</v>
      </c>
      <c r="CL196" s="1">
        <v>5.3802293369380374</v>
      </c>
      <c r="CM196" s="1">
        <v>5.2437075866617908</v>
      </c>
      <c r="CN196" s="1">
        <v>5.1039404850830214</v>
      </c>
      <c r="CO196" s="1">
        <v>4.9577796299419239</v>
      </c>
      <c r="CP196" s="1">
        <v>4.8096270418940499</v>
      </c>
      <c r="CQ196" s="1">
        <v>4.6611024736342541</v>
      </c>
      <c r="CR196" s="1">
        <v>4.5077074848798402</v>
      </c>
    </row>
    <row r="197" spans="2:96">
      <c r="B197" s="1">
        <v>8.3413157945964738</v>
      </c>
      <c r="C197" s="1">
        <v>8.2993329357625232</v>
      </c>
      <c r="D197" s="1">
        <v>8.258182160366097</v>
      </c>
      <c r="E197" s="1">
        <v>8.2151350454802614</v>
      </c>
      <c r="F197" s="1">
        <v>8.1721941284669306</v>
      </c>
      <c r="G197" s="1">
        <v>8.1276230495980286</v>
      </c>
      <c r="H197" s="1">
        <v>8.0813833174622847</v>
      </c>
      <c r="I197" s="1">
        <v>8.0340265237751094</v>
      </c>
      <c r="J197" s="1">
        <v>7.9843517598897282</v>
      </c>
      <c r="K197" s="1">
        <v>7.9340336084654588</v>
      </c>
      <c r="L197" s="1">
        <v>7.8824960773577404</v>
      </c>
      <c r="M197" s="1">
        <v>7.8284020784915933</v>
      </c>
      <c r="N197" s="1">
        <v>7.7733621792293341</v>
      </c>
      <c r="O197" s="1">
        <v>7.7164457645074593</v>
      </c>
      <c r="P197" s="1">
        <v>7.6574096491453805</v>
      </c>
      <c r="Q197" s="1">
        <v>7.5983855599492438</v>
      </c>
      <c r="R197" s="1">
        <v>7.5404796371211553</v>
      </c>
      <c r="S197" s="1">
        <v>7.4813279481525754</v>
      </c>
      <c r="T197" s="1">
        <v>7.4215052123605068</v>
      </c>
      <c r="U197" s="1">
        <v>8.0761304945430066</v>
      </c>
      <c r="V197" s="1">
        <v>8.0244446171313495</v>
      </c>
      <c r="W197" s="1">
        <v>7.9719527461065463</v>
      </c>
      <c r="X197" s="1">
        <v>7.9181299822988898</v>
      </c>
      <c r="Y197" s="1">
        <v>7.8630848253203594</v>
      </c>
      <c r="Z197" s="1">
        <v>7.8064852299874836</v>
      </c>
      <c r="AA197" s="1">
        <v>7.7485368735006706</v>
      </c>
      <c r="AB197" s="1">
        <v>7.6893532632422525</v>
      </c>
      <c r="AC197" s="1">
        <v>7.6278572326382541</v>
      </c>
      <c r="AD197" s="1">
        <v>7.5656235326393633</v>
      </c>
      <c r="AE197" s="1">
        <v>7.5009770535891995</v>
      </c>
      <c r="AF197" s="1">
        <v>7.4350316919291437</v>
      </c>
      <c r="AG197" s="1">
        <v>7.3670948931236584</v>
      </c>
      <c r="AH197" s="1">
        <v>7.2975416678181597</v>
      </c>
      <c r="AI197" s="1">
        <v>7.2253609803726597</v>
      </c>
      <c r="AJ197" s="1">
        <v>7.1498039382270226</v>
      </c>
      <c r="AK197" s="1">
        <v>7.0717715794167555</v>
      </c>
      <c r="AL197" s="1">
        <v>6.9928405962889189</v>
      </c>
      <c r="AM197" s="1">
        <v>6.9139144699364765</v>
      </c>
      <c r="AN197" s="1">
        <v>7.710929320444194</v>
      </c>
      <c r="AO197" s="1">
        <v>7.6464429384014991</v>
      </c>
      <c r="AP197" s="1">
        <v>7.5799207205926598</v>
      </c>
      <c r="AQ197" s="1">
        <v>7.5116695018181314</v>
      </c>
      <c r="AR197" s="1">
        <v>7.4420405490063049</v>
      </c>
      <c r="AS197" s="1">
        <v>7.3705871002466763</v>
      </c>
      <c r="AT197" s="1">
        <v>7.2974759933242117</v>
      </c>
      <c r="AU197" s="1">
        <v>7.2226644567176868</v>
      </c>
      <c r="AV197" s="1">
        <v>7.1455071714096627</v>
      </c>
      <c r="AW197" s="1">
        <v>7.0665495387619339</v>
      </c>
      <c r="AX197" s="1">
        <v>6.9856105723250979</v>
      </c>
      <c r="AY197" s="1">
        <v>6.9019266926520686</v>
      </c>
      <c r="AZ197" s="1">
        <v>6.8162081464758391</v>
      </c>
      <c r="BA197" s="1">
        <v>6.7274273821239534</v>
      </c>
      <c r="BB197" s="1">
        <v>6.6357350019459602</v>
      </c>
      <c r="BC197" s="1">
        <v>6.5406797728306438</v>
      </c>
      <c r="BD197" s="1">
        <v>6.442307271299053</v>
      </c>
      <c r="BE197" s="1">
        <v>6.3413751636446944</v>
      </c>
      <c r="BF197" s="1">
        <v>6.2394246180074306</v>
      </c>
      <c r="BG197" s="1">
        <v>7.2925440283335794</v>
      </c>
      <c r="BH197" s="1">
        <v>7.2004127011972461</v>
      </c>
      <c r="BI197" s="1">
        <v>7.1110271510261747</v>
      </c>
      <c r="BJ197" s="1">
        <v>7.0230053972499347</v>
      </c>
      <c r="BK197" s="1">
        <v>6.934654971046216</v>
      </c>
      <c r="BL197" s="1">
        <v>6.8454267385589453</v>
      </c>
      <c r="BM197" s="1">
        <v>6.7545852979708423</v>
      </c>
      <c r="BN197" s="1">
        <v>6.6616234092292297</v>
      </c>
      <c r="BO197" s="1">
        <v>6.5667320289862197</v>
      </c>
      <c r="BP197" s="1">
        <v>6.4695716724419983</v>
      </c>
      <c r="BQ197" s="1">
        <v>6.369568346596548</v>
      </c>
      <c r="BR197" s="1">
        <v>6.2660434459362291</v>
      </c>
      <c r="BS197" s="1">
        <v>6.1591459278540475</v>
      </c>
      <c r="BT197" s="1">
        <v>6.0494893719335563</v>
      </c>
      <c r="BU197" s="1">
        <v>5.9355727577339703</v>
      </c>
      <c r="BV197" s="1">
        <v>5.8174926505450673</v>
      </c>
      <c r="BW197" s="1">
        <v>5.6948683279824559</v>
      </c>
      <c r="BX197" s="1">
        <v>5.5700523303932146</v>
      </c>
      <c r="BY197" s="1">
        <v>5.4442009888641598</v>
      </c>
      <c r="BZ197" s="1">
        <v>6.7285485620283367</v>
      </c>
      <c r="CA197" s="1">
        <v>6.6859028901569024</v>
      </c>
      <c r="CB197" s="1">
        <v>6.6053050461411091</v>
      </c>
      <c r="CC197" s="1">
        <v>6.510705830235076</v>
      </c>
      <c r="CD197" s="1">
        <v>6.408596076462783</v>
      </c>
      <c r="CE197" s="1">
        <v>6.3018543722695863</v>
      </c>
      <c r="CF197" s="1">
        <v>6.1911994197015181</v>
      </c>
      <c r="CG197" s="1">
        <v>6.0767496406240005</v>
      </c>
      <c r="CH197" s="1">
        <v>5.9597519083517829</v>
      </c>
      <c r="CI197" s="1">
        <v>5.8405890725477487</v>
      </c>
      <c r="CJ197" s="1">
        <v>5.7192318188422293</v>
      </c>
      <c r="CK197" s="1">
        <v>5.5948122759940047</v>
      </c>
      <c r="CL197" s="1">
        <v>5.4672380207875673</v>
      </c>
      <c r="CM197" s="1">
        <v>5.3371396627245611</v>
      </c>
      <c r="CN197" s="1">
        <v>5.2014517491217189</v>
      </c>
      <c r="CO197" s="1">
        <v>5.0617162931598969</v>
      </c>
      <c r="CP197" s="1">
        <v>4.9189315586763094</v>
      </c>
      <c r="CQ197" s="1">
        <v>4.7760470711817797</v>
      </c>
      <c r="CR197" s="1">
        <v>4.6302651112334052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" max="1" width="11.5546875" bestFit="1" customWidth="1"/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P1/10^6</f>
        <v>9.9999999999999995E-7</v>
      </c>
      <c r="T1" s="8" t="s">
        <v>44</v>
      </c>
    </row>
    <row r="2" spans="1:23">
      <c r="A2" s="12">
        <v>30000</v>
      </c>
      <c r="B2" s="10">
        <v>176710000</v>
      </c>
      <c r="C2" s="11">
        <v>19.09</v>
      </c>
      <c r="E2" s="5">
        <f>$P$1</f>
        <v>1</v>
      </c>
      <c r="F2" s="5">
        <f>A2*$P$2</f>
        <v>363999824.13282663</v>
      </c>
      <c r="H2" s="1">
        <f>E2</f>
        <v>1</v>
      </c>
      <c r="I2" s="5">
        <f>F2</f>
        <v>363999824.13282663</v>
      </c>
      <c r="J2">
        <f>(H2^2+I2^2)^0.5</f>
        <v>363999824.13282663</v>
      </c>
      <c r="K2">
        <f>DEGREES(ATAN(I2/H2))</f>
        <v>89.999999842593937</v>
      </c>
      <c r="L2">
        <f t="shared" ref="L2:M33" si="0">ABS((J2-B2)/B2)</f>
        <v>1.0598711116112649</v>
      </c>
      <c r="M2">
        <f t="shared" si="0"/>
        <v>3.7145102065266595</v>
      </c>
      <c r="O2" t="s">
        <v>43</v>
      </c>
      <c r="P2" s="5">
        <f>10^Q2</f>
        <v>12133.327471094221</v>
      </c>
      <c r="Q2">
        <v>4.0839799190992796</v>
      </c>
      <c r="R2" s="5"/>
      <c r="S2" s="4">
        <f>P2/10^3</f>
        <v>12.133327471094221</v>
      </c>
      <c r="T2" s="8" t="s">
        <v>45</v>
      </c>
    </row>
    <row r="3" spans="1:23">
      <c r="A3" s="12">
        <v>18720</v>
      </c>
      <c r="B3" s="10">
        <v>158050000</v>
      </c>
      <c r="C3" s="11">
        <v>20.420000000000002</v>
      </c>
      <c r="E3" s="5">
        <f t="shared" ref="E3:E66" si="1">$P$1</f>
        <v>1</v>
      </c>
      <c r="F3" s="5">
        <f t="shared" ref="F3:F66" si="2">A3*$P$2</f>
        <v>227135890.2588838</v>
      </c>
      <c r="H3" s="14">
        <f t="shared" ref="H3:H66" si="3">E3</f>
        <v>1</v>
      </c>
      <c r="I3" s="5">
        <f t="shared" ref="I3:I66" si="4">F3</f>
        <v>227135890.2588838</v>
      </c>
      <c r="J3">
        <f t="shared" ref="J3:J66" si="5">(H3^2+I3^2)^0.5</f>
        <v>227135890.2588838</v>
      </c>
      <c r="K3">
        <f t="shared" ref="K3:K66" si="6">DEGREES(ATAN(I3/H3))</f>
        <v>89.999999747746699</v>
      </c>
      <c r="L3">
        <f t="shared" si="0"/>
        <v>0.43711414273257704</v>
      </c>
      <c r="M3">
        <f t="shared" si="0"/>
        <v>3.4074436703108075</v>
      </c>
      <c r="P3" s="5"/>
      <c r="R3" s="5"/>
      <c r="T3" s="8"/>
    </row>
    <row r="4" spans="1:23">
      <c r="A4" s="12">
        <v>11640</v>
      </c>
      <c r="B4" s="10">
        <v>141230000</v>
      </c>
      <c r="C4" s="11">
        <v>21.87</v>
      </c>
      <c r="E4" s="5">
        <f t="shared" si="1"/>
        <v>1</v>
      </c>
      <c r="F4" s="5">
        <f t="shared" si="2"/>
        <v>141231931.76353672</v>
      </c>
      <c r="H4" s="14">
        <f t="shared" si="3"/>
        <v>1</v>
      </c>
      <c r="I4" s="5">
        <f t="shared" si="4"/>
        <v>141231931.76353672</v>
      </c>
      <c r="J4">
        <f t="shared" si="5"/>
        <v>141231931.76353672</v>
      </c>
      <c r="K4">
        <f t="shared" si="6"/>
        <v>89.999999594314275</v>
      </c>
      <c r="L4">
        <f t="shared" si="0"/>
        <v>1.3678138757498179E-5</v>
      </c>
      <c r="M4">
        <f t="shared" si="0"/>
        <v>3.1152263188986864</v>
      </c>
      <c r="P4" s="5"/>
      <c r="R4" s="5"/>
      <c r="T4" s="8"/>
      <c r="W4" s="1"/>
    </row>
    <row r="5" spans="1:23">
      <c r="A5" s="12">
        <v>7260</v>
      </c>
      <c r="B5" s="10">
        <v>125430000</v>
      </c>
      <c r="C5" s="11">
        <v>23.07</v>
      </c>
      <c r="E5" s="5">
        <f t="shared" si="1"/>
        <v>1</v>
      </c>
      <c r="F5" s="5">
        <f t="shared" si="2"/>
        <v>88087957.440144047</v>
      </c>
      <c r="H5" s="14">
        <f t="shared" si="3"/>
        <v>1</v>
      </c>
      <c r="I5" s="5">
        <f t="shared" si="4"/>
        <v>88087957.440144047</v>
      </c>
      <c r="J5">
        <f t="shared" si="5"/>
        <v>88087957.440144047</v>
      </c>
      <c r="K5">
        <f t="shared" si="6"/>
        <v>89.999999349561719</v>
      </c>
      <c r="L5">
        <f t="shared" si="0"/>
        <v>0.29771221047481428</v>
      </c>
      <c r="M5">
        <f t="shared" si="0"/>
        <v>2.9011703229112142</v>
      </c>
      <c r="P5" s="5"/>
      <c r="R5" s="5"/>
      <c r="T5" s="8"/>
    </row>
    <row r="6" spans="1:23">
      <c r="A6" s="12">
        <v>4518</v>
      </c>
      <c r="B6" s="10">
        <v>110750000</v>
      </c>
      <c r="C6" s="11">
        <v>24.33</v>
      </c>
      <c r="E6" s="5">
        <f t="shared" si="1"/>
        <v>1</v>
      </c>
      <c r="F6" s="5">
        <f t="shared" si="2"/>
        <v>54818373.514403686</v>
      </c>
      <c r="H6" s="14">
        <f t="shared" si="3"/>
        <v>1</v>
      </c>
      <c r="I6" s="5">
        <f t="shared" si="4"/>
        <v>54818373.514403686</v>
      </c>
      <c r="J6">
        <f t="shared" si="5"/>
        <v>54818373.514403693</v>
      </c>
      <c r="K6">
        <f t="shared" si="6"/>
        <v>89.999998954807012</v>
      </c>
      <c r="L6">
        <f t="shared" si="0"/>
        <v>0.50502597278190797</v>
      </c>
      <c r="M6">
        <f t="shared" si="0"/>
        <v>2.6991368251050973</v>
      </c>
      <c r="P6" s="5"/>
      <c r="R6" s="5"/>
      <c r="T6" s="8"/>
    </row>
    <row r="7" spans="1:23">
      <c r="A7" s="12">
        <v>2814.0000000000005</v>
      </c>
      <c r="B7" s="10">
        <v>97114000</v>
      </c>
      <c r="C7" s="11">
        <v>25.65</v>
      </c>
      <c r="E7" s="5">
        <f t="shared" si="1"/>
        <v>1</v>
      </c>
      <c r="F7" s="5">
        <f t="shared" si="2"/>
        <v>34143183.503659144</v>
      </c>
      <c r="H7" s="14">
        <f t="shared" si="3"/>
        <v>1</v>
      </c>
      <c r="I7" s="5">
        <f t="shared" si="4"/>
        <v>34143183.503659144</v>
      </c>
      <c r="J7">
        <f t="shared" si="5"/>
        <v>34143183.503659159</v>
      </c>
      <c r="K7">
        <f t="shared" si="6"/>
        <v>89.999998321896982</v>
      </c>
      <c r="L7">
        <f t="shared" si="0"/>
        <v>0.64842161270610665</v>
      </c>
      <c r="M7">
        <f t="shared" si="0"/>
        <v>2.5087718644014418</v>
      </c>
      <c r="P7" s="5"/>
      <c r="R7" s="5"/>
      <c r="T7" s="8"/>
    </row>
    <row r="8" spans="1:23">
      <c r="A8" s="12">
        <v>1752</v>
      </c>
      <c r="B8" s="10">
        <v>84591000</v>
      </c>
      <c r="C8" s="11">
        <v>27.07</v>
      </c>
      <c r="E8" s="5">
        <f t="shared" si="1"/>
        <v>1</v>
      </c>
      <c r="F8" s="5">
        <f t="shared" si="2"/>
        <v>21257589.729357075</v>
      </c>
      <c r="H8" s="14">
        <f t="shared" si="3"/>
        <v>1</v>
      </c>
      <c r="I8" s="5">
        <f t="shared" si="4"/>
        <v>21257589.729357075</v>
      </c>
      <c r="J8">
        <f t="shared" si="5"/>
        <v>21257589.729357097</v>
      </c>
      <c r="K8">
        <f t="shared" si="6"/>
        <v>89.999997304690694</v>
      </c>
      <c r="L8">
        <f t="shared" si="0"/>
        <v>0.74870151990924461</v>
      </c>
      <c r="M8">
        <f t="shared" si="0"/>
        <v>2.324713605640587</v>
      </c>
      <c r="P8" s="5"/>
      <c r="R8" s="1"/>
      <c r="T8" s="1"/>
    </row>
    <row r="9" spans="1:23">
      <c r="A9" s="12">
        <v>1092</v>
      </c>
      <c r="B9" s="10">
        <v>73318000</v>
      </c>
      <c r="C9" s="11">
        <v>28.37</v>
      </c>
      <c r="E9" s="5">
        <f t="shared" si="1"/>
        <v>1</v>
      </c>
      <c r="F9" s="5">
        <f t="shared" si="2"/>
        <v>13249593.59843489</v>
      </c>
      <c r="H9" s="14">
        <f t="shared" si="3"/>
        <v>1</v>
      </c>
      <c r="I9" s="5">
        <f t="shared" si="4"/>
        <v>13249593.59843489</v>
      </c>
      <c r="J9">
        <f t="shared" si="5"/>
        <v>13249593.598434927</v>
      </c>
      <c r="K9">
        <f t="shared" si="6"/>
        <v>89.999995675657587</v>
      </c>
      <c r="L9">
        <f t="shared" si="0"/>
        <v>0.81928593799019445</v>
      </c>
      <c r="M9">
        <f t="shared" si="0"/>
        <v>2.1723650220534925</v>
      </c>
      <c r="P9" s="5"/>
      <c r="R9" s="1"/>
      <c r="T9" s="1"/>
    </row>
    <row r="10" spans="1:23">
      <c r="A10" s="12">
        <v>677.99999999999989</v>
      </c>
      <c r="B10" s="10">
        <v>62997000</v>
      </c>
      <c r="C10" s="11">
        <v>29.87</v>
      </c>
      <c r="E10" s="5">
        <f t="shared" si="1"/>
        <v>1</v>
      </c>
      <c r="F10" s="5">
        <f t="shared" si="2"/>
        <v>8226396.02540188</v>
      </c>
      <c r="H10" s="14">
        <f t="shared" si="3"/>
        <v>1</v>
      </c>
      <c r="I10" s="5">
        <f t="shared" si="4"/>
        <v>8226396.02540188</v>
      </c>
      <c r="J10">
        <f t="shared" si="5"/>
        <v>8226396.0254019406</v>
      </c>
      <c r="K10">
        <f t="shared" si="6"/>
        <v>89.999993035129918</v>
      </c>
      <c r="L10">
        <f t="shared" si="0"/>
        <v>0.86941606702855778</v>
      </c>
      <c r="M10">
        <f t="shared" si="0"/>
        <v>2.0130563453341117</v>
      </c>
      <c r="P10" s="5"/>
      <c r="R10" s="1"/>
      <c r="T10" s="1"/>
    </row>
    <row r="11" spans="1:23">
      <c r="A11" s="12">
        <v>424.2</v>
      </c>
      <c r="B11" s="10">
        <v>53786000</v>
      </c>
      <c r="C11" s="11">
        <v>31.17</v>
      </c>
      <c r="E11" s="5">
        <f t="shared" si="1"/>
        <v>1</v>
      </c>
      <c r="F11" s="5">
        <f t="shared" si="2"/>
        <v>5146957.5132381683</v>
      </c>
      <c r="H11" s="14">
        <f t="shared" si="3"/>
        <v>1</v>
      </c>
      <c r="I11" s="5">
        <f t="shared" si="4"/>
        <v>5146957.5132381683</v>
      </c>
      <c r="J11">
        <f t="shared" si="5"/>
        <v>5146957.5132382652</v>
      </c>
      <c r="K11">
        <f t="shared" si="6"/>
        <v>89.999988868029448</v>
      </c>
      <c r="L11">
        <f t="shared" si="0"/>
        <v>0.90430674314434489</v>
      </c>
      <c r="M11">
        <f t="shared" si="0"/>
        <v>1.8873913656730652</v>
      </c>
    </row>
    <row r="12" spans="1:23">
      <c r="A12" s="12">
        <v>264.60000000000002</v>
      </c>
      <c r="B12" s="10">
        <v>45690000</v>
      </c>
      <c r="C12" s="11">
        <v>32.61</v>
      </c>
      <c r="E12" s="5">
        <f t="shared" si="1"/>
        <v>1</v>
      </c>
      <c r="F12" s="5">
        <f t="shared" si="2"/>
        <v>3210478.4488515309</v>
      </c>
      <c r="H12" s="14">
        <f t="shared" si="3"/>
        <v>1</v>
      </c>
      <c r="I12" s="5">
        <f t="shared" si="4"/>
        <v>3210478.4488515309</v>
      </c>
      <c r="J12">
        <f t="shared" si="5"/>
        <v>3210478.4488516869</v>
      </c>
      <c r="K12">
        <f t="shared" si="6"/>
        <v>89.999982153507517</v>
      </c>
      <c r="L12">
        <f t="shared" si="0"/>
        <v>0.9297334548292473</v>
      </c>
      <c r="M12">
        <f t="shared" si="0"/>
        <v>1.7598890571452781</v>
      </c>
      <c r="O12" t="s">
        <v>29</v>
      </c>
      <c r="P12" s="4">
        <f>SUM(L2:L96)+SUM(M2:M96)</f>
        <v>177.4147422256039</v>
      </c>
    </row>
    <row r="13" spans="1:23">
      <c r="A13" s="12">
        <v>164.4</v>
      </c>
      <c r="B13" s="10">
        <v>38456000</v>
      </c>
      <c r="C13" s="11">
        <v>34.08</v>
      </c>
      <c r="E13" s="5">
        <f t="shared" si="1"/>
        <v>1</v>
      </c>
      <c r="F13" s="5">
        <f t="shared" si="2"/>
        <v>1994719.03624789</v>
      </c>
      <c r="H13" s="14">
        <f t="shared" si="3"/>
        <v>1</v>
      </c>
      <c r="I13" s="5">
        <f t="shared" si="4"/>
        <v>1994719.03624789</v>
      </c>
      <c r="J13">
        <f t="shared" si="5"/>
        <v>1994719.0362481407</v>
      </c>
      <c r="K13">
        <f t="shared" si="6"/>
        <v>89.999971276265754</v>
      </c>
      <c r="L13">
        <f t="shared" si="0"/>
        <v>0.94812983575389687</v>
      </c>
      <c r="M13">
        <f t="shared" si="0"/>
        <v>1.6408442275899577</v>
      </c>
    </row>
    <row r="14" spans="1:23">
      <c r="A14" s="12">
        <v>102.60000000000001</v>
      </c>
      <c r="B14" s="10">
        <v>32225000</v>
      </c>
      <c r="C14" s="11">
        <v>35.56</v>
      </c>
      <c r="E14" s="5">
        <f t="shared" si="1"/>
        <v>1</v>
      </c>
      <c r="F14" s="5">
        <f t="shared" si="2"/>
        <v>1244879.3985342672</v>
      </c>
      <c r="H14" s="14">
        <f t="shared" si="3"/>
        <v>1</v>
      </c>
      <c r="I14" s="5">
        <f t="shared" si="4"/>
        <v>1244879.3985342672</v>
      </c>
      <c r="J14">
        <f t="shared" si="5"/>
        <v>1244879.3985346688</v>
      </c>
      <c r="K14">
        <f t="shared" si="6"/>
        <v>89.999953974835165</v>
      </c>
      <c r="L14">
        <f t="shared" si="0"/>
        <v>0.96136914201599155</v>
      </c>
      <c r="M14">
        <f t="shared" si="0"/>
        <v>1.5309323389998639</v>
      </c>
    </row>
    <row r="15" spans="1:23">
      <c r="A15" s="12">
        <v>64.2</v>
      </c>
      <c r="B15" s="10">
        <v>26850000</v>
      </c>
      <c r="C15" s="11">
        <v>37.119999999999997</v>
      </c>
      <c r="E15" s="5">
        <f t="shared" si="1"/>
        <v>1</v>
      </c>
      <c r="F15" s="5">
        <f t="shared" si="2"/>
        <v>778959.62364424905</v>
      </c>
      <c r="H15" s="14">
        <f t="shared" si="3"/>
        <v>1</v>
      </c>
      <c r="I15" s="5">
        <f t="shared" si="4"/>
        <v>778959.62364424905</v>
      </c>
      <c r="J15">
        <f t="shared" si="5"/>
        <v>778959.62364489096</v>
      </c>
      <c r="K15">
        <f t="shared" si="6"/>
        <v>89.999926445764629</v>
      </c>
      <c r="L15">
        <f t="shared" si="0"/>
        <v>0.97098846839311392</v>
      </c>
      <c r="M15">
        <f t="shared" si="0"/>
        <v>1.4245669839915043</v>
      </c>
    </row>
    <row r="16" spans="1:23">
      <c r="A16" s="12">
        <v>39.840000000000003</v>
      </c>
      <c r="B16" s="10">
        <v>22222000</v>
      </c>
      <c r="C16" s="11">
        <v>38.700000000000003</v>
      </c>
      <c r="E16" s="5">
        <f t="shared" si="1"/>
        <v>1</v>
      </c>
      <c r="F16" s="5">
        <f t="shared" si="2"/>
        <v>483391.76644839381</v>
      </c>
      <c r="H16" s="14">
        <f t="shared" si="3"/>
        <v>1</v>
      </c>
      <c r="I16" s="5">
        <f t="shared" si="4"/>
        <v>483391.76644839381</v>
      </c>
      <c r="J16">
        <f t="shared" si="5"/>
        <v>483391.76644942816</v>
      </c>
      <c r="K16">
        <f t="shared" si="6"/>
        <v>89.999881471337559</v>
      </c>
      <c r="L16">
        <f t="shared" si="0"/>
        <v>0.97824715298130549</v>
      </c>
      <c r="M16">
        <f t="shared" si="0"/>
        <v>1.3255783325927015</v>
      </c>
    </row>
    <row r="17" spans="1:13">
      <c r="A17" s="12">
        <v>24.84</v>
      </c>
      <c r="B17" s="10">
        <v>18282000</v>
      </c>
      <c r="C17" s="11">
        <v>40.340000000000003</v>
      </c>
      <c r="E17" s="5">
        <f t="shared" si="1"/>
        <v>1</v>
      </c>
      <c r="F17" s="5">
        <f t="shared" si="2"/>
        <v>301391.85438198043</v>
      </c>
      <c r="H17" s="14">
        <f t="shared" si="3"/>
        <v>1</v>
      </c>
      <c r="I17" s="5">
        <f t="shared" si="4"/>
        <v>301391.85438198043</v>
      </c>
      <c r="J17">
        <f t="shared" si="5"/>
        <v>301391.85438363941</v>
      </c>
      <c r="K17">
        <f t="shared" si="6"/>
        <v>89.999809896058295</v>
      </c>
      <c r="L17">
        <f t="shared" si="0"/>
        <v>0.98351428430239363</v>
      </c>
      <c r="M17">
        <f t="shared" si="0"/>
        <v>1.231031479822962</v>
      </c>
    </row>
    <row r="18" spans="1:13">
      <c r="A18" s="12">
        <v>15.48</v>
      </c>
      <c r="B18" s="10">
        <v>14919000</v>
      </c>
      <c r="C18" s="11">
        <v>42.02</v>
      </c>
      <c r="E18" s="5">
        <f t="shared" si="1"/>
        <v>1</v>
      </c>
      <c r="F18" s="5">
        <f t="shared" si="2"/>
        <v>187823.90925253855</v>
      </c>
      <c r="H18" s="14">
        <f t="shared" si="3"/>
        <v>1</v>
      </c>
      <c r="I18" s="5">
        <f t="shared" si="4"/>
        <v>187823.90925253855</v>
      </c>
      <c r="J18">
        <f t="shared" si="5"/>
        <v>187823.90925520062</v>
      </c>
      <c r="K18">
        <f t="shared" si="6"/>
        <v>89.999694949488912</v>
      </c>
      <c r="L18">
        <f t="shared" si="0"/>
        <v>0.98741042233023657</v>
      </c>
      <c r="M18">
        <f t="shared" si="0"/>
        <v>1.1418299607208211</v>
      </c>
    </row>
    <row r="19" spans="1:13">
      <c r="A19" s="12">
        <v>9.66</v>
      </c>
      <c r="B19" s="10">
        <v>12025000</v>
      </c>
      <c r="C19" s="11">
        <v>43.82</v>
      </c>
      <c r="E19" s="5">
        <f t="shared" si="1"/>
        <v>1</v>
      </c>
      <c r="F19" s="5">
        <f t="shared" si="2"/>
        <v>117207.94337077017</v>
      </c>
      <c r="H19" s="14">
        <f t="shared" si="3"/>
        <v>1</v>
      </c>
      <c r="I19" s="5">
        <f t="shared" si="4"/>
        <v>117207.94337077017</v>
      </c>
      <c r="J19">
        <f t="shared" si="5"/>
        <v>117207.94337503609</v>
      </c>
      <c r="K19">
        <f t="shared" si="6"/>
        <v>89.999511161292801</v>
      </c>
      <c r="L19">
        <f t="shared" si="0"/>
        <v>0.99025297768190967</v>
      </c>
      <c r="M19">
        <f t="shared" si="0"/>
        <v>1.0538455308373529</v>
      </c>
    </row>
    <row r="20" spans="1:13">
      <c r="A20" s="12">
        <v>6</v>
      </c>
      <c r="B20" s="10">
        <v>9779000</v>
      </c>
      <c r="C20" s="11">
        <v>45.45</v>
      </c>
      <c r="E20" s="5">
        <f t="shared" si="1"/>
        <v>1</v>
      </c>
      <c r="F20" s="5">
        <f t="shared" si="2"/>
        <v>72799.964826565323</v>
      </c>
      <c r="H20" s="14">
        <f t="shared" si="3"/>
        <v>1</v>
      </c>
      <c r="I20" s="5">
        <f t="shared" si="4"/>
        <v>72799.964826565323</v>
      </c>
      <c r="J20">
        <f t="shared" si="5"/>
        <v>72799.964833433463</v>
      </c>
      <c r="K20">
        <f t="shared" si="6"/>
        <v>89.999212969681437</v>
      </c>
      <c r="L20">
        <f t="shared" si="0"/>
        <v>0.99255547961617419</v>
      </c>
      <c r="M20">
        <f t="shared" si="0"/>
        <v>0.98018070340333185</v>
      </c>
    </row>
    <row r="21" spans="1:13">
      <c r="A21" s="12">
        <v>1250</v>
      </c>
      <c r="B21" s="10">
        <v>84595000</v>
      </c>
      <c r="C21" s="11">
        <v>27.89</v>
      </c>
      <c r="E21" s="5">
        <f t="shared" si="1"/>
        <v>1</v>
      </c>
      <c r="F21" s="5">
        <f t="shared" si="2"/>
        <v>15166659.338867776</v>
      </c>
      <c r="H21" s="14">
        <f t="shared" si="3"/>
        <v>1</v>
      </c>
      <c r="I21" s="5">
        <f t="shared" si="4"/>
        <v>15166659.338867776</v>
      </c>
      <c r="J21">
        <f t="shared" si="5"/>
        <v>15166659.33886781</v>
      </c>
      <c r="K21">
        <f t="shared" si="6"/>
        <v>89.999996222254467</v>
      </c>
      <c r="L21">
        <f t="shared" si="0"/>
        <v>0.82071447084499305</v>
      </c>
      <c r="M21">
        <f t="shared" si="0"/>
        <v>2.2269629337488155</v>
      </c>
    </row>
    <row r="22" spans="1:13">
      <c r="A22" s="12">
        <v>780</v>
      </c>
      <c r="B22" s="10">
        <v>71502000</v>
      </c>
      <c r="C22" s="11">
        <v>29.8</v>
      </c>
      <c r="E22" s="5">
        <f t="shared" si="1"/>
        <v>1</v>
      </c>
      <c r="F22" s="5">
        <f t="shared" si="2"/>
        <v>9463995.4274534918</v>
      </c>
      <c r="H22" s="14">
        <f t="shared" si="3"/>
        <v>1</v>
      </c>
      <c r="I22" s="5">
        <f t="shared" si="4"/>
        <v>9463995.4274534918</v>
      </c>
      <c r="J22">
        <f t="shared" si="5"/>
        <v>9463995.4274535459</v>
      </c>
      <c r="K22">
        <f t="shared" si="6"/>
        <v>89.999993945920622</v>
      </c>
      <c r="L22">
        <f t="shared" si="0"/>
        <v>0.86764012996204931</v>
      </c>
      <c r="M22">
        <f t="shared" si="0"/>
        <v>2.0201340250308935</v>
      </c>
    </row>
    <row r="23" spans="1:13">
      <c r="A23" s="12">
        <v>484.99999999999994</v>
      </c>
      <c r="B23" s="10">
        <v>60476000</v>
      </c>
      <c r="C23" s="11">
        <v>31.42</v>
      </c>
      <c r="E23" s="5">
        <f t="shared" si="1"/>
        <v>1</v>
      </c>
      <c r="F23" s="5">
        <f t="shared" si="2"/>
        <v>5884663.8234806964</v>
      </c>
      <c r="H23" s="14">
        <f t="shared" si="3"/>
        <v>1</v>
      </c>
      <c r="I23" s="5">
        <f t="shared" si="4"/>
        <v>5884663.8234806964</v>
      </c>
      <c r="J23">
        <f t="shared" si="5"/>
        <v>5884663.8234807812</v>
      </c>
      <c r="K23">
        <f t="shared" si="6"/>
        <v>89.999990263542458</v>
      </c>
      <c r="L23">
        <f t="shared" si="0"/>
        <v>0.90269422872741611</v>
      </c>
      <c r="M23">
        <f t="shared" si="0"/>
        <v>1.8644172585468635</v>
      </c>
    </row>
    <row r="24" spans="1:13">
      <c r="A24" s="12">
        <v>302.5</v>
      </c>
      <c r="B24" s="10">
        <v>50906000</v>
      </c>
      <c r="C24" s="11">
        <v>32.86</v>
      </c>
      <c r="E24" s="5">
        <f t="shared" si="1"/>
        <v>1</v>
      </c>
      <c r="F24" s="5">
        <f t="shared" si="2"/>
        <v>3670331.5600060015</v>
      </c>
      <c r="H24" s="14">
        <f t="shared" si="3"/>
        <v>1</v>
      </c>
      <c r="I24" s="5">
        <f t="shared" si="4"/>
        <v>3670331.5600060015</v>
      </c>
      <c r="J24">
        <f t="shared" si="5"/>
        <v>3670331.5600061375</v>
      </c>
      <c r="K24">
        <f t="shared" si="6"/>
        <v>89.999984389481284</v>
      </c>
      <c r="L24">
        <f t="shared" si="0"/>
        <v>0.92789982398919313</v>
      </c>
      <c r="M24">
        <f t="shared" si="0"/>
        <v>1.7388917951759368</v>
      </c>
    </row>
    <row r="25" spans="1:13">
      <c r="A25" s="12">
        <v>188.25</v>
      </c>
      <c r="B25" s="10">
        <v>42619000</v>
      </c>
      <c r="C25" s="11">
        <v>34.299999999999997</v>
      </c>
      <c r="E25" s="5">
        <f t="shared" si="1"/>
        <v>1</v>
      </c>
      <c r="F25" s="5">
        <f t="shared" si="2"/>
        <v>2284098.8964334871</v>
      </c>
      <c r="H25" s="14">
        <f t="shared" si="3"/>
        <v>1</v>
      </c>
      <c r="I25" s="5">
        <f t="shared" si="4"/>
        <v>2284098.8964334871</v>
      </c>
      <c r="J25">
        <f t="shared" si="5"/>
        <v>2284098.8964337059</v>
      </c>
      <c r="K25">
        <f t="shared" si="6"/>
        <v>89.999974915368327</v>
      </c>
      <c r="L25">
        <f t="shared" si="0"/>
        <v>0.94640655819156472</v>
      </c>
      <c r="M25">
        <f t="shared" si="0"/>
        <v>1.6239059742089894</v>
      </c>
    </row>
    <row r="26" spans="1:13">
      <c r="A26" s="12">
        <v>117.25000000000001</v>
      </c>
      <c r="B26" s="10">
        <v>35471000</v>
      </c>
      <c r="C26" s="11">
        <v>35.729999999999997</v>
      </c>
      <c r="E26" s="5">
        <f t="shared" si="1"/>
        <v>1</v>
      </c>
      <c r="F26" s="5">
        <f t="shared" si="2"/>
        <v>1422632.6459857975</v>
      </c>
      <c r="H26" s="14">
        <f t="shared" si="3"/>
        <v>1</v>
      </c>
      <c r="I26" s="5">
        <f t="shared" si="4"/>
        <v>1422632.6459857975</v>
      </c>
      <c r="J26">
        <f t="shared" si="5"/>
        <v>1422632.6459861491</v>
      </c>
      <c r="K26">
        <f t="shared" si="6"/>
        <v>89.999959725527418</v>
      </c>
      <c r="L26">
        <f t="shared" si="0"/>
        <v>0.95989307755670417</v>
      </c>
      <c r="M26">
        <f t="shared" si="0"/>
        <v>1.518890560468162</v>
      </c>
    </row>
    <row r="27" spans="1:13">
      <c r="A27" s="12">
        <v>73</v>
      </c>
      <c r="B27" s="10">
        <v>29323000</v>
      </c>
      <c r="C27" s="11">
        <v>37.159999999999997</v>
      </c>
      <c r="E27" s="5">
        <f t="shared" si="1"/>
        <v>1</v>
      </c>
      <c r="F27" s="5">
        <f t="shared" si="2"/>
        <v>885732.90538987808</v>
      </c>
      <c r="H27" s="14">
        <f t="shared" si="3"/>
        <v>1</v>
      </c>
      <c r="I27" s="5">
        <f t="shared" si="4"/>
        <v>885732.90538987808</v>
      </c>
      <c r="J27">
        <f t="shared" si="5"/>
        <v>885732.90539044258</v>
      </c>
      <c r="K27">
        <f t="shared" si="6"/>
        <v>89.999935312576554</v>
      </c>
      <c r="L27">
        <f t="shared" si="0"/>
        <v>0.96979391926506697</v>
      </c>
      <c r="M27">
        <f t="shared" si="0"/>
        <v>1.4219573550208977</v>
      </c>
    </row>
    <row r="28" spans="1:13">
      <c r="A28" s="12">
        <v>45.5</v>
      </c>
      <c r="B28" s="10">
        <v>24046000</v>
      </c>
      <c r="C28" s="11">
        <v>38.61</v>
      </c>
      <c r="E28" s="5">
        <f t="shared" si="1"/>
        <v>1</v>
      </c>
      <c r="F28" s="5">
        <f t="shared" si="2"/>
        <v>552066.39993478707</v>
      </c>
      <c r="H28" s="14">
        <f t="shared" si="3"/>
        <v>1</v>
      </c>
      <c r="I28" s="5">
        <f t="shared" si="4"/>
        <v>552066.39993478707</v>
      </c>
      <c r="J28">
        <f t="shared" si="5"/>
        <v>552066.39993569278</v>
      </c>
      <c r="K28">
        <f t="shared" si="6"/>
        <v>89.999896215782158</v>
      </c>
      <c r="L28">
        <f t="shared" si="0"/>
        <v>0.97704123763055428</v>
      </c>
      <c r="M28">
        <f t="shared" si="0"/>
        <v>1.330999642988401</v>
      </c>
    </row>
    <row r="29" spans="1:13">
      <c r="A29" s="12">
        <v>28.249999999999996</v>
      </c>
      <c r="B29" s="10">
        <v>19606000</v>
      </c>
      <c r="C29" s="11">
        <v>40.14</v>
      </c>
      <c r="E29" s="5">
        <f t="shared" si="1"/>
        <v>1</v>
      </c>
      <c r="F29" s="5">
        <f t="shared" si="2"/>
        <v>342766.50105841167</v>
      </c>
      <c r="H29" s="14">
        <f t="shared" si="3"/>
        <v>1</v>
      </c>
      <c r="I29" s="5">
        <f t="shared" si="4"/>
        <v>342766.50105841167</v>
      </c>
      <c r="J29">
        <f t="shared" si="5"/>
        <v>342766.50105987041</v>
      </c>
      <c r="K29">
        <f t="shared" si="6"/>
        <v>89.99983284311817</v>
      </c>
      <c r="L29">
        <f t="shared" si="0"/>
        <v>0.98251726506886305</v>
      </c>
      <c r="M29">
        <f t="shared" si="0"/>
        <v>1.2421483020208812</v>
      </c>
    </row>
    <row r="30" spans="1:13">
      <c r="A30" s="12">
        <v>17.675000000000001</v>
      </c>
      <c r="B30" s="10">
        <v>15836000</v>
      </c>
      <c r="C30" s="11">
        <v>41.71</v>
      </c>
      <c r="E30" s="5">
        <f t="shared" si="1"/>
        <v>1</v>
      </c>
      <c r="F30" s="5">
        <f t="shared" si="2"/>
        <v>214456.56305159035</v>
      </c>
      <c r="H30" s="14">
        <f t="shared" si="3"/>
        <v>1</v>
      </c>
      <c r="I30" s="5">
        <f t="shared" si="4"/>
        <v>214456.56305159035</v>
      </c>
      <c r="J30">
        <f t="shared" si="5"/>
        <v>214456.56305392183</v>
      </c>
      <c r="K30">
        <f t="shared" si="6"/>
        <v>89.999732832706556</v>
      </c>
      <c r="L30">
        <f t="shared" si="0"/>
        <v>0.98645765578088385</v>
      </c>
      <c r="M30">
        <f t="shared" si="0"/>
        <v>1.157749528475343</v>
      </c>
    </row>
    <row r="31" spans="1:13">
      <c r="A31" s="12">
        <v>11.025</v>
      </c>
      <c r="B31" s="10">
        <v>12727000</v>
      </c>
      <c r="C31" s="11">
        <v>43.31</v>
      </c>
      <c r="E31" s="5">
        <f t="shared" si="1"/>
        <v>1</v>
      </c>
      <c r="F31" s="5">
        <f t="shared" si="2"/>
        <v>133769.93536881378</v>
      </c>
      <c r="H31" s="14">
        <f t="shared" si="3"/>
        <v>1</v>
      </c>
      <c r="I31" s="5">
        <f t="shared" si="4"/>
        <v>133769.93536881378</v>
      </c>
      <c r="J31">
        <f t="shared" si="5"/>
        <v>133769.93537255152</v>
      </c>
      <c r="K31">
        <f t="shared" si="6"/>
        <v>89.999571684180353</v>
      </c>
      <c r="L31">
        <f t="shared" si="0"/>
        <v>0.98948927984815338</v>
      </c>
      <c r="M31">
        <f t="shared" si="0"/>
        <v>1.078032133091211</v>
      </c>
    </row>
    <row r="32" spans="1:13">
      <c r="A32" s="12">
        <v>6.8500000000000005</v>
      </c>
      <c r="B32" s="10">
        <v>10145000</v>
      </c>
      <c r="C32" s="11">
        <v>44.98</v>
      </c>
      <c r="E32" s="5">
        <f t="shared" si="1"/>
        <v>1</v>
      </c>
      <c r="F32" s="5">
        <f t="shared" si="2"/>
        <v>83113.293176995416</v>
      </c>
      <c r="H32" s="14">
        <f t="shared" si="3"/>
        <v>1</v>
      </c>
      <c r="I32" s="5">
        <f t="shared" si="4"/>
        <v>83113.293176995416</v>
      </c>
      <c r="J32">
        <f t="shared" si="5"/>
        <v>83113.293183011308</v>
      </c>
      <c r="K32">
        <f t="shared" si="6"/>
        <v>89.999310630377892</v>
      </c>
      <c r="L32">
        <f t="shared" si="0"/>
        <v>0.99180746247579976</v>
      </c>
      <c r="M32">
        <f t="shared" si="0"/>
        <v>1.0008739579897266</v>
      </c>
    </row>
    <row r="33" spans="1:13">
      <c r="A33" s="12">
        <v>4.2750000000000004</v>
      </c>
      <c r="B33" s="10">
        <v>8023000</v>
      </c>
      <c r="C33" s="11">
        <v>46.7</v>
      </c>
      <c r="E33" s="5">
        <f t="shared" si="1"/>
        <v>1</v>
      </c>
      <c r="F33" s="5">
        <f t="shared" si="2"/>
        <v>51869.9749389278</v>
      </c>
      <c r="H33" s="14">
        <f t="shared" si="3"/>
        <v>1</v>
      </c>
      <c r="I33" s="5">
        <f t="shared" si="4"/>
        <v>51869.9749389278</v>
      </c>
      <c r="J33">
        <f t="shared" si="5"/>
        <v>51869.974948567287</v>
      </c>
      <c r="K33">
        <f t="shared" si="6"/>
        <v>89.998895396044176</v>
      </c>
      <c r="L33">
        <f t="shared" si="0"/>
        <v>0.993534840465092</v>
      </c>
      <c r="M33">
        <f t="shared" si="0"/>
        <v>0.92717120762407212</v>
      </c>
    </row>
    <row r="34" spans="1:13">
      <c r="A34" s="12">
        <v>2.6749999999999998</v>
      </c>
      <c r="B34" s="10">
        <v>6251600</v>
      </c>
      <c r="C34" s="11">
        <v>48.5</v>
      </c>
      <c r="E34" s="5">
        <f t="shared" si="1"/>
        <v>1</v>
      </c>
      <c r="F34" s="5">
        <f t="shared" si="2"/>
        <v>32456.650985177039</v>
      </c>
      <c r="H34" s="14">
        <f t="shared" si="3"/>
        <v>1</v>
      </c>
      <c r="I34" s="5">
        <f t="shared" si="4"/>
        <v>32456.650985177039</v>
      </c>
      <c r="J34">
        <f t="shared" si="5"/>
        <v>32456.651000582202</v>
      </c>
      <c r="K34">
        <f t="shared" si="6"/>
        <v>89.998234698351311</v>
      </c>
      <c r="L34">
        <f t="shared" ref="L34:M65" si="7">ABS((J34-B34)/B34)</f>
        <v>0.99480826492408625</v>
      </c>
      <c r="M34">
        <f t="shared" si="7"/>
        <v>0.85563370512064563</v>
      </c>
    </row>
    <row r="35" spans="1:13">
      <c r="A35" s="12">
        <v>1.66</v>
      </c>
      <c r="B35" s="10">
        <v>4806700</v>
      </c>
      <c r="C35" s="11">
        <v>50.33</v>
      </c>
      <c r="E35" s="5">
        <f t="shared" si="1"/>
        <v>1</v>
      </c>
      <c r="F35" s="5">
        <f t="shared" si="2"/>
        <v>20141.323602016404</v>
      </c>
      <c r="H35" s="14">
        <f t="shared" si="3"/>
        <v>1</v>
      </c>
      <c r="I35" s="5">
        <f t="shared" si="4"/>
        <v>20141.323602016404</v>
      </c>
      <c r="J35">
        <f t="shared" si="5"/>
        <v>20141.323626840989</v>
      </c>
      <c r="K35">
        <f t="shared" si="6"/>
        <v>89.9971553121037</v>
      </c>
      <c r="L35">
        <f t="shared" si="7"/>
        <v>0.99580973981591503</v>
      </c>
      <c r="M35">
        <f t="shared" si="7"/>
        <v>0.78814137317909205</v>
      </c>
    </row>
    <row r="36" spans="1:13">
      <c r="A36" s="12">
        <v>1.0349999999999999</v>
      </c>
      <c r="B36" s="10">
        <v>3664000</v>
      </c>
      <c r="C36" s="11">
        <v>52.18</v>
      </c>
      <c r="E36" s="5">
        <f t="shared" si="1"/>
        <v>1</v>
      </c>
      <c r="F36" s="5">
        <f t="shared" si="2"/>
        <v>12557.993932582518</v>
      </c>
      <c r="H36" s="14">
        <f t="shared" si="3"/>
        <v>1</v>
      </c>
      <c r="I36" s="5">
        <f t="shared" si="4"/>
        <v>12557.993932582518</v>
      </c>
      <c r="J36">
        <f t="shared" si="5"/>
        <v>12557.993972397795</v>
      </c>
      <c r="K36">
        <f t="shared" si="6"/>
        <v>89.995437505408944</v>
      </c>
      <c r="L36">
        <f t="shared" si="7"/>
        <v>0.996572599898363</v>
      </c>
      <c r="M36">
        <f t="shared" si="7"/>
        <v>0.72471133586448722</v>
      </c>
    </row>
    <row r="37" spans="1:13">
      <c r="A37" s="12">
        <v>0.64500000000000002</v>
      </c>
      <c r="B37" s="10">
        <v>2770100</v>
      </c>
      <c r="C37" s="11">
        <v>54.08</v>
      </c>
      <c r="E37" s="5">
        <f t="shared" si="1"/>
        <v>1</v>
      </c>
      <c r="F37" s="5">
        <f t="shared" si="2"/>
        <v>7825.9962188557729</v>
      </c>
      <c r="H37" s="14">
        <f t="shared" si="3"/>
        <v>1</v>
      </c>
      <c r="I37" s="5">
        <f t="shared" si="4"/>
        <v>7825.9962188557729</v>
      </c>
      <c r="J37">
        <f t="shared" si="5"/>
        <v>7825.9962827454019</v>
      </c>
      <c r="K37">
        <f t="shared" si="6"/>
        <v>89.992678787773599</v>
      </c>
      <c r="L37">
        <f t="shared" si="7"/>
        <v>0.99717483257545014</v>
      </c>
      <c r="M37">
        <f t="shared" si="7"/>
        <v>0.66406580598693787</v>
      </c>
    </row>
    <row r="38" spans="1:13">
      <c r="A38" s="12">
        <v>0.40249999999999997</v>
      </c>
      <c r="B38" s="10">
        <v>2096500</v>
      </c>
      <c r="C38" s="11">
        <v>55.92</v>
      </c>
      <c r="E38" s="5">
        <f t="shared" si="1"/>
        <v>1</v>
      </c>
      <c r="F38" s="5">
        <f t="shared" si="2"/>
        <v>4883.6643071154231</v>
      </c>
      <c r="H38" s="14">
        <f t="shared" si="3"/>
        <v>1</v>
      </c>
      <c r="I38" s="5">
        <f t="shared" si="4"/>
        <v>4883.6643071154231</v>
      </c>
      <c r="J38">
        <f t="shared" si="5"/>
        <v>4883.6644094975618</v>
      </c>
      <c r="K38">
        <f t="shared" si="6"/>
        <v>89.988267871190743</v>
      </c>
      <c r="L38">
        <f t="shared" si="7"/>
        <v>0.99767056312449443</v>
      </c>
      <c r="M38">
        <f t="shared" si="7"/>
        <v>0.6092322580685039</v>
      </c>
    </row>
    <row r="39" spans="1:13">
      <c r="A39" s="12">
        <v>0.25</v>
      </c>
      <c r="B39" s="10">
        <v>1565400</v>
      </c>
      <c r="C39" s="11">
        <v>57.74</v>
      </c>
      <c r="E39" s="5">
        <f t="shared" si="1"/>
        <v>1</v>
      </c>
      <c r="F39" s="5">
        <f t="shared" si="2"/>
        <v>3033.3318677735551</v>
      </c>
      <c r="H39" s="14">
        <f t="shared" si="3"/>
        <v>1</v>
      </c>
      <c r="I39" s="5">
        <f t="shared" si="4"/>
        <v>3033.3318677735551</v>
      </c>
      <c r="J39">
        <f t="shared" si="5"/>
        <v>3033.3320326087951</v>
      </c>
      <c r="K39">
        <f t="shared" si="6"/>
        <v>89.981111273037385</v>
      </c>
      <c r="L39">
        <f t="shared" si="7"/>
        <v>0.99806226393726283</v>
      </c>
      <c r="M39">
        <f t="shared" si="7"/>
        <v>0.55838433101900553</v>
      </c>
    </row>
    <row r="40" spans="1:13">
      <c r="A40" s="12">
        <v>50</v>
      </c>
      <c r="B40" s="10">
        <v>28063000</v>
      </c>
      <c r="C40" s="11">
        <v>38.36</v>
      </c>
      <c r="E40" s="5">
        <f t="shared" si="1"/>
        <v>1</v>
      </c>
      <c r="F40" s="5">
        <f t="shared" si="2"/>
        <v>606666.373554711</v>
      </c>
      <c r="H40" s="14">
        <f t="shared" si="3"/>
        <v>1</v>
      </c>
      <c r="I40" s="5">
        <f t="shared" si="4"/>
        <v>606666.373554711</v>
      </c>
      <c r="J40">
        <f t="shared" si="5"/>
        <v>606666.37355553522</v>
      </c>
      <c r="K40">
        <f t="shared" si="6"/>
        <v>89.999905556361767</v>
      </c>
      <c r="L40">
        <f t="shared" si="7"/>
        <v>0.97838198433683021</v>
      </c>
      <c r="M40">
        <f t="shared" si="7"/>
        <v>1.3461914899990033</v>
      </c>
    </row>
    <row r="41" spans="1:13">
      <c r="A41" s="12">
        <v>31.2</v>
      </c>
      <c r="B41" s="10">
        <v>22206000</v>
      </c>
      <c r="C41" s="11">
        <v>41.01</v>
      </c>
      <c r="E41" s="5">
        <f t="shared" si="1"/>
        <v>1</v>
      </c>
      <c r="F41" s="5">
        <f t="shared" si="2"/>
        <v>378559.81709813967</v>
      </c>
      <c r="H41" s="14">
        <f t="shared" si="3"/>
        <v>1</v>
      </c>
      <c r="I41" s="5">
        <f t="shared" si="4"/>
        <v>378559.81709813967</v>
      </c>
      <c r="J41">
        <f t="shared" si="5"/>
        <v>378559.81709946046</v>
      </c>
      <c r="K41">
        <f t="shared" si="6"/>
        <v>89.999848648015643</v>
      </c>
      <c r="L41">
        <f t="shared" si="7"/>
        <v>0.98295236345584713</v>
      </c>
      <c r="M41">
        <f t="shared" si="7"/>
        <v>1.1945829955624396</v>
      </c>
    </row>
    <row r="42" spans="1:13">
      <c r="A42" s="12">
        <v>19.399999999999999</v>
      </c>
      <c r="B42" s="10">
        <v>17629000</v>
      </c>
      <c r="C42" s="11">
        <v>43.03</v>
      </c>
      <c r="E42" s="5">
        <f t="shared" si="1"/>
        <v>1</v>
      </c>
      <c r="F42" s="5">
        <f t="shared" si="2"/>
        <v>235386.55293922787</v>
      </c>
      <c r="H42" s="14">
        <f t="shared" si="3"/>
        <v>1</v>
      </c>
      <c r="I42" s="5">
        <f t="shared" si="4"/>
        <v>235386.55293922787</v>
      </c>
      <c r="J42">
        <f t="shared" si="5"/>
        <v>235386.55294135204</v>
      </c>
      <c r="K42">
        <f t="shared" si="6"/>
        <v>89.999756588561254</v>
      </c>
      <c r="L42">
        <f t="shared" si="7"/>
        <v>0.98664776487938333</v>
      </c>
      <c r="M42">
        <f t="shared" si="7"/>
        <v>1.0915583683142285</v>
      </c>
    </row>
    <row r="43" spans="1:13">
      <c r="A43" s="12">
        <v>12.1</v>
      </c>
      <c r="B43" s="10">
        <v>13962000</v>
      </c>
      <c r="C43" s="11">
        <v>44.73</v>
      </c>
      <c r="E43" s="5">
        <f t="shared" si="1"/>
        <v>1</v>
      </c>
      <c r="F43" s="5">
        <f t="shared" si="2"/>
        <v>146813.26240024006</v>
      </c>
      <c r="H43" s="14">
        <f t="shared" si="3"/>
        <v>1</v>
      </c>
      <c r="I43" s="5">
        <f t="shared" si="4"/>
        <v>146813.26240024006</v>
      </c>
      <c r="J43">
        <f t="shared" si="5"/>
        <v>146813.26240364576</v>
      </c>
      <c r="K43">
        <f t="shared" si="6"/>
        <v>89.999609737032088</v>
      </c>
      <c r="L43">
        <f t="shared" si="7"/>
        <v>0.98948479713481974</v>
      </c>
      <c r="M43">
        <f t="shared" si="7"/>
        <v>1.0120637097480907</v>
      </c>
    </row>
    <row r="44" spans="1:13">
      <c r="A44" s="12">
        <v>7.53</v>
      </c>
      <c r="B44" s="10">
        <v>11003000</v>
      </c>
      <c r="C44" s="11">
        <v>46.37</v>
      </c>
      <c r="E44" s="5">
        <f t="shared" si="1"/>
        <v>1</v>
      </c>
      <c r="F44" s="5">
        <f t="shared" si="2"/>
        <v>91363.95585733949</v>
      </c>
      <c r="H44" s="14">
        <f t="shared" si="3"/>
        <v>1</v>
      </c>
      <c r="I44" s="5">
        <f t="shared" si="4"/>
        <v>91363.95585733949</v>
      </c>
      <c r="J44">
        <f t="shared" si="5"/>
        <v>91363.955862812116</v>
      </c>
      <c r="K44">
        <f t="shared" si="6"/>
        <v>89.999372884208299</v>
      </c>
      <c r="L44">
        <f t="shared" si="7"/>
        <v>0.99169645043508015</v>
      </c>
      <c r="M44">
        <f t="shared" si="7"/>
        <v>0.94089654699608161</v>
      </c>
    </row>
    <row r="45" spans="1:13">
      <c r="A45" s="12">
        <v>4.6900000000000004</v>
      </c>
      <c r="B45" s="10">
        <v>8616500</v>
      </c>
      <c r="C45" s="11">
        <v>47.99</v>
      </c>
      <c r="E45" s="5">
        <f t="shared" si="1"/>
        <v>1</v>
      </c>
      <c r="F45" s="5">
        <f t="shared" si="2"/>
        <v>56905.305839431901</v>
      </c>
      <c r="H45" s="14">
        <f t="shared" si="3"/>
        <v>1</v>
      </c>
      <c r="I45" s="5">
        <f t="shared" si="4"/>
        <v>56905.305839431901</v>
      </c>
      <c r="J45">
        <f t="shared" si="5"/>
        <v>56905.305848218428</v>
      </c>
      <c r="K45">
        <f t="shared" si="6"/>
        <v>89.998993138185241</v>
      </c>
      <c r="L45">
        <f t="shared" si="7"/>
        <v>0.99339577486819264</v>
      </c>
      <c r="M45">
        <f t="shared" si="7"/>
        <v>0.875369725738388</v>
      </c>
    </row>
    <row r="46" spans="1:13">
      <c r="A46" s="12">
        <v>2.92</v>
      </c>
      <c r="B46" s="10">
        <v>6695800</v>
      </c>
      <c r="C46" s="11">
        <v>49.6</v>
      </c>
      <c r="E46" s="5">
        <f t="shared" si="1"/>
        <v>1</v>
      </c>
      <c r="F46" s="5">
        <f t="shared" si="2"/>
        <v>35429.316215595121</v>
      </c>
      <c r="H46" s="14">
        <f t="shared" si="3"/>
        <v>1</v>
      </c>
      <c r="I46" s="5">
        <f t="shared" si="4"/>
        <v>35429.316215595121</v>
      </c>
      <c r="J46">
        <f t="shared" si="5"/>
        <v>35429.316229707729</v>
      </c>
      <c r="K46">
        <f t="shared" si="6"/>
        <v>89.998382814414214</v>
      </c>
      <c r="L46">
        <f t="shared" si="7"/>
        <v>0.99470872543539124</v>
      </c>
      <c r="M46">
        <f t="shared" si="7"/>
        <v>0.81448352448415751</v>
      </c>
    </row>
    <row r="47" spans="1:13">
      <c r="A47" s="12">
        <v>1.82</v>
      </c>
      <c r="B47" s="10">
        <v>5156600</v>
      </c>
      <c r="C47" s="11">
        <v>51.25</v>
      </c>
      <c r="E47" s="5">
        <f t="shared" si="1"/>
        <v>1</v>
      </c>
      <c r="F47" s="5">
        <f t="shared" si="2"/>
        <v>22082.655997391481</v>
      </c>
      <c r="H47" s="14">
        <f t="shared" si="3"/>
        <v>1</v>
      </c>
      <c r="I47" s="5">
        <f t="shared" si="4"/>
        <v>22082.655997391481</v>
      </c>
      <c r="J47">
        <f t="shared" si="5"/>
        <v>22082.656020033686</v>
      </c>
      <c r="K47">
        <f t="shared" si="6"/>
        <v>89.997405394555784</v>
      </c>
      <c r="L47">
        <f t="shared" si="7"/>
        <v>0.99571759375944724</v>
      </c>
      <c r="M47">
        <f t="shared" si="7"/>
        <v>0.75604693452791771</v>
      </c>
    </row>
    <row r="48" spans="1:13">
      <c r="A48" s="12">
        <v>1.1299999999999999</v>
      </c>
      <c r="B48" s="10">
        <v>3918600</v>
      </c>
      <c r="C48" s="11">
        <v>52.93</v>
      </c>
      <c r="E48" s="5">
        <f t="shared" si="1"/>
        <v>1</v>
      </c>
      <c r="F48" s="5">
        <f t="shared" si="2"/>
        <v>13710.660042336467</v>
      </c>
      <c r="H48" s="14">
        <f t="shared" si="3"/>
        <v>1</v>
      </c>
      <c r="I48" s="5">
        <f t="shared" si="4"/>
        <v>13710.660042336467</v>
      </c>
      <c r="J48">
        <f t="shared" si="5"/>
        <v>13710.660078804442</v>
      </c>
      <c r="K48">
        <f t="shared" si="6"/>
        <v>89.995821077961637</v>
      </c>
      <c r="L48">
        <f t="shared" si="7"/>
        <v>0.99650113303761434</v>
      </c>
      <c r="M48">
        <f t="shared" si="7"/>
        <v>0.70028001280864605</v>
      </c>
    </row>
    <row r="49" spans="1:13">
      <c r="A49" s="12">
        <v>0.70699999999999996</v>
      </c>
      <c r="B49" s="10">
        <v>2938700</v>
      </c>
      <c r="C49" s="11">
        <v>54.61</v>
      </c>
      <c r="E49" s="5">
        <f t="shared" si="1"/>
        <v>1</v>
      </c>
      <c r="F49" s="5">
        <f t="shared" si="2"/>
        <v>8578.2625220636128</v>
      </c>
      <c r="H49" s="14">
        <f t="shared" si="3"/>
        <v>1</v>
      </c>
      <c r="I49" s="5">
        <f t="shared" si="4"/>
        <v>8578.2625220636128</v>
      </c>
      <c r="J49">
        <f t="shared" si="5"/>
        <v>8578.2625803504743</v>
      </c>
      <c r="K49">
        <f t="shared" si="6"/>
        <v>89.993320817693998</v>
      </c>
      <c r="L49">
        <f t="shared" si="7"/>
        <v>0.9970809328681558</v>
      </c>
      <c r="M49">
        <f t="shared" si="7"/>
        <v>0.64792750078179817</v>
      </c>
    </row>
    <row r="50" spans="1:13">
      <c r="A50" s="12">
        <v>0.441</v>
      </c>
      <c r="B50" s="10">
        <v>2179900</v>
      </c>
      <c r="C50" s="11">
        <v>56.32</v>
      </c>
      <c r="E50" s="5">
        <f t="shared" si="1"/>
        <v>1</v>
      </c>
      <c r="F50" s="5">
        <f t="shared" si="2"/>
        <v>5350.797414752551</v>
      </c>
      <c r="H50" s="14">
        <f t="shared" si="3"/>
        <v>1</v>
      </c>
      <c r="I50" s="5">
        <f t="shared" si="4"/>
        <v>5350.797414752551</v>
      </c>
      <c r="J50">
        <f t="shared" si="5"/>
        <v>5350.797508196566</v>
      </c>
      <c r="K50">
        <f t="shared" si="6"/>
        <v>89.989292104633222</v>
      </c>
      <c r="L50">
        <f t="shared" si="7"/>
        <v>0.99754539313353985</v>
      </c>
      <c r="M50">
        <f t="shared" si="7"/>
        <v>0.59782123765328876</v>
      </c>
    </row>
    <row r="51" spans="1:13">
      <c r="A51" s="12">
        <v>0.27400000000000002</v>
      </c>
      <c r="B51" s="10">
        <v>1613500</v>
      </c>
      <c r="C51" s="11">
        <v>58.02</v>
      </c>
      <c r="E51" s="5">
        <f t="shared" si="1"/>
        <v>1</v>
      </c>
      <c r="F51" s="5">
        <f t="shared" si="2"/>
        <v>3324.5317270798168</v>
      </c>
      <c r="H51" s="14">
        <f t="shared" si="3"/>
        <v>1</v>
      </c>
      <c r="I51" s="5">
        <f t="shared" si="4"/>
        <v>3324.5317270798168</v>
      </c>
      <c r="J51">
        <f t="shared" si="5"/>
        <v>3324.5318774769344</v>
      </c>
      <c r="K51">
        <f t="shared" si="6"/>
        <v>89.982765759966014</v>
      </c>
      <c r="L51">
        <f t="shared" si="7"/>
        <v>0.99793955260150169</v>
      </c>
      <c r="M51">
        <f t="shared" si="7"/>
        <v>0.55089220544581197</v>
      </c>
    </row>
    <row r="52" spans="1:13">
      <c r="A52" s="12">
        <v>0.17100000000000001</v>
      </c>
      <c r="B52" s="10">
        <v>1180700</v>
      </c>
      <c r="C52" s="11">
        <v>59.71</v>
      </c>
      <c r="E52" s="5">
        <f t="shared" si="1"/>
        <v>1</v>
      </c>
      <c r="F52" s="5">
        <f t="shared" si="2"/>
        <v>2074.7989975571118</v>
      </c>
      <c r="H52" s="14">
        <f t="shared" si="3"/>
        <v>1</v>
      </c>
      <c r="I52" s="5">
        <f t="shared" si="4"/>
        <v>2074.7989975571118</v>
      </c>
      <c r="J52">
        <f t="shared" si="5"/>
        <v>2074.7992385442976</v>
      </c>
      <c r="K52">
        <f t="shared" si="6"/>
        <v>89.97238490323933</v>
      </c>
      <c r="L52">
        <f t="shared" si="7"/>
        <v>0.99824273800411267</v>
      </c>
      <c r="M52">
        <f t="shared" si="7"/>
        <v>0.50682272489096181</v>
      </c>
    </row>
    <row r="53" spans="1:13">
      <c r="A53" s="12">
        <v>0.107</v>
      </c>
      <c r="B53" s="10">
        <v>854480</v>
      </c>
      <c r="C53" s="11">
        <v>61.38</v>
      </c>
      <c r="E53" s="5">
        <f t="shared" si="1"/>
        <v>1</v>
      </c>
      <c r="F53" s="5">
        <f t="shared" si="2"/>
        <v>1298.2660394070815</v>
      </c>
      <c r="H53" s="14">
        <f t="shared" si="3"/>
        <v>1</v>
      </c>
      <c r="I53" s="5">
        <f t="shared" si="4"/>
        <v>1298.2660394070815</v>
      </c>
      <c r="J53">
        <f t="shared" si="5"/>
        <v>1298.2664245361002</v>
      </c>
      <c r="K53">
        <f t="shared" si="6"/>
        <v>89.955867467496802</v>
      </c>
      <c r="L53">
        <f t="shared" si="7"/>
        <v>0.99848063567955236</v>
      </c>
      <c r="M53">
        <f t="shared" si="7"/>
        <v>0.46555665473275981</v>
      </c>
    </row>
    <row r="54" spans="1:13">
      <c r="A54" s="12">
        <v>6.6400000000000001E-2</v>
      </c>
      <c r="B54" s="10">
        <v>612620</v>
      </c>
      <c r="C54" s="11">
        <v>63.03</v>
      </c>
      <c r="E54" s="5">
        <f t="shared" si="1"/>
        <v>1</v>
      </c>
      <c r="F54" s="5">
        <f t="shared" si="2"/>
        <v>805.6529440806562</v>
      </c>
      <c r="H54" s="14">
        <f t="shared" si="3"/>
        <v>1</v>
      </c>
      <c r="I54" s="5">
        <f t="shared" si="4"/>
        <v>805.6529440806562</v>
      </c>
      <c r="J54">
        <f t="shared" si="5"/>
        <v>805.65356469504241</v>
      </c>
      <c r="K54">
        <f t="shared" si="6"/>
        <v>89.928882839056413</v>
      </c>
      <c r="L54">
        <f t="shared" si="7"/>
        <v>0.99868490489260053</v>
      </c>
      <c r="M54">
        <f t="shared" si="7"/>
        <v>0.42676317371182632</v>
      </c>
    </row>
    <row r="55" spans="1:13">
      <c r="A55" s="12">
        <v>4.1399999999999999E-2</v>
      </c>
      <c r="B55" s="10">
        <v>436130</v>
      </c>
      <c r="C55" s="11">
        <v>64.64</v>
      </c>
      <c r="E55" s="5">
        <f t="shared" si="1"/>
        <v>1</v>
      </c>
      <c r="F55" s="5">
        <f t="shared" si="2"/>
        <v>502.31975730330072</v>
      </c>
      <c r="H55" s="14">
        <f t="shared" si="3"/>
        <v>1</v>
      </c>
      <c r="I55" s="5">
        <f t="shared" si="4"/>
        <v>502.31975730330072</v>
      </c>
      <c r="J55">
        <f t="shared" si="5"/>
        <v>502.32075268422557</v>
      </c>
      <c r="K55">
        <f t="shared" si="6"/>
        <v>89.885937785663771</v>
      </c>
      <c r="L55">
        <f t="shared" si="7"/>
        <v>0.99884823159910074</v>
      </c>
      <c r="M55">
        <f t="shared" si="7"/>
        <v>0.3905621563376202</v>
      </c>
    </row>
    <row r="56" spans="1:13">
      <c r="A56" s="12">
        <v>2.58E-2</v>
      </c>
      <c r="B56" s="10">
        <v>310870</v>
      </c>
      <c r="C56" s="11">
        <v>66.180000000000007</v>
      </c>
      <c r="E56" s="5">
        <f t="shared" si="1"/>
        <v>1</v>
      </c>
      <c r="F56" s="5">
        <f t="shared" si="2"/>
        <v>313.03984875423089</v>
      </c>
      <c r="H56" s="14">
        <f t="shared" si="3"/>
        <v>1</v>
      </c>
      <c r="I56" s="5">
        <f t="shared" si="4"/>
        <v>313.03984875423089</v>
      </c>
      <c r="J56">
        <f t="shared" si="5"/>
        <v>313.0414459908971</v>
      </c>
      <c r="K56">
        <f t="shared" si="6"/>
        <v>89.816970315930547</v>
      </c>
      <c r="L56">
        <f t="shared" si="7"/>
        <v>0.99899301493874959</v>
      </c>
      <c r="M56">
        <f t="shared" si="7"/>
        <v>0.3571618361428005</v>
      </c>
    </row>
    <row r="57" spans="1:13">
      <c r="A57" s="12">
        <v>1.61E-2</v>
      </c>
      <c r="B57" s="10">
        <v>218530</v>
      </c>
      <c r="C57" s="11">
        <v>67.72</v>
      </c>
      <c r="E57" s="5">
        <f t="shared" si="1"/>
        <v>1</v>
      </c>
      <c r="F57" s="5">
        <f t="shared" si="2"/>
        <v>195.34657228461694</v>
      </c>
      <c r="H57" s="14">
        <f t="shared" si="3"/>
        <v>1</v>
      </c>
      <c r="I57" s="5">
        <f t="shared" si="4"/>
        <v>195.34657228461694</v>
      </c>
      <c r="J57">
        <f t="shared" si="5"/>
        <v>195.34913182133437</v>
      </c>
      <c r="K57">
        <f t="shared" si="6"/>
        <v>89.706699337657454</v>
      </c>
      <c r="L57">
        <f t="shared" si="7"/>
        <v>0.99910607636561877</v>
      </c>
      <c r="M57">
        <f t="shared" si="7"/>
        <v>0.32467069311366592</v>
      </c>
    </row>
    <row r="58" spans="1:13">
      <c r="A58" s="12">
        <v>0.01</v>
      </c>
      <c r="B58" s="10">
        <v>151510</v>
      </c>
      <c r="C58" s="11">
        <v>69.25</v>
      </c>
      <c r="E58" s="5">
        <f t="shared" si="1"/>
        <v>1</v>
      </c>
      <c r="F58" s="5">
        <f t="shared" si="2"/>
        <v>121.33327471094221</v>
      </c>
      <c r="H58" s="14">
        <f t="shared" si="3"/>
        <v>1</v>
      </c>
      <c r="I58" s="5">
        <f t="shared" si="4"/>
        <v>121.33327471094221</v>
      </c>
      <c r="J58">
        <f t="shared" si="5"/>
        <v>121.33739552207706</v>
      </c>
      <c r="K58">
        <f t="shared" si="6"/>
        <v>89.527792500457124</v>
      </c>
      <c r="L58">
        <f t="shared" si="7"/>
        <v>0.99919914596051695</v>
      </c>
      <c r="M58">
        <f t="shared" si="7"/>
        <v>0.29282010830985017</v>
      </c>
    </row>
    <row r="59" spans="1:13">
      <c r="A59" s="12">
        <v>2.5</v>
      </c>
      <c r="B59" s="10">
        <v>7105600</v>
      </c>
      <c r="C59" s="11">
        <v>48.26</v>
      </c>
      <c r="E59" s="5">
        <f t="shared" si="1"/>
        <v>1</v>
      </c>
      <c r="F59" s="5">
        <f t="shared" si="2"/>
        <v>30333.318677735551</v>
      </c>
      <c r="H59" s="14">
        <f t="shared" si="3"/>
        <v>1</v>
      </c>
      <c r="I59" s="5">
        <f t="shared" si="4"/>
        <v>30333.318677735551</v>
      </c>
      <c r="J59">
        <f t="shared" si="5"/>
        <v>30333.318694219077</v>
      </c>
      <c r="K59">
        <f t="shared" si="6"/>
        <v>89.998111127236001</v>
      </c>
      <c r="L59">
        <f t="shared" si="7"/>
        <v>0.99573106863681904</v>
      </c>
      <c r="M59">
        <f t="shared" si="7"/>
        <v>0.86485932712880242</v>
      </c>
    </row>
    <row r="60" spans="1:13">
      <c r="A60" s="12">
        <v>1.56</v>
      </c>
      <c r="B60" s="10">
        <v>5317600</v>
      </c>
      <c r="C60" s="11">
        <v>53.85</v>
      </c>
      <c r="E60" s="5">
        <f t="shared" si="1"/>
        <v>1</v>
      </c>
      <c r="F60" s="5">
        <f t="shared" si="2"/>
        <v>18927.990854906984</v>
      </c>
      <c r="H60" s="14">
        <f t="shared" si="3"/>
        <v>1</v>
      </c>
      <c r="I60" s="5">
        <f t="shared" si="4"/>
        <v>18927.990854906984</v>
      </c>
      <c r="J60">
        <f t="shared" si="5"/>
        <v>18927.99088132289</v>
      </c>
      <c r="K60">
        <f t="shared" si="6"/>
        <v>89.996972960315816</v>
      </c>
      <c r="L60">
        <f t="shared" si="7"/>
        <v>0.99644050118825733</v>
      </c>
      <c r="M60">
        <f t="shared" si="7"/>
        <v>0.67125297976445331</v>
      </c>
    </row>
    <row r="61" spans="1:13">
      <c r="A61" s="12">
        <v>0.97</v>
      </c>
      <c r="B61" s="10">
        <v>3992000</v>
      </c>
      <c r="C61" s="11">
        <v>56.22</v>
      </c>
      <c r="E61" s="5">
        <f t="shared" si="1"/>
        <v>1</v>
      </c>
      <c r="F61" s="5">
        <f t="shared" si="2"/>
        <v>11769.327646961394</v>
      </c>
      <c r="H61" s="14">
        <f t="shared" si="3"/>
        <v>1</v>
      </c>
      <c r="I61" s="5">
        <f t="shared" si="4"/>
        <v>11769.327646961394</v>
      </c>
      <c r="J61">
        <f t="shared" si="5"/>
        <v>11769.327689444704</v>
      </c>
      <c r="K61">
        <f t="shared" si="6"/>
        <v>89.995131771236728</v>
      </c>
      <c r="L61">
        <f t="shared" si="7"/>
        <v>0.99705177162088054</v>
      </c>
      <c r="M61">
        <f t="shared" si="7"/>
        <v>0.60076719621552344</v>
      </c>
    </row>
    <row r="62" spans="1:13">
      <c r="A62" s="12">
        <v>0.60499999999999998</v>
      </c>
      <c r="B62" s="10">
        <v>2997500</v>
      </c>
      <c r="C62" s="11">
        <v>57.67</v>
      </c>
      <c r="E62" s="5">
        <f t="shared" si="1"/>
        <v>1</v>
      </c>
      <c r="F62" s="5">
        <f t="shared" si="2"/>
        <v>7340.6631200120028</v>
      </c>
      <c r="H62" s="14">
        <f t="shared" si="3"/>
        <v>1</v>
      </c>
      <c r="I62" s="5">
        <f t="shared" si="4"/>
        <v>7340.6631200120028</v>
      </c>
      <c r="J62">
        <f t="shared" si="5"/>
        <v>7340.6631881257399</v>
      </c>
      <c r="K62">
        <f t="shared" si="6"/>
        <v>89.992194740690053</v>
      </c>
      <c r="L62">
        <f t="shared" si="7"/>
        <v>0.99755107149687205</v>
      </c>
      <c r="M62">
        <f t="shared" si="7"/>
        <v>0.56046808983336316</v>
      </c>
    </row>
    <row r="63" spans="1:13">
      <c r="A63" s="12">
        <v>0.37650000000000006</v>
      </c>
      <c r="B63" s="10">
        <v>2221000</v>
      </c>
      <c r="C63" s="11">
        <v>58.96</v>
      </c>
      <c r="E63" s="5">
        <f t="shared" si="1"/>
        <v>1</v>
      </c>
      <c r="F63" s="5">
        <f t="shared" si="2"/>
        <v>4568.1977928669749</v>
      </c>
      <c r="H63" s="14">
        <f t="shared" si="3"/>
        <v>1</v>
      </c>
      <c r="I63" s="5">
        <f t="shared" si="4"/>
        <v>4568.1977928669749</v>
      </c>
      <c r="J63">
        <f t="shared" si="5"/>
        <v>4568.1979023193271</v>
      </c>
      <c r="K63">
        <f t="shared" si="6"/>
        <v>89.987457684365737</v>
      </c>
      <c r="L63">
        <f t="shared" si="7"/>
        <v>0.99794317969278723</v>
      </c>
      <c r="M63">
        <f t="shared" si="7"/>
        <v>0.52624589016902534</v>
      </c>
    </row>
    <row r="64" spans="1:13">
      <c r="A64" s="12">
        <v>0.23450000000000004</v>
      </c>
      <c r="B64" s="10">
        <v>1623000</v>
      </c>
      <c r="C64" s="11">
        <v>60.3</v>
      </c>
      <c r="E64" s="5">
        <f t="shared" si="1"/>
        <v>1</v>
      </c>
      <c r="F64" s="5">
        <f t="shared" si="2"/>
        <v>2845.2652919715952</v>
      </c>
      <c r="H64" s="14">
        <f t="shared" si="3"/>
        <v>1</v>
      </c>
      <c r="I64" s="5">
        <f t="shared" si="4"/>
        <v>2845.2652919715952</v>
      </c>
      <c r="J64">
        <f t="shared" si="5"/>
        <v>2845.2654677021274</v>
      </c>
      <c r="K64">
        <f t="shared" si="6"/>
        <v>89.979862764531802</v>
      </c>
      <c r="L64">
        <f t="shared" si="7"/>
        <v>0.99824690975495856</v>
      </c>
      <c r="M64">
        <f t="shared" si="7"/>
        <v>0.49220336259588404</v>
      </c>
    </row>
    <row r="65" spans="1:13">
      <c r="A65" s="12">
        <v>0.14599999999999999</v>
      </c>
      <c r="B65" s="10">
        <v>1174600</v>
      </c>
      <c r="C65" s="11">
        <v>61.79</v>
      </c>
      <c r="E65" s="5">
        <f t="shared" si="1"/>
        <v>1</v>
      </c>
      <c r="F65" s="5">
        <f t="shared" si="2"/>
        <v>1771.4658107797561</v>
      </c>
      <c r="H65" s="14">
        <f t="shared" si="3"/>
        <v>1</v>
      </c>
      <c r="I65" s="5">
        <f t="shared" si="4"/>
        <v>1771.4658107797561</v>
      </c>
      <c r="J65">
        <f t="shared" si="5"/>
        <v>1771.4660930318646</v>
      </c>
      <c r="K65">
        <f t="shared" si="6"/>
        <v>89.967656291711435</v>
      </c>
      <c r="L65">
        <f t="shared" si="7"/>
        <v>0.99849185587175893</v>
      </c>
      <c r="M65">
        <f t="shared" si="7"/>
        <v>0.45602292105051684</v>
      </c>
    </row>
    <row r="66" spans="1:13">
      <c r="A66" s="12">
        <v>9.1000000000000011E-2</v>
      </c>
      <c r="B66" s="10">
        <v>846580</v>
      </c>
      <c r="C66" s="11">
        <v>63.3</v>
      </c>
      <c r="E66" s="5">
        <f t="shared" si="1"/>
        <v>1</v>
      </c>
      <c r="F66" s="5">
        <f t="shared" si="2"/>
        <v>1104.1327998695742</v>
      </c>
      <c r="H66" s="14">
        <f t="shared" si="3"/>
        <v>1</v>
      </c>
      <c r="I66" s="5">
        <f t="shared" si="4"/>
        <v>1104.1327998695742</v>
      </c>
      <c r="J66">
        <f t="shared" si="5"/>
        <v>1104.1332527135596</v>
      </c>
      <c r="K66">
        <f t="shared" si="6"/>
        <v>89.948107905268429</v>
      </c>
      <c r="L66">
        <f t="shared" ref="L66:M81" si="8">ABS((J66-B66)/B66)</f>
        <v>0.99869577210338822</v>
      </c>
      <c r="M66">
        <f t="shared" si="8"/>
        <v>0.42098116753978565</v>
      </c>
    </row>
    <row r="67" spans="1:13">
      <c r="A67" s="12">
        <v>5.6499999999999995E-2</v>
      </c>
      <c r="B67" s="10">
        <v>604610</v>
      </c>
      <c r="C67" s="11">
        <v>64.77</v>
      </c>
      <c r="E67" s="5">
        <f t="shared" ref="E67:E96" si="9">$P$1</f>
        <v>1</v>
      </c>
      <c r="F67" s="5">
        <f t="shared" ref="F67:F96" si="10">A67*$P$2</f>
        <v>685.53300211682335</v>
      </c>
      <c r="H67" s="14">
        <f t="shared" ref="H67:H96" si="11">E67</f>
        <v>1</v>
      </c>
      <c r="I67" s="5">
        <f t="shared" ref="I67:I96" si="12">F67</f>
        <v>685.53300211682335</v>
      </c>
      <c r="J67">
        <f t="shared" ref="J67:J96" si="13">(H67^2+I67^2)^0.5</f>
        <v>685.53373147592413</v>
      </c>
      <c r="K67">
        <f t="shared" ref="K67:K96" si="14">DEGREES(ATAN(I67/H67))</f>
        <v>89.916421618365476</v>
      </c>
      <c r="L67">
        <f t="shared" si="8"/>
        <v>0.99886615548622093</v>
      </c>
      <c r="M67">
        <f t="shared" si="8"/>
        <v>0.38824180358754795</v>
      </c>
    </row>
    <row r="68" spans="1:13">
      <c r="A68" s="12">
        <v>3.5349999999999999E-2</v>
      </c>
      <c r="B68" s="10">
        <v>427630</v>
      </c>
      <c r="C68" s="11">
        <v>66.19</v>
      </c>
      <c r="E68" s="5">
        <f t="shared" si="9"/>
        <v>1</v>
      </c>
      <c r="F68" s="5">
        <f t="shared" si="10"/>
        <v>428.91312610318067</v>
      </c>
      <c r="H68" s="14">
        <f t="shared" si="11"/>
        <v>1</v>
      </c>
      <c r="I68" s="5">
        <f t="shared" si="12"/>
        <v>428.91312610318067</v>
      </c>
      <c r="J68">
        <f t="shared" si="13"/>
        <v>428.91429183882758</v>
      </c>
      <c r="K68">
        <f t="shared" si="14"/>
        <v>89.866416595317688</v>
      </c>
      <c r="L68">
        <f t="shared" si="8"/>
        <v>0.99899699672184172</v>
      </c>
      <c r="M68">
        <f t="shared" si="8"/>
        <v>0.35770383132373001</v>
      </c>
    </row>
    <row r="69" spans="1:13">
      <c r="A69" s="12">
        <v>2.205E-2</v>
      </c>
      <c r="B69" s="10">
        <v>300250</v>
      </c>
      <c r="C69" s="11">
        <v>67.58</v>
      </c>
      <c r="E69" s="5">
        <f t="shared" si="9"/>
        <v>1</v>
      </c>
      <c r="F69" s="5">
        <f t="shared" si="10"/>
        <v>267.53987073762755</v>
      </c>
      <c r="H69" s="14">
        <f t="shared" si="11"/>
        <v>1</v>
      </c>
      <c r="I69" s="5">
        <f t="shared" si="12"/>
        <v>267.53987073762755</v>
      </c>
      <c r="J69">
        <f t="shared" si="13"/>
        <v>267.541739611423</v>
      </c>
      <c r="K69">
        <f t="shared" si="14"/>
        <v>89.785843087485688</v>
      </c>
      <c r="L69">
        <f t="shared" si="8"/>
        <v>0.99910893675400025</v>
      </c>
      <c r="M69">
        <f t="shared" si="8"/>
        <v>0.32858601786750058</v>
      </c>
    </row>
    <row r="70" spans="1:13">
      <c r="A70" s="12">
        <v>1.3700000000000002E-2</v>
      </c>
      <c r="B70" s="10">
        <v>208960</v>
      </c>
      <c r="C70" s="11">
        <v>68.959999999999994</v>
      </c>
      <c r="E70" s="5">
        <f t="shared" si="9"/>
        <v>1</v>
      </c>
      <c r="F70" s="5">
        <f t="shared" si="10"/>
        <v>166.22658635399085</v>
      </c>
      <c r="H70" s="14">
        <f t="shared" si="11"/>
        <v>1</v>
      </c>
      <c r="I70" s="5">
        <f t="shared" si="12"/>
        <v>166.22658635399085</v>
      </c>
      <c r="J70">
        <f t="shared" si="13"/>
        <v>166.22959426919377</v>
      </c>
      <c r="K70">
        <f t="shared" si="14"/>
        <v>89.655319346982395</v>
      </c>
      <c r="L70">
        <f t="shared" si="8"/>
        <v>0.99920449083906404</v>
      </c>
      <c r="M70">
        <f t="shared" si="8"/>
        <v>0.30010613902236666</v>
      </c>
    </row>
    <row r="71" spans="1:13">
      <c r="A71" s="12">
        <v>8.5500000000000003E-3</v>
      </c>
      <c r="B71" s="10">
        <v>143860</v>
      </c>
      <c r="C71" s="11">
        <v>70.34</v>
      </c>
      <c r="E71" s="5">
        <f t="shared" si="9"/>
        <v>1</v>
      </c>
      <c r="F71" s="5">
        <f t="shared" si="10"/>
        <v>103.73994987785559</v>
      </c>
      <c r="H71" s="14">
        <f t="shared" si="11"/>
        <v>1</v>
      </c>
      <c r="I71" s="5">
        <f t="shared" si="12"/>
        <v>103.73994987785559</v>
      </c>
      <c r="J71">
        <f t="shared" si="13"/>
        <v>103.74476950988898</v>
      </c>
      <c r="K71">
        <f t="shared" si="14"/>
        <v>89.447715127649658</v>
      </c>
      <c r="L71">
        <f t="shared" si="8"/>
        <v>0.9992788490927994</v>
      </c>
      <c r="M71">
        <f t="shared" si="8"/>
        <v>0.27164792618211053</v>
      </c>
    </row>
    <row r="72" spans="1:13">
      <c r="A72" s="12">
        <v>5.3500000000000006E-3</v>
      </c>
      <c r="B72" s="10">
        <v>97895</v>
      </c>
      <c r="C72" s="11">
        <v>71.73</v>
      </c>
      <c r="E72" s="5">
        <f t="shared" si="9"/>
        <v>1</v>
      </c>
      <c r="F72" s="5">
        <f t="shared" si="10"/>
        <v>64.913301970354084</v>
      </c>
      <c r="H72" s="14">
        <f t="shared" si="11"/>
        <v>1</v>
      </c>
      <c r="I72" s="5">
        <f t="shared" si="12"/>
        <v>64.913301970354084</v>
      </c>
      <c r="J72">
        <f t="shared" si="13"/>
        <v>64.921004094933522</v>
      </c>
      <c r="K72">
        <f t="shared" si="14"/>
        <v>89.117418988721766</v>
      </c>
      <c r="L72">
        <f t="shared" si="8"/>
        <v>0.99933683023550801</v>
      </c>
      <c r="M72">
        <f t="shared" si="8"/>
        <v>0.24240093390104225</v>
      </c>
    </row>
    <row r="73" spans="1:13">
      <c r="A73" s="12">
        <v>3.32E-3</v>
      </c>
      <c r="B73" s="10">
        <v>65840</v>
      </c>
      <c r="C73" s="11">
        <v>73.12</v>
      </c>
      <c r="E73" s="5">
        <f t="shared" si="9"/>
        <v>1</v>
      </c>
      <c r="F73" s="5">
        <f t="shared" si="10"/>
        <v>40.282647204032813</v>
      </c>
      <c r="H73" s="14">
        <f t="shared" si="11"/>
        <v>1</v>
      </c>
      <c r="I73" s="5">
        <f t="shared" si="12"/>
        <v>40.282647204032813</v>
      </c>
      <c r="J73">
        <f t="shared" si="13"/>
        <v>40.295057584827603</v>
      </c>
      <c r="K73">
        <f t="shared" si="14"/>
        <v>88.577948120601135</v>
      </c>
      <c r="L73">
        <f t="shared" si="8"/>
        <v>0.99938798515211391</v>
      </c>
      <c r="M73">
        <f t="shared" si="8"/>
        <v>0.21140519858590168</v>
      </c>
    </row>
    <row r="74" spans="1:13">
      <c r="A74" s="12">
        <v>2.0700000000000002E-3</v>
      </c>
      <c r="B74" s="10">
        <v>43969</v>
      </c>
      <c r="C74" s="11">
        <v>74.53</v>
      </c>
      <c r="E74" s="5">
        <f t="shared" si="9"/>
        <v>1</v>
      </c>
      <c r="F74" s="5">
        <f t="shared" si="10"/>
        <v>25.115987865165039</v>
      </c>
      <c r="H74" s="14">
        <f t="shared" si="11"/>
        <v>1</v>
      </c>
      <c r="I74" s="5">
        <f t="shared" si="12"/>
        <v>25.115987865165039</v>
      </c>
      <c r="J74">
        <f t="shared" si="13"/>
        <v>25.135887619957195</v>
      </c>
      <c r="K74">
        <f t="shared" si="14"/>
        <v>87.719957008210699</v>
      </c>
      <c r="L74">
        <f t="shared" si="8"/>
        <v>0.99942832705724582</v>
      </c>
      <c r="M74">
        <f t="shared" si="8"/>
        <v>0.17697513763867834</v>
      </c>
    </row>
    <row r="75" spans="1:13">
      <c r="A75" s="12">
        <v>1.2900000000000001E-3</v>
      </c>
      <c r="B75" s="10">
        <v>29540</v>
      </c>
      <c r="C75" s="11">
        <v>75.900000000000006</v>
      </c>
      <c r="E75" s="5">
        <f t="shared" si="9"/>
        <v>1</v>
      </c>
      <c r="F75" s="5">
        <f t="shared" si="10"/>
        <v>15.651992437711547</v>
      </c>
      <c r="H75" s="14">
        <f t="shared" si="11"/>
        <v>1</v>
      </c>
      <c r="I75" s="5">
        <f t="shared" si="12"/>
        <v>15.651992437711547</v>
      </c>
      <c r="J75">
        <f t="shared" si="13"/>
        <v>15.68390472013202</v>
      </c>
      <c r="K75">
        <f t="shared" si="14"/>
        <v>86.344362428033634</v>
      </c>
      <c r="L75">
        <f t="shared" si="8"/>
        <v>0.99946906212863462</v>
      </c>
      <c r="M75">
        <f t="shared" si="8"/>
        <v>0.13760688310979746</v>
      </c>
    </row>
    <row r="76" spans="1:13">
      <c r="A76" s="12">
        <v>8.0500000000000005E-4</v>
      </c>
      <c r="B76" s="10">
        <v>19441</v>
      </c>
      <c r="C76" s="11">
        <v>77.3</v>
      </c>
      <c r="E76" s="5">
        <f t="shared" si="9"/>
        <v>1</v>
      </c>
      <c r="F76" s="5">
        <f t="shared" si="10"/>
        <v>9.7673286142308484</v>
      </c>
      <c r="H76" s="14">
        <f t="shared" si="11"/>
        <v>1</v>
      </c>
      <c r="I76" s="5">
        <f t="shared" si="12"/>
        <v>9.7673286142308484</v>
      </c>
      <c r="J76">
        <f t="shared" si="13"/>
        <v>9.8183862349355913</v>
      </c>
      <c r="K76">
        <f t="shared" si="14"/>
        <v>84.154303794267108</v>
      </c>
      <c r="L76">
        <f t="shared" si="8"/>
        <v>0.99949496495885315</v>
      </c>
      <c r="M76">
        <f t="shared" si="8"/>
        <v>8.8671459175512432E-2</v>
      </c>
    </row>
    <row r="77" spans="1:13">
      <c r="A77" s="12">
        <v>5.0000000000000001E-4</v>
      </c>
      <c r="B77" s="10">
        <v>12772</v>
      </c>
      <c r="C77" s="11">
        <v>78.72</v>
      </c>
      <c r="E77" s="5">
        <f t="shared" si="9"/>
        <v>1</v>
      </c>
      <c r="F77" s="5">
        <f t="shared" si="10"/>
        <v>6.0666637355471105</v>
      </c>
      <c r="H77" s="14">
        <f t="shared" si="11"/>
        <v>1</v>
      </c>
      <c r="I77" s="5">
        <f t="shared" si="12"/>
        <v>6.0666637355471105</v>
      </c>
      <c r="J77">
        <f t="shared" si="13"/>
        <v>6.1485290013305152</v>
      </c>
      <c r="K77">
        <f t="shared" si="14"/>
        <v>80.639804755729145</v>
      </c>
      <c r="L77">
        <f t="shared" si="8"/>
        <v>0.99951859309416458</v>
      </c>
    </row>
    <row r="78" spans="1:13">
      <c r="A78" s="12">
        <v>0.2</v>
      </c>
      <c r="B78" s="10">
        <v>1493800</v>
      </c>
      <c r="C78" s="11">
        <v>75.489999999999995</v>
      </c>
      <c r="E78" s="5">
        <f t="shared" si="9"/>
        <v>1</v>
      </c>
      <c r="F78" s="5">
        <f t="shared" si="10"/>
        <v>2426.6654942188443</v>
      </c>
      <c r="H78" s="14">
        <f t="shared" si="11"/>
        <v>1</v>
      </c>
      <c r="I78" s="5">
        <f t="shared" si="12"/>
        <v>2426.6654942188443</v>
      </c>
      <c r="J78">
        <f t="shared" si="13"/>
        <v>2426.6657002628913</v>
      </c>
      <c r="K78">
        <f t="shared" si="14"/>
        <v>89.976389091777861</v>
      </c>
      <c r="L78">
        <f t="shared" si="8"/>
        <v>0.99837550830080135</v>
      </c>
    </row>
    <row r="79" spans="1:13">
      <c r="A79" s="12">
        <v>0.12479999999999999</v>
      </c>
      <c r="B79" s="10">
        <v>1098500</v>
      </c>
      <c r="C79" s="11">
        <v>69.97</v>
      </c>
      <c r="E79" s="5">
        <f t="shared" si="9"/>
        <v>1</v>
      </c>
      <c r="F79" s="5">
        <f t="shared" si="10"/>
        <v>1514.2392683925586</v>
      </c>
      <c r="H79" s="14">
        <f t="shared" si="11"/>
        <v>1</v>
      </c>
      <c r="I79" s="5">
        <f t="shared" si="12"/>
        <v>1514.2392683925586</v>
      </c>
      <c r="J79">
        <f t="shared" si="13"/>
        <v>1514.2395985913297</v>
      </c>
      <c r="K79">
        <f t="shared" si="14"/>
        <v>89.962162009413134</v>
      </c>
      <c r="L79">
        <f t="shared" si="8"/>
        <v>0.9986215388269537</v>
      </c>
      <c r="M79">
        <f t="shared" si="8"/>
        <v>0.28572476789214141</v>
      </c>
    </row>
    <row r="80" spans="1:13">
      <c r="A80" s="12">
        <v>7.7600000000000002E-2</v>
      </c>
      <c r="B80" s="10">
        <v>822350</v>
      </c>
      <c r="C80" s="11">
        <v>68.33</v>
      </c>
      <c r="E80" s="5">
        <f t="shared" si="9"/>
        <v>1</v>
      </c>
      <c r="F80" s="5">
        <f t="shared" si="10"/>
        <v>941.54621175691159</v>
      </c>
      <c r="H80" s="14">
        <f t="shared" si="11"/>
        <v>1</v>
      </c>
      <c r="I80" s="5">
        <f t="shared" si="12"/>
        <v>941.54621175691159</v>
      </c>
      <c r="J80">
        <f t="shared" si="13"/>
        <v>941.54674279814219</v>
      </c>
      <c r="K80">
        <f t="shared" si="14"/>
        <v>89.939147163193837</v>
      </c>
      <c r="L80">
        <f t="shared" si="8"/>
        <v>0.99885505351395609</v>
      </c>
      <c r="M80">
        <f t="shared" si="8"/>
        <v>0.31624684857593793</v>
      </c>
    </row>
    <row r="81" spans="1:13">
      <c r="A81" s="12">
        <v>4.8399999999999999E-2</v>
      </c>
      <c r="B81" s="10">
        <v>591330</v>
      </c>
      <c r="C81" s="11">
        <v>68.69</v>
      </c>
      <c r="E81" s="5">
        <f t="shared" si="9"/>
        <v>1</v>
      </c>
      <c r="F81" s="5">
        <f t="shared" si="10"/>
        <v>587.25304960096025</v>
      </c>
      <c r="H81" s="14">
        <f t="shared" si="11"/>
        <v>1</v>
      </c>
      <c r="I81" s="5">
        <f t="shared" si="12"/>
        <v>587.25304960096025</v>
      </c>
      <c r="J81">
        <f t="shared" si="13"/>
        <v>587.2539010220604</v>
      </c>
      <c r="K81">
        <f t="shared" si="14"/>
        <v>89.902434352324974</v>
      </c>
      <c r="L81">
        <f t="shared" si="8"/>
        <v>0.99900689310364432</v>
      </c>
      <c r="M81">
        <f t="shared" si="8"/>
        <v>0.30881401007897769</v>
      </c>
    </row>
    <row r="82" spans="1:13">
      <c r="A82" s="12">
        <v>3.0120000000000001E-2</v>
      </c>
      <c r="B82" s="10">
        <v>417700</v>
      </c>
      <c r="C82" s="11">
        <v>69.47</v>
      </c>
      <c r="E82" s="5">
        <f t="shared" si="9"/>
        <v>1</v>
      </c>
      <c r="F82" s="5">
        <f t="shared" si="10"/>
        <v>365.45582342935791</v>
      </c>
      <c r="H82" s="14">
        <f t="shared" si="11"/>
        <v>1</v>
      </c>
      <c r="I82" s="5">
        <f t="shared" si="12"/>
        <v>365.45582342935791</v>
      </c>
      <c r="J82">
        <f t="shared" si="13"/>
        <v>365.45719158121653</v>
      </c>
      <c r="K82">
        <f t="shared" si="14"/>
        <v>89.843221443353855</v>
      </c>
      <c r="L82">
        <f t="shared" ref="L82:M101" si="15">ABS((J82-B82)/B82)</f>
        <v>0.99912507256025573</v>
      </c>
      <c r="M82">
        <f t="shared" si="15"/>
        <v>0.29326646672454088</v>
      </c>
    </row>
    <row r="83" spans="1:13">
      <c r="A83" s="12">
        <v>1.8760000000000002E-2</v>
      </c>
      <c r="B83" s="10">
        <v>292130</v>
      </c>
      <c r="C83" s="11">
        <v>70.27</v>
      </c>
      <c r="E83" s="5">
        <f t="shared" si="9"/>
        <v>1</v>
      </c>
      <c r="F83" s="5">
        <f t="shared" si="10"/>
        <v>227.62122335772762</v>
      </c>
      <c r="H83" s="14">
        <f t="shared" si="11"/>
        <v>1</v>
      </c>
      <c r="I83" s="5">
        <f t="shared" si="12"/>
        <v>227.62122335772762</v>
      </c>
      <c r="J83">
        <f t="shared" si="13"/>
        <v>227.6234199788513</v>
      </c>
      <c r="K83">
        <f t="shared" si="14"/>
        <v>89.748286165697863</v>
      </c>
      <c r="L83">
        <f t="shared" si="15"/>
        <v>0.99922081463739143</v>
      </c>
      <c r="M83">
        <f t="shared" si="15"/>
        <v>0.27719206155824488</v>
      </c>
    </row>
    <row r="84" spans="1:13">
      <c r="A84" s="12">
        <v>1.1679999999999999E-2</v>
      </c>
      <c r="B84" s="10">
        <v>202290</v>
      </c>
      <c r="C84" s="11">
        <v>71.260000000000005</v>
      </c>
      <c r="E84" s="5">
        <f t="shared" si="9"/>
        <v>1</v>
      </c>
      <c r="F84" s="5">
        <f t="shared" si="10"/>
        <v>141.71726486238049</v>
      </c>
      <c r="H84" s="14">
        <f t="shared" si="11"/>
        <v>1</v>
      </c>
      <c r="I84" s="5">
        <f t="shared" si="12"/>
        <v>141.71726486238049</v>
      </c>
      <c r="J84">
        <f t="shared" si="13"/>
        <v>141.72079297010058</v>
      </c>
      <c r="K84">
        <f t="shared" si="14"/>
        <v>89.595710313410777</v>
      </c>
      <c r="L84">
        <f t="shared" si="15"/>
        <v>0.99929941770245634</v>
      </c>
      <c r="M84">
        <f t="shared" si="15"/>
        <v>0.25730718935462771</v>
      </c>
    </row>
    <row r="85" spans="1:13">
      <c r="A85" s="12">
        <v>7.28E-3</v>
      </c>
      <c r="B85" s="10">
        <v>139110</v>
      </c>
      <c r="C85" s="11">
        <v>72.3</v>
      </c>
      <c r="E85" s="5">
        <f t="shared" si="9"/>
        <v>1</v>
      </c>
      <c r="F85" s="5">
        <f t="shared" si="10"/>
        <v>88.330623989565922</v>
      </c>
      <c r="H85" s="14">
        <f t="shared" si="11"/>
        <v>1</v>
      </c>
      <c r="I85" s="5">
        <f t="shared" si="12"/>
        <v>88.330623989565922</v>
      </c>
      <c r="J85">
        <f t="shared" si="13"/>
        <v>88.336284359180965</v>
      </c>
      <c r="K85">
        <f t="shared" si="14"/>
        <v>89.351376348343194</v>
      </c>
      <c r="L85">
        <f t="shared" si="15"/>
        <v>0.99936498968902887</v>
      </c>
      <c r="M85">
        <f t="shared" si="15"/>
        <v>0.23584199651926968</v>
      </c>
    </row>
    <row r="86" spans="1:13">
      <c r="A86" s="12">
        <v>4.5199999999999997E-3</v>
      </c>
      <c r="B86" s="10">
        <v>94955</v>
      </c>
      <c r="C86" s="11">
        <v>73.37</v>
      </c>
      <c r="E86" s="5">
        <f t="shared" si="9"/>
        <v>1</v>
      </c>
      <c r="F86" s="5">
        <f t="shared" si="10"/>
        <v>54.84264016934587</v>
      </c>
      <c r="H86" s="14">
        <f t="shared" si="11"/>
        <v>1</v>
      </c>
      <c r="I86" s="5">
        <f t="shared" si="12"/>
        <v>54.84264016934587</v>
      </c>
      <c r="J86">
        <f t="shared" si="13"/>
        <v>54.851756405281584</v>
      </c>
      <c r="K86">
        <f t="shared" si="14"/>
        <v>88.955385248868438</v>
      </c>
      <c r="L86">
        <f t="shared" si="15"/>
        <v>0.99942233946179482</v>
      </c>
      <c r="M86">
        <f t="shared" si="15"/>
        <v>0.21242176978149696</v>
      </c>
    </row>
    <row r="87" spans="1:13">
      <c r="A87" s="12">
        <v>2.8279999999999998E-3</v>
      </c>
      <c r="B87" s="10">
        <v>64385</v>
      </c>
      <c r="C87" s="11">
        <v>74.47</v>
      </c>
      <c r="E87" s="5">
        <f t="shared" si="9"/>
        <v>1</v>
      </c>
      <c r="F87" s="5">
        <f t="shared" si="10"/>
        <v>34.31305008825445</v>
      </c>
      <c r="H87" s="14">
        <f t="shared" si="11"/>
        <v>1</v>
      </c>
      <c r="I87" s="5">
        <f t="shared" si="12"/>
        <v>34.31305008825445</v>
      </c>
      <c r="J87">
        <f t="shared" si="13"/>
        <v>34.327618710872713</v>
      </c>
      <c r="K87">
        <f t="shared" si="14"/>
        <v>88.330676916320385</v>
      </c>
      <c r="L87">
        <f t="shared" si="15"/>
        <v>0.99946683825874238</v>
      </c>
      <c r="M87">
        <f t="shared" si="15"/>
        <v>0.18612430396562893</v>
      </c>
    </row>
    <row r="88" spans="1:13">
      <c r="A88" s="12">
        <v>1.7639999999999999E-3</v>
      </c>
      <c r="B88" s="10">
        <v>43375</v>
      </c>
      <c r="C88" s="11">
        <v>75.61</v>
      </c>
      <c r="E88" s="5">
        <f t="shared" si="9"/>
        <v>1</v>
      </c>
      <c r="F88" s="5">
        <f t="shared" si="10"/>
        <v>21.403189659010206</v>
      </c>
      <c r="H88" s="14">
        <f t="shared" si="11"/>
        <v>1</v>
      </c>
      <c r="I88" s="5">
        <f t="shared" si="12"/>
        <v>21.403189659010206</v>
      </c>
      <c r="J88">
        <f t="shared" si="13"/>
        <v>21.426537927989237</v>
      </c>
      <c r="K88">
        <f t="shared" si="14"/>
        <v>87.324971476320883</v>
      </c>
      <c r="L88">
        <f t="shared" si="15"/>
        <v>0.99950601641664583</v>
      </c>
      <c r="M88">
        <f t="shared" si="15"/>
        <v>0.15493944552732289</v>
      </c>
    </row>
    <row r="89" spans="1:13">
      <c r="A89" s="12">
        <v>1.0960000000000002E-3</v>
      </c>
      <c r="B89" s="10">
        <v>29010</v>
      </c>
      <c r="C89" s="11">
        <v>76.77</v>
      </c>
      <c r="E89" s="5">
        <f t="shared" si="9"/>
        <v>1</v>
      </c>
      <c r="F89" s="5">
        <f t="shared" si="10"/>
        <v>13.298126908319269</v>
      </c>
      <c r="H89" s="14">
        <f t="shared" si="11"/>
        <v>1</v>
      </c>
      <c r="I89" s="5">
        <f t="shared" si="12"/>
        <v>13.298126908319269</v>
      </c>
      <c r="J89">
        <f t="shared" si="13"/>
        <v>13.335673183974066</v>
      </c>
      <c r="K89">
        <f t="shared" si="14"/>
        <v>85.699533799744856</v>
      </c>
      <c r="L89">
        <f t="shared" si="15"/>
        <v>0.99954030771513358</v>
      </c>
      <c r="M89">
        <f t="shared" si="15"/>
        <v>0.11631540705672606</v>
      </c>
    </row>
    <row r="90" spans="1:13">
      <c r="A90" s="12">
        <v>6.8400000000000004E-4</v>
      </c>
      <c r="B90" s="10">
        <v>19240</v>
      </c>
      <c r="C90" s="11">
        <v>77.97</v>
      </c>
      <c r="E90" s="5">
        <f t="shared" si="9"/>
        <v>1</v>
      </c>
      <c r="F90" s="5">
        <f t="shared" si="10"/>
        <v>8.2991959902284478</v>
      </c>
      <c r="H90" s="14">
        <f t="shared" si="11"/>
        <v>1</v>
      </c>
      <c r="I90" s="5">
        <f t="shared" si="12"/>
        <v>8.2991959902284478</v>
      </c>
      <c r="J90">
        <f t="shared" si="13"/>
        <v>8.359225686881766</v>
      </c>
      <c r="K90">
        <f t="shared" si="14"/>
        <v>83.129348502122653</v>
      </c>
      <c r="L90">
        <f t="shared" si="15"/>
        <v>0.99956552881045302</v>
      </c>
      <c r="M90">
        <f t="shared" si="15"/>
        <v>6.6170943980026348E-2</v>
      </c>
    </row>
    <row r="91" spans="1:13">
      <c r="A91" s="12">
        <v>4.28E-4</v>
      </c>
      <c r="B91" s="10">
        <v>12639</v>
      </c>
      <c r="C91" s="11">
        <v>79.22</v>
      </c>
      <c r="E91" s="5">
        <f t="shared" si="9"/>
        <v>1</v>
      </c>
      <c r="F91" s="5">
        <f t="shared" si="10"/>
        <v>5.1930641576283261</v>
      </c>
      <c r="H91" s="14">
        <f t="shared" si="11"/>
        <v>1</v>
      </c>
      <c r="I91" s="5">
        <f t="shared" si="12"/>
        <v>5.1930641576283261</v>
      </c>
      <c r="J91">
        <f t="shared" si="13"/>
        <v>5.2884700382288257</v>
      </c>
      <c r="K91">
        <f t="shared" si="14"/>
        <v>79.100282278682201</v>
      </c>
      <c r="L91">
        <f t="shared" si="15"/>
        <v>0.99958157527982994</v>
      </c>
      <c r="M91">
        <f t="shared" si="15"/>
        <v>1.5112057727568544E-3</v>
      </c>
    </row>
    <row r="92" spans="1:13">
      <c r="A92" s="12">
        <v>2.656E-4</v>
      </c>
      <c r="B92" s="10">
        <v>8215.7999999999993</v>
      </c>
      <c r="C92" s="11">
        <v>80.48</v>
      </c>
      <c r="E92" s="5">
        <f t="shared" si="9"/>
        <v>1</v>
      </c>
      <c r="F92" s="5">
        <f t="shared" si="10"/>
        <v>3.222611776322625</v>
      </c>
      <c r="H92" s="14">
        <f t="shared" si="11"/>
        <v>1</v>
      </c>
      <c r="I92" s="5">
        <f t="shared" si="12"/>
        <v>3.222611776322625</v>
      </c>
      <c r="J92">
        <f t="shared" si="13"/>
        <v>3.3742001512793021</v>
      </c>
      <c r="K92">
        <f t="shared" si="14"/>
        <v>72.76050123547212</v>
      </c>
      <c r="L92">
        <f t="shared" si="15"/>
        <v>0.99958930351867381</v>
      </c>
      <c r="M92">
        <f t="shared" si="15"/>
        <v>9.5918225205366345E-2</v>
      </c>
    </row>
    <row r="93" spans="1:13">
      <c r="A93" s="12">
        <v>1.6560000000000001E-4</v>
      </c>
      <c r="B93" s="10">
        <v>5285</v>
      </c>
      <c r="C93" s="11">
        <v>81.8</v>
      </c>
      <c r="E93" s="5">
        <f t="shared" si="9"/>
        <v>1</v>
      </c>
      <c r="F93" s="5">
        <f t="shared" si="10"/>
        <v>2.0092790292132032</v>
      </c>
      <c r="H93" s="14">
        <f t="shared" si="11"/>
        <v>1</v>
      </c>
      <c r="I93" s="5">
        <f t="shared" si="12"/>
        <v>2.0092790292132032</v>
      </c>
      <c r="J93">
        <f t="shared" si="13"/>
        <v>2.2443712298182654</v>
      </c>
      <c r="K93">
        <f t="shared" si="14"/>
        <v>63.540885348887528</v>
      </c>
      <c r="L93">
        <f t="shared" si="15"/>
        <v>0.99957533183920189</v>
      </c>
      <c r="M93">
        <f t="shared" si="15"/>
        <v>0.2232165605270473</v>
      </c>
    </row>
    <row r="94" spans="1:13">
      <c r="A94" s="12">
        <v>1.032E-4</v>
      </c>
      <c r="B94" s="10">
        <v>3396.6</v>
      </c>
      <c r="C94" s="11">
        <v>83.14</v>
      </c>
      <c r="E94" s="5">
        <f t="shared" si="9"/>
        <v>1</v>
      </c>
      <c r="F94" s="5">
        <f t="shared" si="10"/>
        <v>1.2521593950169236</v>
      </c>
      <c r="H94" s="14">
        <f t="shared" si="11"/>
        <v>1</v>
      </c>
      <c r="I94" s="5">
        <f t="shared" si="12"/>
        <v>1.2521593950169236</v>
      </c>
      <c r="J94">
        <f t="shared" si="13"/>
        <v>1.6024678313554841</v>
      </c>
      <c r="K94">
        <f t="shared" si="14"/>
        <v>51.388423551625074</v>
      </c>
      <c r="L94">
        <f t="shared" si="15"/>
        <v>0.99952821414610038</v>
      </c>
      <c r="M94">
        <f t="shared" si="15"/>
        <v>0.38190493683395388</v>
      </c>
    </row>
    <row r="95" spans="1:13">
      <c r="A95" s="12">
        <v>6.4400000000000007E-5</v>
      </c>
      <c r="B95" s="10">
        <v>2186.9</v>
      </c>
      <c r="C95" s="11">
        <v>84.45</v>
      </c>
      <c r="E95" s="5">
        <f t="shared" si="9"/>
        <v>1</v>
      </c>
      <c r="F95" s="5">
        <f t="shared" si="10"/>
        <v>0.78138628913846786</v>
      </c>
      <c r="H95" s="14">
        <f t="shared" si="11"/>
        <v>1</v>
      </c>
      <c r="I95" s="5">
        <f t="shared" si="12"/>
        <v>0.78138628913846786</v>
      </c>
      <c r="J95">
        <f t="shared" si="13"/>
        <v>1.2690801916559826</v>
      </c>
      <c r="K95">
        <f t="shared" si="14"/>
        <v>38.003581244660886</v>
      </c>
      <c r="L95">
        <f t="shared" si="15"/>
        <v>0.99941968988446839</v>
      </c>
      <c r="M95">
        <f t="shared" si="15"/>
        <v>0.54998719662923756</v>
      </c>
    </row>
    <row r="96" spans="1:13">
      <c r="A96" s="12">
        <v>4.0000000000000003E-5</v>
      </c>
      <c r="B96" s="10">
        <v>1380.2</v>
      </c>
      <c r="C96" s="11">
        <v>85.8</v>
      </c>
      <c r="E96" s="5">
        <f t="shared" si="9"/>
        <v>1</v>
      </c>
      <c r="F96" s="5">
        <f t="shared" si="10"/>
        <v>0.48533309884376885</v>
      </c>
      <c r="H96" s="14">
        <f t="shared" si="11"/>
        <v>1</v>
      </c>
      <c r="I96" s="5">
        <f t="shared" si="12"/>
        <v>0.48533309884376885</v>
      </c>
      <c r="J96">
        <f t="shared" si="13"/>
        <v>1.1115521655924636</v>
      </c>
      <c r="K96">
        <f t="shared" si="14"/>
        <v>25.888833959640628</v>
      </c>
      <c r="L96">
        <f t="shared" si="15"/>
        <v>0.99919464413447878</v>
      </c>
      <c r="M96">
        <f t="shared" si="15"/>
        <v>0.69826533846572691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46" zoomScale="70" zoomScaleNormal="70" workbookViewId="0">
      <selection activeCell="K2" sqref="K2:K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P1/10^6</f>
        <v>9.9999999999999995E-7</v>
      </c>
      <c r="T1" s="8" t="s">
        <v>44</v>
      </c>
    </row>
    <row r="2" spans="1:23">
      <c r="A2">
        <v>30000</v>
      </c>
      <c r="B2" s="1">
        <v>189570000</v>
      </c>
      <c r="C2">
        <v>22.32</v>
      </c>
      <c r="E2" s="5">
        <f>$P$1</f>
        <v>1</v>
      </c>
      <c r="F2" s="5">
        <f>A2*$P$2</f>
        <v>528800116.3932575</v>
      </c>
      <c r="H2" s="1">
        <f>E2</f>
        <v>1</v>
      </c>
      <c r="I2" s="5">
        <f>F2</f>
        <v>528800116.3932575</v>
      </c>
      <c r="J2">
        <f>(H2^2+I2^2)^0.5</f>
        <v>528800116.3932575</v>
      </c>
      <c r="K2">
        <f>DEGREES(ATAN(I2/H2))</f>
        <v>89.999999891649452</v>
      </c>
      <c r="L2">
        <f t="shared" ref="L2:L33" si="0">ABS((J2-B2)/B2)</f>
        <v>1.7894715218297066</v>
      </c>
      <c r="M2">
        <f t="shared" ref="M2:M33" si="1">ABS((K2-C2)/C2)</f>
        <v>3.0322580596617139</v>
      </c>
      <c r="O2" t="s">
        <v>43</v>
      </c>
      <c r="P2" s="5">
        <f>10^Q2</f>
        <v>17626.670546441917</v>
      </c>
      <c r="Q2">
        <v>4.2461702873497211</v>
      </c>
      <c r="R2" s="5"/>
      <c r="S2" s="4">
        <f>P2/10^3</f>
        <v>17.626670546441918</v>
      </c>
      <c r="T2" s="8" t="s">
        <v>45</v>
      </c>
    </row>
    <row r="3" spans="1:23">
      <c r="A3">
        <v>18720</v>
      </c>
      <c r="B3" s="1">
        <v>167110000</v>
      </c>
      <c r="C3">
        <v>23.88</v>
      </c>
      <c r="E3" s="5">
        <f t="shared" ref="E3:E66" si="2">$P$1</f>
        <v>1</v>
      </c>
      <c r="F3" s="5">
        <f t="shared" ref="F3:F66" si="3">A3*$P$2</f>
        <v>329971272.62939268</v>
      </c>
      <c r="H3" s="14">
        <f t="shared" ref="H3:H66" si="4">E3</f>
        <v>1</v>
      </c>
      <c r="I3" s="5">
        <f t="shared" ref="I3:I66" si="5">F3</f>
        <v>329971272.62939268</v>
      </c>
      <c r="J3">
        <f t="shared" ref="J3:J66" si="6">(H3^2+I3^2)^0.5</f>
        <v>329971272.62939268</v>
      </c>
      <c r="K3">
        <f t="shared" ref="K3:K66" si="7">DEGREES(ATAN(I3/H3))</f>
        <v>89.999999826361318</v>
      </c>
      <c r="L3">
        <f t="shared" si="0"/>
        <v>0.97457526556994001</v>
      </c>
      <c r="M3">
        <f t="shared" si="1"/>
        <v>2.7688442138342264</v>
      </c>
      <c r="P3" s="5"/>
      <c r="R3" s="5"/>
      <c r="T3" s="8"/>
    </row>
    <row r="4" spans="1:23">
      <c r="A4">
        <v>11640</v>
      </c>
      <c r="B4" s="1">
        <v>146560000</v>
      </c>
      <c r="C4">
        <v>25.29</v>
      </c>
      <c r="E4" s="5">
        <f t="shared" si="2"/>
        <v>1</v>
      </c>
      <c r="F4" s="5">
        <f t="shared" si="3"/>
        <v>205174445.16058391</v>
      </c>
      <c r="H4" s="14">
        <f t="shared" si="4"/>
        <v>1</v>
      </c>
      <c r="I4" s="5">
        <f t="shared" si="5"/>
        <v>205174445.16058391</v>
      </c>
      <c r="J4">
        <f t="shared" si="6"/>
        <v>205174445.16058391</v>
      </c>
      <c r="K4">
        <f t="shared" si="7"/>
        <v>89.999999720746032</v>
      </c>
      <c r="L4">
        <f t="shared" si="0"/>
        <v>0.39993480595376579</v>
      </c>
      <c r="M4">
        <f t="shared" si="1"/>
        <v>2.5587188501678937</v>
      </c>
      <c r="P4" s="5"/>
      <c r="R4" s="5"/>
      <c r="T4" s="8"/>
      <c r="W4" s="1"/>
    </row>
    <row r="5" spans="1:23">
      <c r="A5">
        <v>7260</v>
      </c>
      <c r="B5" s="1">
        <v>127970000</v>
      </c>
      <c r="C5">
        <v>26.88</v>
      </c>
      <c r="E5" s="5">
        <f t="shared" si="2"/>
        <v>1</v>
      </c>
      <c r="F5" s="5">
        <f t="shared" si="3"/>
        <v>127969628.16716832</v>
      </c>
      <c r="H5" s="14">
        <f t="shared" si="4"/>
        <v>1</v>
      </c>
      <c r="I5" s="5">
        <f t="shared" si="5"/>
        <v>127969628.16716832</v>
      </c>
      <c r="J5">
        <f t="shared" si="6"/>
        <v>127969628.16716832</v>
      </c>
      <c r="K5">
        <f t="shared" si="7"/>
        <v>89.999999552270495</v>
      </c>
      <c r="L5">
        <f t="shared" si="0"/>
        <v>2.9056250033662163E-6</v>
      </c>
      <c r="M5">
        <f t="shared" si="1"/>
        <v>2.3482142690576824</v>
      </c>
      <c r="P5" s="5"/>
      <c r="R5" s="5"/>
      <c r="T5" s="8"/>
    </row>
    <row r="6" spans="1:23">
      <c r="A6">
        <v>4518</v>
      </c>
      <c r="B6" s="1">
        <v>110460000</v>
      </c>
      <c r="C6">
        <v>28.35</v>
      </c>
      <c r="E6" s="5">
        <f t="shared" si="2"/>
        <v>1</v>
      </c>
      <c r="F6" s="5">
        <f t="shared" si="3"/>
        <v>79637297.528824583</v>
      </c>
      <c r="H6" s="14">
        <f t="shared" si="4"/>
        <v>1</v>
      </c>
      <c r="I6" s="5">
        <f t="shared" si="5"/>
        <v>79637297.528824583</v>
      </c>
      <c r="J6">
        <f t="shared" si="6"/>
        <v>79637297.528824583</v>
      </c>
      <c r="K6">
        <f t="shared" si="7"/>
        <v>89.999999280540891</v>
      </c>
      <c r="L6">
        <f t="shared" si="0"/>
        <v>0.2790394936735055</v>
      </c>
      <c r="M6">
        <f t="shared" si="1"/>
        <v>2.1746031492254283</v>
      </c>
      <c r="P6" s="5"/>
      <c r="R6" s="5"/>
      <c r="T6" s="8"/>
    </row>
    <row r="7" spans="1:23">
      <c r="A7">
        <v>2814</v>
      </c>
      <c r="B7" s="1">
        <v>94843000</v>
      </c>
      <c r="C7">
        <v>29.88</v>
      </c>
      <c r="E7" s="5">
        <f t="shared" si="2"/>
        <v>1</v>
      </c>
      <c r="F7" s="5">
        <f t="shared" si="3"/>
        <v>49601450.917687558</v>
      </c>
      <c r="H7" s="14">
        <f t="shared" si="4"/>
        <v>1</v>
      </c>
      <c r="I7" s="5">
        <f t="shared" si="5"/>
        <v>49601450.917687558</v>
      </c>
      <c r="J7">
        <f t="shared" si="6"/>
        <v>49601450.917687573</v>
      </c>
      <c r="K7">
        <f t="shared" si="7"/>
        <v>89.999998844876956</v>
      </c>
      <c r="L7">
        <f t="shared" si="0"/>
        <v>0.4770151627670195</v>
      </c>
      <c r="M7">
        <f t="shared" si="1"/>
        <v>2.0120481541123483</v>
      </c>
      <c r="P7" s="5"/>
      <c r="R7" s="5"/>
      <c r="T7" s="8"/>
    </row>
    <row r="8" spans="1:23">
      <c r="A8">
        <v>1752</v>
      </c>
      <c r="B8" s="1">
        <v>80588000</v>
      </c>
      <c r="C8">
        <v>31.51</v>
      </c>
      <c r="E8" s="5">
        <f t="shared" si="2"/>
        <v>1</v>
      </c>
      <c r="F8" s="5">
        <f t="shared" si="3"/>
        <v>30881926.797366239</v>
      </c>
      <c r="H8" s="14">
        <f t="shared" si="4"/>
        <v>1</v>
      </c>
      <c r="I8" s="5">
        <f t="shared" si="5"/>
        <v>30881926.797366239</v>
      </c>
      <c r="J8">
        <f t="shared" si="6"/>
        <v>30881926.797366254</v>
      </c>
      <c r="K8">
        <f t="shared" si="7"/>
        <v>89.999998144682493</v>
      </c>
      <c r="L8">
        <f t="shared" si="0"/>
        <v>0.61679249022973326</v>
      </c>
      <c r="M8">
        <f t="shared" si="1"/>
        <v>1.8562360566386062</v>
      </c>
      <c r="P8" s="5"/>
      <c r="R8" s="1"/>
      <c r="T8" s="1"/>
    </row>
    <row r="9" spans="1:23">
      <c r="A9">
        <v>1092</v>
      </c>
      <c r="B9" s="1">
        <v>68140000</v>
      </c>
      <c r="C9">
        <v>33.090000000000003</v>
      </c>
      <c r="E9" s="5">
        <f t="shared" si="2"/>
        <v>1</v>
      </c>
      <c r="F9" s="5">
        <f t="shared" si="3"/>
        <v>19248324.236714575</v>
      </c>
      <c r="H9" s="14">
        <f t="shared" si="4"/>
        <v>1</v>
      </c>
      <c r="I9" s="5">
        <f t="shared" si="5"/>
        <v>19248324.236714575</v>
      </c>
      <c r="J9">
        <f t="shared" si="6"/>
        <v>19248324.236714602</v>
      </c>
      <c r="K9">
        <f t="shared" si="7"/>
        <v>89.999997023336746</v>
      </c>
      <c r="L9">
        <f t="shared" si="0"/>
        <v>0.71751798889470797</v>
      </c>
      <c r="M9">
        <f t="shared" si="1"/>
        <v>1.7198548511132288</v>
      </c>
      <c r="P9" s="5"/>
      <c r="R9" s="1"/>
      <c r="T9" s="1"/>
    </row>
    <row r="10" spans="1:23">
      <c r="A10">
        <v>678</v>
      </c>
      <c r="B10" s="1">
        <v>57069000</v>
      </c>
      <c r="C10">
        <v>34.68</v>
      </c>
      <c r="E10" s="5">
        <f t="shared" si="2"/>
        <v>1</v>
      </c>
      <c r="F10" s="5">
        <f t="shared" si="3"/>
        <v>11950882.630487621</v>
      </c>
      <c r="H10" s="14">
        <f t="shared" si="4"/>
        <v>1</v>
      </c>
      <c r="I10" s="5">
        <f t="shared" si="5"/>
        <v>11950882.630487621</v>
      </c>
      <c r="J10">
        <f t="shared" si="6"/>
        <v>11950882.630487664</v>
      </c>
      <c r="K10">
        <f t="shared" si="7"/>
        <v>89.999995205728212</v>
      </c>
      <c r="L10">
        <f t="shared" si="0"/>
        <v>0.79058889010692901</v>
      </c>
      <c r="M10">
        <f t="shared" si="1"/>
        <v>1.5951555710994294</v>
      </c>
      <c r="P10" s="5"/>
      <c r="R10" s="1"/>
      <c r="T10" s="1"/>
    </row>
    <row r="11" spans="1:23">
      <c r="A11">
        <v>424.2</v>
      </c>
      <c r="B11" s="1">
        <v>47460000</v>
      </c>
      <c r="C11">
        <v>36.54</v>
      </c>
      <c r="E11" s="5">
        <f t="shared" si="2"/>
        <v>1</v>
      </c>
      <c r="F11" s="5">
        <f t="shared" si="3"/>
        <v>7477233.6458006613</v>
      </c>
      <c r="H11" s="14">
        <f t="shared" si="4"/>
        <v>1</v>
      </c>
      <c r="I11" s="5">
        <f t="shared" si="5"/>
        <v>7477233.6458006613</v>
      </c>
      <c r="J11">
        <f t="shared" si="6"/>
        <v>7477233.6458007284</v>
      </c>
      <c r="K11">
        <f t="shared" si="7"/>
        <v>89.999992337302515</v>
      </c>
      <c r="L11">
        <f t="shared" si="0"/>
        <v>0.8424518827264913</v>
      </c>
      <c r="M11">
        <f t="shared" si="1"/>
        <v>1.4630539774850169</v>
      </c>
    </row>
    <row r="12" spans="1:23">
      <c r="A12">
        <v>264.60000000000002</v>
      </c>
      <c r="B12" s="1">
        <v>39020000</v>
      </c>
      <c r="C12">
        <v>38.33</v>
      </c>
      <c r="E12" s="5">
        <f t="shared" si="2"/>
        <v>1</v>
      </c>
      <c r="F12" s="5">
        <f t="shared" si="3"/>
        <v>4664017.0265885321</v>
      </c>
      <c r="H12" s="14">
        <f t="shared" si="4"/>
        <v>1</v>
      </c>
      <c r="I12" s="5">
        <f t="shared" si="5"/>
        <v>4664017.0265885321</v>
      </c>
      <c r="J12">
        <f t="shared" si="6"/>
        <v>4664017.0265886392</v>
      </c>
      <c r="K12">
        <f t="shared" si="7"/>
        <v>89.999987715357989</v>
      </c>
      <c r="L12">
        <f t="shared" si="0"/>
        <v>0.88047111669429423</v>
      </c>
      <c r="M12">
        <f t="shared" si="1"/>
        <v>1.3480299430043827</v>
      </c>
      <c r="O12" t="s">
        <v>29</v>
      </c>
      <c r="P12" s="4">
        <f>SUM(L2:L96)+SUM(M2:M96)</f>
        <v>154.08296423192598</v>
      </c>
    </row>
    <row r="13" spans="1:23">
      <c r="A13">
        <v>164.4</v>
      </c>
      <c r="B13" s="1">
        <v>31851000</v>
      </c>
      <c r="C13">
        <v>40.119999999999997</v>
      </c>
      <c r="E13" s="5">
        <f t="shared" si="2"/>
        <v>1</v>
      </c>
      <c r="F13" s="5">
        <f t="shared" si="3"/>
        <v>2897824.6378350514</v>
      </c>
      <c r="H13" s="14">
        <f t="shared" si="4"/>
        <v>1</v>
      </c>
      <c r="I13" s="5">
        <f t="shared" si="5"/>
        <v>2897824.6378350514</v>
      </c>
      <c r="J13">
        <f t="shared" si="6"/>
        <v>2897824.6378352237</v>
      </c>
      <c r="K13">
        <f t="shared" si="7"/>
        <v>89.999980228003182</v>
      </c>
      <c r="L13">
        <f t="shared" si="0"/>
        <v>0.90901935142271129</v>
      </c>
      <c r="M13">
        <f t="shared" si="1"/>
        <v>1.243269696610249</v>
      </c>
    </row>
    <row r="14" spans="1:23">
      <c r="A14">
        <v>102.6</v>
      </c>
      <c r="B14" s="1">
        <v>25778000</v>
      </c>
      <c r="C14">
        <v>42.01</v>
      </c>
      <c r="E14" s="5">
        <f t="shared" si="2"/>
        <v>1</v>
      </c>
      <c r="F14" s="5">
        <f t="shared" si="3"/>
        <v>1808496.3980649407</v>
      </c>
      <c r="H14" s="14">
        <f t="shared" si="4"/>
        <v>1</v>
      </c>
      <c r="I14" s="5">
        <f t="shared" si="5"/>
        <v>1808496.3980649407</v>
      </c>
      <c r="J14">
        <f t="shared" si="6"/>
        <v>1808496.3980652171</v>
      </c>
      <c r="K14">
        <f t="shared" si="7"/>
        <v>89.999968318554821</v>
      </c>
      <c r="L14">
        <f t="shared" si="0"/>
        <v>0.92984341694215156</v>
      </c>
      <c r="M14">
        <f t="shared" si="1"/>
        <v>1.1423463060831902</v>
      </c>
    </row>
    <row r="15" spans="1:23">
      <c r="A15">
        <v>64.2</v>
      </c>
      <c r="B15" s="1">
        <v>20677000</v>
      </c>
      <c r="C15">
        <v>43.93</v>
      </c>
      <c r="E15" s="5">
        <f t="shared" si="2"/>
        <v>1</v>
      </c>
      <c r="F15" s="5">
        <f t="shared" si="3"/>
        <v>1131632.2490815711</v>
      </c>
      <c r="H15" s="14">
        <f t="shared" si="4"/>
        <v>1</v>
      </c>
      <c r="I15" s="5">
        <f t="shared" si="5"/>
        <v>1131632.2490815711</v>
      </c>
      <c r="J15">
        <f t="shared" si="6"/>
        <v>1131632.249082013</v>
      </c>
      <c r="K15">
        <f t="shared" si="7"/>
        <v>89.999949368905348</v>
      </c>
      <c r="L15">
        <f t="shared" si="0"/>
        <v>0.94527096536818622</v>
      </c>
      <c r="M15">
        <f t="shared" si="1"/>
        <v>1.0487127104235225</v>
      </c>
    </row>
    <row r="16" spans="1:23">
      <c r="A16">
        <v>39.840000000000003</v>
      </c>
      <c r="B16" s="1">
        <v>16506000</v>
      </c>
      <c r="C16">
        <v>45.92</v>
      </c>
      <c r="E16" s="5">
        <f t="shared" si="2"/>
        <v>1</v>
      </c>
      <c r="F16" s="5">
        <f t="shared" si="3"/>
        <v>702246.55457024602</v>
      </c>
      <c r="H16" s="14">
        <f t="shared" si="4"/>
        <v>1</v>
      </c>
      <c r="I16" s="5">
        <f t="shared" si="5"/>
        <v>702246.55457024602</v>
      </c>
      <c r="J16">
        <f t="shared" si="6"/>
        <v>702246.55457095802</v>
      </c>
      <c r="K16">
        <f t="shared" si="7"/>
        <v>89.999918410736029</v>
      </c>
      <c r="L16">
        <f t="shared" si="0"/>
        <v>0.95745507363558957</v>
      </c>
      <c r="M16">
        <f t="shared" si="1"/>
        <v>0.95992853681916435</v>
      </c>
    </row>
    <row r="17" spans="1:13">
      <c r="A17">
        <v>24.84</v>
      </c>
      <c r="B17" s="1">
        <v>13183000</v>
      </c>
      <c r="C17">
        <v>47.92</v>
      </c>
      <c r="E17" s="5">
        <f t="shared" si="2"/>
        <v>1</v>
      </c>
      <c r="F17" s="5">
        <f t="shared" si="3"/>
        <v>437846.49637361721</v>
      </c>
      <c r="H17" s="14">
        <f t="shared" si="4"/>
        <v>1</v>
      </c>
      <c r="I17" s="5">
        <f t="shared" si="5"/>
        <v>437846.49637361721</v>
      </c>
      <c r="J17">
        <f t="shared" si="6"/>
        <v>437846.49637475912</v>
      </c>
      <c r="K17">
        <f t="shared" si="7"/>
        <v>89.99986914185682</v>
      </c>
      <c r="L17">
        <f t="shared" si="0"/>
        <v>0.96678703660966703</v>
      </c>
      <c r="M17">
        <f t="shared" si="1"/>
        <v>0.87812748626579329</v>
      </c>
    </row>
    <row r="18" spans="1:13">
      <c r="A18">
        <v>15.48</v>
      </c>
      <c r="B18" s="1">
        <v>10523000</v>
      </c>
      <c r="C18">
        <v>49.83</v>
      </c>
      <c r="E18" s="5">
        <f t="shared" si="2"/>
        <v>1</v>
      </c>
      <c r="F18" s="5">
        <f t="shared" si="3"/>
        <v>272860.86005892087</v>
      </c>
      <c r="H18" s="14">
        <f t="shared" si="4"/>
        <v>1</v>
      </c>
      <c r="I18" s="5">
        <f t="shared" si="5"/>
        <v>272860.86005892087</v>
      </c>
      <c r="J18">
        <f t="shared" si="6"/>
        <v>272860.8600607533</v>
      </c>
      <c r="K18">
        <f t="shared" si="7"/>
        <v>89.999790018328383</v>
      </c>
      <c r="L18">
        <f t="shared" si="0"/>
        <v>0.97407005036009187</v>
      </c>
      <c r="M18">
        <f t="shared" si="1"/>
        <v>0.80613666502766179</v>
      </c>
    </row>
    <row r="19" spans="1:13">
      <c r="A19">
        <v>9.66</v>
      </c>
      <c r="B19" s="1">
        <v>8304800</v>
      </c>
      <c r="C19">
        <v>51.78</v>
      </c>
      <c r="E19" s="5">
        <f t="shared" si="2"/>
        <v>1</v>
      </c>
      <c r="F19" s="5">
        <f t="shared" si="3"/>
        <v>170273.63747862892</v>
      </c>
      <c r="H19" s="14">
        <f t="shared" si="4"/>
        <v>1</v>
      </c>
      <c r="I19" s="5">
        <f t="shared" si="5"/>
        <v>170273.63747862892</v>
      </c>
      <c r="J19">
        <f t="shared" si="6"/>
        <v>170273.63748156538</v>
      </c>
      <c r="K19">
        <f t="shared" si="7"/>
        <v>89.999663507631837</v>
      </c>
      <c r="L19">
        <f t="shared" si="0"/>
        <v>0.97949696109700823</v>
      </c>
      <c r="M19">
        <f t="shared" si="1"/>
        <v>0.73811632884572875</v>
      </c>
    </row>
    <row r="20" spans="1:13">
      <c r="A20">
        <v>6</v>
      </c>
      <c r="B20" s="1">
        <v>6489800</v>
      </c>
      <c r="C20">
        <v>53.75</v>
      </c>
      <c r="E20" s="5">
        <f t="shared" si="2"/>
        <v>1</v>
      </c>
      <c r="F20" s="5">
        <f t="shared" si="3"/>
        <v>105760.0232786515</v>
      </c>
      <c r="H20" s="14">
        <f t="shared" si="4"/>
        <v>1</v>
      </c>
      <c r="I20" s="5">
        <f t="shared" si="5"/>
        <v>105760.0232786515</v>
      </c>
      <c r="J20">
        <f t="shared" si="6"/>
        <v>105760.02328337918</v>
      </c>
      <c r="K20">
        <f t="shared" si="7"/>
        <v>89.999458247287251</v>
      </c>
      <c r="L20">
        <f t="shared" si="0"/>
        <v>0.98370365446032559</v>
      </c>
      <c r="M20">
        <f t="shared" si="1"/>
        <v>0.67440852553092556</v>
      </c>
    </row>
    <row r="21" spans="1:13">
      <c r="A21">
        <v>1250</v>
      </c>
      <c r="B21" s="1">
        <v>78662000</v>
      </c>
      <c r="C21">
        <v>33.04</v>
      </c>
      <c r="E21" s="5">
        <f t="shared" si="2"/>
        <v>1</v>
      </c>
      <c r="F21" s="5">
        <f t="shared" si="3"/>
        <v>22033338.183052398</v>
      </c>
      <c r="H21" s="14">
        <f t="shared" si="4"/>
        <v>1</v>
      </c>
      <c r="I21" s="5">
        <f t="shared" si="5"/>
        <v>22033338.183052398</v>
      </c>
      <c r="J21">
        <f t="shared" si="6"/>
        <v>22033338.183052421</v>
      </c>
      <c r="K21">
        <f t="shared" si="7"/>
        <v>89.999997399586974</v>
      </c>
      <c r="L21">
        <f t="shared" si="0"/>
        <v>0.71989857640217103</v>
      </c>
      <c r="M21">
        <f t="shared" si="1"/>
        <v>1.7239708656049326</v>
      </c>
    </row>
    <row r="22" spans="1:13">
      <c r="A22">
        <v>780</v>
      </c>
      <c r="B22" s="1">
        <v>65853000</v>
      </c>
      <c r="C22">
        <v>34.71</v>
      </c>
      <c r="E22" s="5">
        <f t="shared" si="2"/>
        <v>1</v>
      </c>
      <c r="F22" s="5">
        <f t="shared" si="3"/>
        <v>13748803.026224695</v>
      </c>
      <c r="H22" s="14">
        <f t="shared" si="4"/>
        <v>1</v>
      </c>
      <c r="I22" s="5">
        <f t="shared" si="5"/>
        <v>13748803.026224695</v>
      </c>
      <c r="J22">
        <f t="shared" si="6"/>
        <v>13748803.026224732</v>
      </c>
      <c r="K22">
        <f t="shared" si="7"/>
        <v>89.999995832671445</v>
      </c>
      <c r="L22">
        <f t="shared" si="0"/>
        <v>0.79121979217006466</v>
      </c>
      <c r="M22">
        <f t="shared" si="1"/>
        <v>1.5929125852109318</v>
      </c>
    </row>
    <row r="23" spans="1:13">
      <c r="A23">
        <v>485</v>
      </c>
      <c r="B23" s="1">
        <v>54659000</v>
      </c>
      <c r="C23">
        <v>36.380000000000003</v>
      </c>
      <c r="E23" s="5">
        <f t="shared" si="2"/>
        <v>1</v>
      </c>
      <c r="F23" s="5">
        <f t="shared" si="3"/>
        <v>8548935.2150243297</v>
      </c>
      <c r="H23" s="14">
        <f t="shared" si="4"/>
        <v>1</v>
      </c>
      <c r="I23" s="5">
        <f t="shared" si="5"/>
        <v>8548935.2150243297</v>
      </c>
      <c r="J23">
        <f t="shared" si="6"/>
        <v>8548935.2150243875</v>
      </c>
      <c r="K23">
        <f t="shared" si="7"/>
        <v>89.999993297904595</v>
      </c>
      <c r="L23">
        <f t="shared" si="0"/>
        <v>0.84359510391656656</v>
      </c>
      <c r="M23">
        <f t="shared" si="1"/>
        <v>1.4738865667373444</v>
      </c>
    </row>
    <row r="24" spans="1:13">
      <c r="A24">
        <v>302.5</v>
      </c>
      <c r="B24" s="1">
        <v>44973000</v>
      </c>
      <c r="C24">
        <v>38.020000000000003</v>
      </c>
      <c r="E24" s="5">
        <f t="shared" si="2"/>
        <v>1</v>
      </c>
      <c r="F24" s="5">
        <f t="shared" si="3"/>
        <v>5332067.8402986797</v>
      </c>
      <c r="H24" s="14">
        <f t="shared" si="4"/>
        <v>1</v>
      </c>
      <c r="I24" s="5">
        <f t="shared" si="5"/>
        <v>5332067.8402986797</v>
      </c>
      <c r="J24">
        <f t="shared" si="6"/>
        <v>5332067.8402987737</v>
      </c>
      <c r="K24">
        <f t="shared" si="7"/>
        <v>89.999989254491638</v>
      </c>
      <c r="L24">
        <f t="shared" si="0"/>
        <v>0.88143846662889347</v>
      </c>
      <c r="M24">
        <f t="shared" si="1"/>
        <v>1.3671748883348667</v>
      </c>
    </row>
    <row r="25" spans="1:13">
      <c r="A25">
        <v>188.25</v>
      </c>
      <c r="B25" s="1">
        <v>36724000</v>
      </c>
      <c r="C25">
        <v>39.69</v>
      </c>
      <c r="E25" s="5">
        <f t="shared" si="2"/>
        <v>1</v>
      </c>
      <c r="F25" s="5">
        <f t="shared" si="3"/>
        <v>3318220.7303676908</v>
      </c>
      <c r="H25" s="14">
        <f t="shared" si="4"/>
        <v>1</v>
      </c>
      <c r="I25" s="5">
        <f t="shared" si="5"/>
        <v>3318220.7303676908</v>
      </c>
      <c r="J25">
        <f t="shared" si="6"/>
        <v>3318220.7303678412</v>
      </c>
      <c r="K25">
        <f t="shared" si="7"/>
        <v>89.999982732981266</v>
      </c>
      <c r="L25">
        <f t="shared" si="0"/>
        <v>0.90964435436314561</v>
      </c>
      <c r="M25">
        <f t="shared" si="1"/>
        <v>1.2675732610980417</v>
      </c>
    </row>
    <row r="26" spans="1:13">
      <c r="A26">
        <v>117.25</v>
      </c>
      <c r="B26" s="1">
        <v>29714000</v>
      </c>
      <c r="C26">
        <v>41.42</v>
      </c>
      <c r="E26" s="5">
        <f t="shared" si="2"/>
        <v>1</v>
      </c>
      <c r="F26" s="5">
        <f t="shared" si="3"/>
        <v>2066727.1215703147</v>
      </c>
      <c r="H26" s="14">
        <f t="shared" si="4"/>
        <v>1</v>
      </c>
      <c r="I26" s="5">
        <f t="shared" si="5"/>
        <v>2066727.1215703147</v>
      </c>
      <c r="J26">
        <f t="shared" si="6"/>
        <v>2066727.1215705567</v>
      </c>
      <c r="K26">
        <f t="shared" si="7"/>
        <v>89.99997227704668</v>
      </c>
      <c r="L26">
        <f t="shared" si="0"/>
        <v>0.93044601462036225</v>
      </c>
      <c r="M26">
        <f t="shared" si="1"/>
        <v>1.1728626817249319</v>
      </c>
    </row>
    <row r="27" spans="1:13">
      <c r="A27">
        <v>73</v>
      </c>
      <c r="B27" s="1">
        <v>23833000</v>
      </c>
      <c r="C27">
        <v>43.21</v>
      </c>
      <c r="E27" s="5">
        <f t="shared" si="2"/>
        <v>1</v>
      </c>
      <c r="F27" s="5">
        <f t="shared" si="3"/>
        <v>1286746.9498902599</v>
      </c>
      <c r="H27" s="14">
        <f t="shared" si="4"/>
        <v>1</v>
      </c>
      <c r="I27" s="5">
        <f t="shared" si="5"/>
        <v>1286746.9498902599</v>
      </c>
      <c r="J27">
        <f t="shared" si="6"/>
        <v>1286746.9498906485</v>
      </c>
      <c r="K27">
        <f t="shared" si="7"/>
        <v>89.999955472379767</v>
      </c>
      <c r="L27">
        <f t="shared" si="0"/>
        <v>0.94600986238028584</v>
      </c>
      <c r="M27">
        <f t="shared" si="1"/>
        <v>1.0828501613603279</v>
      </c>
    </row>
    <row r="28" spans="1:13">
      <c r="A28">
        <v>45.5</v>
      </c>
      <c r="B28" s="1">
        <v>18941000</v>
      </c>
      <c r="C28">
        <v>45.02</v>
      </c>
      <c r="E28" s="5">
        <f t="shared" si="2"/>
        <v>1</v>
      </c>
      <c r="F28" s="5">
        <f t="shared" si="3"/>
        <v>802013.50986310723</v>
      </c>
      <c r="H28" s="14">
        <f t="shared" si="4"/>
        <v>1</v>
      </c>
      <c r="I28" s="5">
        <f t="shared" si="5"/>
        <v>802013.50986310723</v>
      </c>
      <c r="J28">
        <f t="shared" si="6"/>
        <v>802013.50986373064</v>
      </c>
      <c r="K28">
        <f t="shared" si="7"/>
        <v>89.999928560081827</v>
      </c>
      <c r="L28">
        <f t="shared" si="0"/>
        <v>0.9576572773420764</v>
      </c>
      <c r="M28">
        <f t="shared" si="1"/>
        <v>0.99910991914886316</v>
      </c>
    </row>
    <row r="29" spans="1:13">
      <c r="A29">
        <v>28.25</v>
      </c>
      <c r="B29" s="1">
        <v>14936000</v>
      </c>
      <c r="C29">
        <v>46.88</v>
      </c>
      <c r="E29" s="5">
        <f t="shared" si="2"/>
        <v>1</v>
      </c>
      <c r="F29" s="5">
        <f t="shared" si="3"/>
        <v>497953.44293698418</v>
      </c>
      <c r="H29" s="14">
        <f t="shared" si="4"/>
        <v>1</v>
      </c>
      <c r="I29" s="5">
        <f t="shared" si="5"/>
        <v>497953.44293698418</v>
      </c>
      <c r="J29">
        <f t="shared" si="6"/>
        <v>497953.44293798826</v>
      </c>
      <c r="K29">
        <f t="shared" si="7"/>
        <v>89.999884937476935</v>
      </c>
      <c r="L29">
        <f t="shared" si="0"/>
        <v>0.96666085679311808</v>
      </c>
      <c r="M29">
        <f t="shared" si="1"/>
        <v>0.91979276743764782</v>
      </c>
    </row>
    <row r="30" spans="1:13">
      <c r="A30">
        <v>17.675000000000001</v>
      </c>
      <c r="B30" s="1">
        <v>11635000</v>
      </c>
      <c r="C30">
        <v>48.81</v>
      </c>
      <c r="E30" s="5">
        <f t="shared" si="2"/>
        <v>1</v>
      </c>
      <c r="F30" s="5">
        <f t="shared" si="3"/>
        <v>311551.40190836089</v>
      </c>
      <c r="H30" s="14">
        <f t="shared" si="4"/>
        <v>1</v>
      </c>
      <c r="I30" s="5">
        <f t="shared" si="5"/>
        <v>311551.40190836089</v>
      </c>
      <c r="J30">
        <f t="shared" si="6"/>
        <v>311551.40190996579</v>
      </c>
      <c r="K30">
        <f t="shared" si="7"/>
        <v>89.999816095260172</v>
      </c>
      <c r="L30">
        <f t="shared" si="0"/>
        <v>0.97322291345853318</v>
      </c>
      <c r="M30">
        <f t="shared" si="1"/>
        <v>0.84388068214013867</v>
      </c>
    </row>
    <row r="31" spans="1:13">
      <c r="A31">
        <v>11.025</v>
      </c>
      <c r="B31" s="1">
        <v>8985300</v>
      </c>
      <c r="C31">
        <v>50.79</v>
      </c>
      <c r="E31" s="5">
        <f t="shared" si="2"/>
        <v>1</v>
      </c>
      <c r="F31" s="5">
        <f t="shared" si="3"/>
        <v>194334.04277452215</v>
      </c>
      <c r="H31" s="14">
        <f t="shared" si="4"/>
        <v>1</v>
      </c>
      <c r="I31" s="5">
        <f t="shared" si="5"/>
        <v>194334.04277452215</v>
      </c>
      <c r="J31">
        <f t="shared" si="6"/>
        <v>194334.04277709505</v>
      </c>
      <c r="K31">
        <f t="shared" si="7"/>
        <v>89.999705168591703</v>
      </c>
      <c r="L31">
        <f t="shared" si="0"/>
        <v>0.97837200285164716</v>
      </c>
      <c r="M31">
        <f t="shared" si="1"/>
        <v>0.77199655775923814</v>
      </c>
    </row>
    <row r="32" spans="1:13">
      <c r="A32">
        <v>6.85</v>
      </c>
      <c r="B32" s="1">
        <v>6862900</v>
      </c>
      <c r="C32">
        <v>52.8</v>
      </c>
      <c r="E32" s="5">
        <f t="shared" si="2"/>
        <v>1</v>
      </c>
      <c r="F32" s="5">
        <f t="shared" si="3"/>
        <v>120742.69324312713</v>
      </c>
      <c r="H32" s="14">
        <f t="shared" si="4"/>
        <v>1</v>
      </c>
      <c r="I32" s="5">
        <f t="shared" si="5"/>
        <v>120742.69324312713</v>
      </c>
      <c r="J32">
        <f t="shared" si="6"/>
        <v>120742.69324726817</v>
      </c>
      <c r="K32">
        <f t="shared" si="7"/>
        <v>89.999525472076428</v>
      </c>
      <c r="L32">
        <f t="shared" si="0"/>
        <v>0.98240646180954583</v>
      </c>
      <c r="M32">
        <f t="shared" si="1"/>
        <v>0.70453646727417485</v>
      </c>
    </row>
    <row r="33" spans="1:13">
      <c r="A33">
        <v>4.2750000000000004</v>
      </c>
      <c r="B33" s="1">
        <v>5195100</v>
      </c>
      <c r="C33">
        <v>54.86</v>
      </c>
      <c r="E33" s="5">
        <f t="shared" si="2"/>
        <v>1</v>
      </c>
      <c r="F33" s="5">
        <f t="shared" si="3"/>
        <v>75354.016586039201</v>
      </c>
      <c r="H33" s="14">
        <f t="shared" si="4"/>
        <v>1</v>
      </c>
      <c r="I33" s="5">
        <f t="shared" si="5"/>
        <v>75354.016586039201</v>
      </c>
      <c r="J33">
        <f t="shared" si="6"/>
        <v>75354.016592674539</v>
      </c>
      <c r="K33">
        <f t="shared" si="7"/>
        <v>89.99923964531547</v>
      </c>
      <c r="L33">
        <f t="shared" si="0"/>
        <v>0.98549517495473138</v>
      </c>
      <c r="M33">
        <f t="shared" si="1"/>
        <v>0.6405256953210986</v>
      </c>
    </row>
    <row r="34" spans="1:13">
      <c r="A34">
        <v>2.6749999999999998</v>
      </c>
      <c r="B34" s="1">
        <v>3880300</v>
      </c>
      <c r="C34">
        <v>56.95</v>
      </c>
      <c r="E34" s="5">
        <f t="shared" si="2"/>
        <v>1</v>
      </c>
      <c r="F34" s="5">
        <f t="shared" si="3"/>
        <v>47151.343711732123</v>
      </c>
      <c r="H34" s="14">
        <f t="shared" si="4"/>
        <v>1</v>
      </c>
      <c r="I34" s="5">
        <f t="shared" si="5"/>
        <v>47151.343711732123</v>
      </c>
      <c r="J34">
        <f t="shared" si="6"/>
        <v>47151.343722336271</v>
      </c>
      <c r="K34">
        <f t="shared" si="7"/>
        <v>89.998784853728566</v>
      </c>
      <c r="L34">
        <f t="shared" ref="L34:L65" si="8">ABS((J34-B34)/B34)</f>
        <v>0.98784853137068362</v>
      </c>
      <c r="M34">
        <f t="shared" ref="M34:M65" si="9">ABS((K34-C34)/C34)</f>
        <v>0.58031228891533904</v>
      </c>
    </row>
    <row r="35" spans="1:13">
      <c r="A35">
        <v>1.66</v>
      </c>
      <c r="B35" s="1">
        <v>2858400</v>
      </c>
      <c r="C35">
        <v>59.04</v>
      </c>
      <c r="E35" s="5">
        <f t="shared" si="2"/>
        <v>1</v>
      </c>
      <c r="F35" s="5">
        <f t="shared" si="3"/>
        <v>29260.273107093581</v>
      </c>
      <c r="H35" s="14">
        <f t="shared" si="4"/>
        <v>1</v>
      </c>
      <c r="I35" s="5">
        <f t="shared" si="5"/>
        <v>29260.273107093581</v>
      </c>
      <c r="J35">
        <f t="shared" si="6"/>
        <v>29260.273124181596</v>
      </c>
      <c r="K35">
        <f t="shared" si="7"/>
        <v>89.99804185766547</v>
      </c>
      <c r="L35">
        <f t="shared" si="8"/>
        <v>0.98976340850679345</v>
      </c>
      <c r="M35">
        <f t="shared" si="9"/>
        <v>0.52435707753498428</v>
      </c>
    </row>
    <row r="36" spans="1:13">
      <c r="A36">
        <v>1.0349999999999999</v>
      </c>
      <c r="B36" s="1">
        <v>2072600</v>
      </c>
      <c r="C36">
        <v>61.15</v>
      </c>
      <c r="E36" s="5">
        <f t="shared" si="2"/>
        <v>1</v>
      </c>
      <c r="F36" s="5">
        <f t="shared" si="3"/>
        <v>18243.604015567384</v>
      </c>
      <c r="H36" s="14">
        <f t="shared" si="4"/>
        <v>1</v>
      </c>
      <c r="I36" s="5">
        <f t="shared" si="5"/>
        <v>18243.604015567384</v>
      </c>
      <c r="J36">
        <f t="shared" si="6"/>
        <v>18243.60404297425</v>
      </c>
      <c r="K36">
        <f t="shared" si="7"/>
        <v>89.996859404566848</v>
      </c>
      <c r="L36">
        <f t="shared" si="8"/>
        <v>0.99119772071650381</v>
      </c>
      <c r="M36">
        <f t="shared" si="9"/>
        <v>0.47173931978032463</v>
      </c>
    </row>
    <row r="37" spans="1:13">
      <c r="A37">
        <v>0.64500000000000002</v>
      </c>
      <c r="B37" s="1">
        <v>1480600</v>
      </c>
      <c r="C37">
        <v>63.22</v>
      </c>
      <c r="E37" s="5">
        <f t="shared" si="2"/>
        <v>1</v>
      </c>
      <c r="F37" s="5">
        <f t="shared" si="3"/>
        <v>11369.202502455037</v>
      </c>
      <c r="H37" s="14">
        <f t="shared" si="4"/>
        <v>1</v>
      </c>
      <c r="I37" s="5">
        <f t="shared" si="5"/>
        <v>11369.202502455037</v>
      </c>
      <c r="J37">
        <f t="shared" si="6"/>
        <v>11369.202546433495</v>
      </c>
      <c r="K37">
        <f t="shared" si="7"/>
        <v>89.994960439894271</v>
      </c>
      <c r="L37">
        <f t="shared" si="8"/>
        <v>0.99232121940670437</v>
      </c>
      <c r="M37">
        <f t="shared" si="9"/>
        <v>0.42352041189329759</v>
      </c>
    </row>
    <row r="38" spans="1:13">
      <c r="A38">
        <v>0.40250000000000002</v>
      </c>
      <c r="B38" s="1">
        <v>1056300</v>
      </c>
      <c r="C38">
        <v>65.12</v>
      </c>
      <c r="E38" s="5">
        <f t="shared" si="2"/>
        <v>1</v>
      </c>
      <c r="F38" s="5">
        <f t="shared" si="3"/>
        <v>7094.7348949428724</v>
      </c>
      <c r="H38" s="14">
        <f t="shared" si="4"/>
        <v>1</v>
      </c>
      <c r="I38" s="5">
        <f t="shared" si="5"/>
        <v>7094.7348949428724</v>
      </c>
      <c r="J38">
        <f t="shared" si="6"/>
        <v>7094.7349654176687</v>
      </c>
      <c r="K38">
        <f t="shared" si="7"/>
        <v>89.991924183217264</v>
      </c>
      <c r="L38">
        <f t="shared" si="8"/>
        <v>0.9932834091021322</v>
      </c>
      <c r="M38">
        <f t="shared" si="9"/>
        <v>0.38193986767839772</v>
      </c>
    </row>
    <row r="39" spans="1:13">
      <c r="A39">
        <v>0.25</v>
      </c>
      <c r="B39">
        <v>753890</v>
      </c>
      <c r="C39">
        <v>66.930000000000007</v>
      </c>
      <c r="E39" s="5">
        <f t="shared" si="2"/>
        <v>1</v>
      </c>
      <c r="F39" s="5">
        <f t="shared" si="3"/>
        <v>4406.6676366104793</v>
      </c>
      <c r="H39" s="14">
        <f t="shared" si="4"/>
        <v>1</v>
      </c>
      <c r="I39" s="5">
        <f t="shared" si="5"/>
        <v>4406.6676366104793</v>
      </c>
      <c r="J39">
        <f t="shared" si="6"/>
        <v>4406.6677500749001</v>
      </c>
      <c r="K39">
        <f t="shared" si="7"/>
        <v>89.986997935116875</v>
      </c>
      <c r="L39">
        <f t="shared" si="8"/>
        <v>0.99415476030976024</v>
      </c>
      <c r="M39">
        <f t="shared" si="9"/>
        <v>0.34449421687011605</v>
      </c>
    </row>
    <row r="40" spans="1:13">
      <c r="A40">
        <v>50</v>
      </c>
      <c r="B40" s="1">
        <v>21487000</v>
      </c>
      <c r="C40">
        <v>45.62</v>
      </c>
      <c r="E40" s="5">
        <f t="shared" si="2"/>
        <v>1</v>
      </c>
      <c r="F40" s="5">
        <f t="shared" si="3"/>
        <v>881333.52732209582</v>
      </c>
      <c r="H40" s="14">
        <f t="shared" si="4"/>
        <v>1</v>
      </c>
      <c r="I40" s="5">
        <f t="shared" si="5"/>
        <v>881333.52732209582</v>
      </c>
      <c r="J40">
        <f t="shared" si="6"/>
        <v>881333.52732266311</v>
      </c>
      <c r="K40">
        <f t="shared" si="7"/>
        <v>89.999934989674472</v>
      </c>
      <c r="L40">
        <f t="shared" si="8"/>
        <v>0.95898294190335254</v>
      </c>
      <c r="M40">
        <f t="shared" si="9"/>
        <v>0.97281751402179917</v>
      </c>
    </row>
    <row r="41" spans="1:13">
      <c r="A41">
        <v>31.2</v>
      </c>
      <c r="B41" s="1">
        <v>16851000</v>
      </c>
      <c r="C41">
        <v>47.88</v>
      </c>
      <c r="E41" s="5">
        <f t="shared" si="2"/>
        <v>1</v>
      </c>
      <c r="F41" s="5">
        <f t="shared" si="3"/>
        <v>549952.12104898784</v>
      </c>
      <c r="H41" s="14">
        <f t="shared" si="4"/>
        <v>1</v>
      </c>
      <c r="I41" s="5">
        <f t="shared" si="5"/>
        <v>549952.12104898784</v>
      </c>
      <c r="J41">
        <f t="shared" si="6"/>
        <v>549952.12104989705</v>
      </c>
      <c r="K41">
        <f t="shared" si="7"/>
        <v>89.999895816786008</v>
      </c>
      <c r="L41">
        <f t="shared" si="8"/>
        <v>0.96736382879058225</v>
      </c>
      <c r="M41">
        <f t="shared" si="9"/>
        <v>0.87969707219686721</v>
      </c>
    </row>
    <row r="42" spans="1:13">
      <c r="A42">
        <v>19.399999999999999</v>
      </c>
      <c r="B42" s="1">
        <v>13060000</v>
      </c>
      <c r="C42">
        <v>49.89</v>
      </c>
      <c r="E42" s="5">
        <f t="shared" si="2"/>
        <v>1</v>
      </c>
      <c r="F42" s="5">
        <f t="shared" si="3"/>
        <v>341957.4086009732</v>
      </c>
      <c r="H42" s="14">
        <f t="shared" si="4"/>
        <v>1</v>
      </c>
      <c r="I42" s="5">
        <f t="shared" si="5"/>
        <v>341957.4086009732</v>
      </c>
      <c r="J42">
        <f t="shared" si="6"/>
        <v>341957.40860243537</v>
      </c>
      <c r="K42">
        <f t="shared" si="7"/>
        <v>89.999832447614608</v>
      </c>
      <c r="L42">
        <f t="shared" si="8"/>
        <v>0.9738164311943005</v>
      </c>
      <c r="M42">
        <f t="shared" si="9"/>
        <v>0.80396537277239144</v>
      </c>
    </row>
    <row r="43" spans="1:13">
      <c r="A43">
        <v>12.1</v>
      </c>
      <c r="B43" s="1">
        <v>10011000</v>
      </c>
      <c r="C43">
        <v>51.81</v>
      </c>
      <c r="E43" s="5">
        <f t="shared" si="2"/>
        <v>1</v>
      </c>
      <c r="F43" s="5">
        <f t="shared" si="3"/>
        <v>213282.7136119472</v>
      </c>
      <c r="H43" s="14">
        <f t="shared" si="4"/>
        <v>1</v>
      </c>
      <c r="I43" s="5">
        <f t="shared" si="5"/>
        <v>213282.7136119472</v>
      </c>
      <c r="J43">
        <f t="shared" si="6"/>
        <v>213282.71361429151</v>
      </c>
      <c r="K43">
        <f t="shared" si="7"/>
        <v>89.9997313622912</v>
      </c>
      <c r="L43">
        <f t="shared" si="8"/>
        <v>0.97869516395821676</v>
      </c>
      <c r="M43">
        <f t="shared" si="9"/>
        <v>0.73711120174273681</v>
      </c>
    </row>
    <row r="44" spans="1:13">
      <c r="A44">
        <v>7.53</v>
      </c>
      <c r="B44" s="1">
        <v>7608600</v>
      </c>
      <c r="C44">
        <v>53.72</v>
      </c>
      <c r="E44" s="5">
        <f t="shared" si="2"/>
        <v>1</v>
      </c>
      <c r="F44" s="5">
        <f t="shared" si="3"/>
        <v>132728.82921470763</v>
      </c>
      <c r="H44" s="14">
        <f t="shared" si="4"/>
        <v>1</v>
      </c>
      <c r="I44" s="5">
        <f t="shared" si="5"/>
        <v>132728.82921470763</v>
      </c>
      <c r="J44">
        <f t="shared" si="6"/>
        <v>132728.82921847471</v>
      </c>
      <c r="K44">
        <f t="shared" si="7"/>
        <v>89.999568324531666</v>
      </c>
      <c r="L44">
        <f t="shared" si="8"/>
        <v>0.98255542028514109</v>
      </c>
      <c r="M44">
        <f t="shared" si="9"/>
        <v>0.6753456501215872</v>
      </c>
    </row>
    <row r="45" spans="1:13">
      <c r="A45">
        <v>4.6900000000000004</v>
      </c>
      <c r="B45" s="1">
        <v>5726300</v>
      </c>
      <c r="C45">
        <v>55.64</v>
      </c>
      <c r="E45" s="5">
        <f t="shared" si="2"/>
        <v>1</v>
      </c>
      <c r="F45" s="5">
        <f t="shared" si="3"/>
        <v>82669.084862812597</v>
      </c>
      <c r="H45" s="14">
        <f t="shared" si="4"/>
        <v>1</v>
      </c>
      <c r="I45" s="5">
        <f t="shared" si="5"/>
        <v>82669.084862812597</v>
      </c>
      <c r="J45">
        <f t="shared" si="6"/>
        <v>82669.084868860809</v>
      </c>
      <c r="K45">
        <f t="shared" si="7"/>
        <v>89.99930692616708</v>
      </c>
      <c r="L45">
        <f t="shared" si="8"/>
        <v>0.98556326338667888</v>
      </c>
      <c r="M45">
        <f t="shared" si="9"/>
        <v>0.61752888077223367</v>
      </c>
    </row>
    <row r="46" spans="1:13">
      <c r="A46">
        <v>2.92</v>
      </c>
      <c r="B46" s="1">
        <v>4260200</v>
      </c>
      <c r="C46">
        <v>57.56</v>
      </c>
      <c r="E46" s="5">
        <f t="shared" si="2"/>
        <v>1</v>
      </c>
      <c r="F46" s="5">
        <f t="shared" si="3"/>
        <v>51469.877995610397</v>
      </c>
      <c r="H46" s="14">
        <f t="shared" si="4"/>
        <v>1</v>
      </c>
      <c r="I46" s="5">
        <f t="shared" si="5"/>
        <v>51469.877995610397</v>
      </c>
      <c r="J46">
        <f t="shared" si="6"/>
        <v>51469.878005324819</v>
      </c>
      <c r="K46">
        <f t="shared" si="7"/>
        <v>89.998886809494465</v>
      </c>
      <c r="L46">
        <f t="shared" si="8"/>
        <v>0.98791843622240161</v>
      </c>
      <c r="M46">
        <f t="shared" si="9"/>
        <v>0.56356648383416363</v>
      </c>
    </row>
    <row r="47" spans="1:13">
      <c r="A47">
        <v>1.82</v>
      </c>
      <c r="B47" s="1">
        <v>3132400</v>
      </c>
      <c r="C47">
        <v>59.48</v>
      </c>
      <c r="E47" s="5">
        <f t="shared" si="2"/>
        <v>1</v>
      </c>
      <c r="F47" s="5">
        <f t="shared" si="3"/>
        <v>32080.540394524291</v>
      </c>
      <c r="H47" s="14">
        <f t="shared" si="4"/>
        <v>1</v>
      </c>
      <c r="I47" s="5">
        <f t="shared" si="5"/>
        <v>32080.540394524291</v>
      </c>
      <c r="J47">
        <f t="shared" si="6"/>
        <v>32080.540410110061</v>
      </c>
      <c r="K47">
        <f t="shared" si="7"/>
        <v>89.998214002046424</v>
      </c>
      <c r="L47">
        <f t="shared" si="8"/>
        <v>0.98975847899051517</v>
      </c>
      <c r="M47">
        <f t="shared" si="9"/>
        <v>0.51308362478221969</v>
      </c>
    </row>
    <row r="48" spans="1:13">
      <c r="A48">
        <v>1.1299999999999999</v>
      </c>
      <c r="B48" s="1">
        <v>2276800</v>
      </c>
      <c r="C48">
        <v>61.38</v>
      </c>
      <c r="E48" s="5">
        <f t="shared" si="2"/>
        <v>1</v>
      </c>
      <c r="F48" s="5">
        <f t="shared" si="3"/>
        <v>19918.137717479363</v>
      </c>
      <c r="H48" s="14">
        <f t="shared" si="4"/>
        <v>1</v>
      </c>
      <c r="I48" s="5">
        <f t="shared" si="5"/>
        <v>19918.137717479363</v>
      </c>
      <c r="J48">
        <f t="shared" si="6"/>
        <v>19918.137742582112</v>
      </c>
      <c r="K48">
        <f t="shared" si="7"/>
        <v>89.99712343692579</v>
      </c>
      <c r="L48">
        <f t="shared" si="8"/>
        <v>0.99125169635339849</v>
      </c>
      <c r="M48">
        <f t="shared" si="9"/>
        <v>0.46622879499716174</v>
      </c>
    </row>
    <row r="49" spans="1:13">
      <c r="A49">
        <v>0.70699999999999996</v>
      </c>
      <c r="B49" s="1">
        <v>1640400</v>
      </c>
      <c r="C49">
        <v>63.26</v>
      </c>
      <c r="E49" s="5">
        <f t="shared" si="2"/>
        <v>1</v>
      </c>
      <c r="F49" s="5">
        <f t="shared" si="3"/>
        <v>12462.056076334435</v>
      </c>
      <c r="H49" s="14">
        <f t="shared" si="4"/>
        <v>1</v>
      </c>
      <c r="I49" s="5">
        <f t="shared" si="5"/>
        <v>12462.056076334435</v>
      </c>
      <c r="J49">
        <f t="shared" si="6"/>
        <v>12462.056116456226</v>
      </c>
      <c r="K49">
        <f t="shared" si="7"/>
        <v>89.995402381514012</v>
      </c>
      <c r="L49">
        <f t="shared" si="8"/>
        <v>0.99240303821235298</v>
      </c>
      <c r="M49">
        <f t="shared" si="9"/>
        <v>0.42262729025472678</v>
      </c>
    </row>
    <row r="50" spans="1:13">
      <c r="A50">
        <v>0.441</v>
      </c>
      <c r="B50" s="1">
        <v>1170700</v>
      </c>
      <c r="C50">
        <v>65.069999999999993</v>
      </c>
      <c r="E50" s="5">
        <f t="shared" si="2"/>
        <v>1</v>
      </c>
      <c r="F50" s="5">
        <f t="shared" si="3"/>
        <v>7773.3617109808856</v>
      </c>
      <c r="H50" s="14">
        <f t="shared" si="4"/>
        <v>1</v>
      </c>
      <c r="I50" s="5">
        <f t="shared" si="5"/>
        <v>7773.3617109808856</v>
      </c>
      <c r="J50">
        <f t="shared" si="6"/>
        <v>7773.3617753031203</v>
      </c>
      <c r="K50">
        <f t="shared" si="7"/>
        <v>89.992629214833016</v>
      </c>
      <c r="L50">
        <f t="shared" si="8"/>
        <v>0.99336007365225676</v>
      </c>
      <c r="M50">
        <f t="shared" si="9"/>
        <v>0.38301258974693447</v>
      </c>
    </row>
    <row r="51" spans="1:13">
      <c r="A51">
        <v>0.27400000000000002</v>
      </c>
      <c r="B51">
        <v>827640</v>
      </c>
      <c r="C51">
        <v>66.81</v>
      </c>
      <c r="E51" s="5">
        <f t="shared" si="2"/>
        <v>1</v>
      </c>
      <c r="F51" s="5">
        <f t="shared" si="3"/>
        <v>4829.7077297250853</v>
      </c>
      <c r="H51" s="14">
        <f t="shared" si="4"/>
        <v>1</v>
      </c>
      <c r="I51" s="5">
        <f t="shared" si="5"/>
        <v>4829.7077297250853</v>
      </c>
      <c r="J51">
        <f t="shared" si="6"/>
        <v>4829.7078332510173</v>
      </c>
      <c r="K51">
        <f t="shared" si="7"/>
        <v>89.988136802079836</v>
      </c>
      <c r="L51">
        <f t="shared" si="8"/>
        <v>0.99416448234346944</v>
      </c>
      <c r="M51">
        <f t="shared" si="9"/>
        <v>0.34692616078550864</v>
      </c>
    </row>
    <row r="52" spans="1:13">
      <c r="A52">
        <v>0.17100000000000001</v>
      </c>
      <c r="B52">
        <v>579450</v>
      </c>
      <c r="C52">
        <v>68.459999999999994</v>
      </c>
      <c r="E52" s="5">
        <f t="shared" si="2"/>
        <v>1</v>
      </c>
      <c r="F52" s="5">
        <f t="shared" si="3"/>
        <v>3014.160663441568</v>
      </c>
      <c r="H52" s="14">
        <f t="shared" si="4"/>
        <v>1</v>
      </c>
      <c r="I52" s="5">
        <f t="shared" si="5"/>
        <v>3014.160663441568</v>
      </c>
      <c r="J52">
        <f t="shared" si="6"/>
        <v>3014.1608293252225</v>
      </c>
      <c r="K52">
        <f t="shared" si="7"/>
        <v>89.980991133582947</v>
      </c>
      <c r="L52">
        <f t="shared" si="8"/>
        <v>0.99479823827884162</v>
      </c>
      <c r="M52">
        <f t="shared" si="9"/>
        <v>0.31435862012245042</v>
      </c>
    </row>
    <row r="53" spans="1:13">
      <c r="A53">
        <v>0.107</v>
      </c>
      <c r="B53">
        <v>401030</v>
      </c>
      <c r="C53">
        <v>70.05</v>
      </c>
      <c r="E53" s="5">
        <f t="shared" si="2"/>
        <v>1</v>
      </c>
      <c r="F53" s="5">
        <f t="shared" si="3"/>
        <v>1886.0537484692852</v>
      </c>
      <c r="H53" s="14">
        <f t="shared" si="4"/>
        <v>1</v>
      </c>
      <c r="I53" s="5">
        <f t="shared" si="5"/>
        <v>1886.0537484692852</v>
      </c>
      <c r="J53">
        <f t="shared" si="6"/>
        <v>1886.0540135730582</v>
      </c>
      <c r="K53">
        <f t="shared" si="7"/>
        <v>89.969621346056229</v>
      </c>
      <c r="L53">
        <f t="shared" si="8"/>
        <v>0.99529697525478633</v>
      </c>
      <c r="M53">
        <f t="shared" si="9"/>
        <v>0.28436290287018179</v>
      </c>
    </row>
    <row r="54" spans="1:13">
      <c r="A54">
        <v>6.6400000000000001E-2</v>
      </c>
      <c r="B54">
        <v>273990</v>
      </c>
      <c r="C54">
        <v>71.58</v>
      </c>
      <c r="E54" s="5">
        <f t="shared" si="2"/>
        <v>1</v>
      </c>
      <c r="F54" s="5">
        <f t="shared" si="3"/>
        <v>1170.4109242837433</v>
      </c>
      <c r="H54" s="14">
        <f t="shared" si="4"/>
        <v>1</v>
      </c>
      <c r="I54" s="5">
        <f t="shared" si="5"/>
        <v>1170.4109242837433</v>
      </c>
      <c r="J54">
        <f t="shared" si="6"/>
        <v>1170.4113514840524</v>
      </c>
      <c r="K54">
        <f t="shared" si="7"/>
        <v>89.951046453529855</v>
      </c>
      <c r="L54">
        <f t="shared" si="8"/>
        <v>0.9957282698219494</v>
      </c>
      <c r="M54">
        <f t="shared" si="9"/>
        <v>0.25665055118091445</v>
      </c>
    </row>
    <row r="55" spans="1:13">
      <c r="A55">
        <v>4.1399999999999999E-2</v>
      </c>
      <c r="B55">
        <v>184360</v>
      </c>
      <c r="C55">
        <v>73.05</v>
      </c>
      <c r="E55" s="5">
        <f t="shared" si="2"/>
        <v>1</v>
      </c>
      <c r="F55" s="5">
        <f t="shared" si="3"/>
        <v>729.7441606226954</v>
      </c>
      <c r="H55" s="14">
        <f t="shared" si="4"/>
        <v>1</v>
      </c>
      <c r="I55" s="5">
        <f t="shared" si="5"/>
        <v>729.7441606226954</v>
      </c>
      <c r="J55">
        <f t="shared" si="6"/>
        <v>729.74484579400917</v>
      </c>
      <c r="K55">
        <f t="shared" si="7"/>
        <v>89.921485163238415</v>
      </c>
      <c r="L55">
        <f t="shared" si="8"/>
        <v>0.99604173982537414</v>
      </c>
      <c r="M55">
        <f t="shared" si="9"/>
        <v>0.23095804467129938</v>
      </c>
    </row>
    <row r="56" spans="1:13">
      <c r="A56">
        <v>2.58E-2</v>
      </c>
      <c r="B56">
        <v>123690</v>
      </c>
      <c r="C56">
        <v>74.459999999999994</v>
      </c>
      <c r="E56" s="5">
        <f t="shared" si="2"/>
        <v>1</v>
      </c>
      <c r="F56" s="5">
        <f t="shared" si="3"/>
        <v>454.76810009820144</v>
      </c>
      <c r="H56" s="14">
        <f t="shared" si="4"/>
        <v>1</v>
      </c>
      <c r="I56" s="5">
        <f t="shared" si="5"/>
        <v>454.76810009820144</v>
      </c>
      <c r="J56">
        <f t="shared" si="6"/>
        <v>454.76919955833392</v>
      </c>
      <c r="K56">
        <f t="shared" si="7"/>
        <v>89.874011200094557</v>
      </c>
      <c r="L56">
        <f t="shared" si="8"/>
        <v>0.99632331474202984</v>
      </c>
      <c r="M56">
        <f t="shared" si="9"/>
        <v>0.20701062584064686</v>
      </c>
    </row>
    <row r="57" spans="1:13">
      <c r="A57">
        <v>1.61E-2</v>
      </c>
      <c r="B57">
        <v>83221</v>
      </c>
      <c r="C57">
        <v>75.760000000000005</v>
      </c>
      <c r="E57" s="5">
        <f t="shared" si="2"/>
        <v>1</v>
      </c>
      <c r="F57" s="5">
        <f t="shared" si="3"/>
        <v>283.78939579771486</v>
      </c>
      <c r="H57" s="14">
        <f t="shared" si="4"/>
        <v>1</v>
      </c>
      <c r="I57" s="5">
        <f t="shared" si="5"/>
        <v>283.78939579771486</v>
      </c>
      <c r="J57">
        <f t="shared" si="6"/>
        <v>283.79115766216546</v>
      </c>
      <c r="K57">
        <f t="shared" si="7"/>
        <v>89.798105414716147</v>
      </c>
      <c r="L57">
        <f t="shared" si="8"/>
        <v>0.99658990930579816</v>
      </c>
      <c r="M57">
        <f t="shared" si="9"/>
        <v>0.18529706196827009</v>
      </c>
    </row>
    <row r="58" spans="1:13">
      <c r="A58">
        <v>0.01</v>
      </c>
      <c r="B58">
        <v>54942</v>
      </c>
      <c r="C58">
        <v>77.040000000000006</v>
      </c>
      <c r="E58" s="5">
        <f t="shared" si="2"/>
        <v>1</v>
      </c>
      <c r="F58" s="5">
        <f t="shared" si="3"/>
        <v>176.26670546441918</v>
      </c>
      <c r="H58" s="14">
        <f t="shared" si="4"/>
        <v>1</v>
      </c>
      <c r="I58" s="5">
        <f t="shared" si="5"/>
        <v>176.26670546441918</v>
      </c>
      <c r="J58">
        <f t="shared" si="6"/>
        <v>176.26954205216595</v>
      </c>
      <c r="K58">
        <f t="shared" si="7"/>
        <v>89.674951859584581</v>
      </c>
      <c r="L58">
        <f t="shared" si="8"/>
        <v>0.99679171595405769</v>
      </c>
      <c r="M58">
        <f t="shared" si="9"/>
        <v>0.1640050864432058</v>
      </c>
    </row>
    <row r="59" spans="1:13">
      <c r="A59">
        <v>2.5</v>
      </c>
      <c r="B59" s="1">
        <v>3997600</v>
      </c>
      <c r="C59">
        <v>59.7</v>
      </c>
      <c r="E59" s="5">
        <f t="shared" si="2"/>
        <v>1</v>
      </c>
      <c r="F59" s="5">
        <f t="shared" si="3"/>
        <v>44066.676366104795</v>
      </c>
      <c r="H59" s="14">
        <f t="shared" si="4"/>
        <v>1</v>
      </c>
      <c r="I59" s="5">
        <f t="shared" si="5"/>
        <v>44066.676366104795</v>
      </c>
      <c r="J59">
        <f t="shared" si="6"/>
        <v>44066.676377451236</v>
      </c>
      <c r="K59">
        <f t="shared" si="7"/>
        <v>89.998699793489592</v>
      </c>
      <c r="L59">
        <f t="shared" si="8"/>
        <v>0.98897671693579869</v>
      </c>
      <c r="M59">
        <f t="shared" si="9"/>
        <v>0.50751590943868652</v>
      </c>
    </row>
    <row r="60" spans="1:13">
      <c r="A60">
        <v>1.56</v>
      </c>
      <c r="B60" s="1">
        <v>3281300</v>
      </c>
      <c r="C60">
        <v>61.17</v>
      </c>
      <c r="E60" s="5">
        <f t="shared" si="2"/>
        <v>1</v>
      </c>
      <c r="F60" s="5">
        <f t="shared" si="3"/>
        <v>27497.606052449391</v>
      </c>
      <c r="H60" s="14">
        <f t="shared" si="4"/>
        <v>1</v>
      </c>
      <c r="I60" s="5">
        <f t="shared" si="5"/>
        <v>27497.606052449391</v>
      </c>
      <c r="J60">
        <f t="shared" si="6"/>
        <v>27497.606070632792</v>
      </c>
      <c r="K60">
        <f t="shared" si="7"/>
        <v>89.997916335721058</v>
      </c>
      <c r="L60">
        <f t="shared" si="8"/>
        <v>0.99161990489420881</v>
      </c>
      <c r="M60">
        <f t="shared" si="9"/>
        <v>0.47127540192449002</v>
      </c>
    </row>
    <row r="61" spans="1:13">
      <c r="A61">
        <v>0.97</v>
      </c>
      <c r="B61" s="1">
        <v>2397100</v>
      </c>
      <c r="C61">
        <v>62.86</v>
      </c>
      <c r="E61" s="5">
        <f t="shared" si="2"/>
        <v>1</v>
      </c>
      <c r="F61" s="5">
        <f t="shared" si="3"/>
        <v>17097.870430048661</v>
      </c>
      <c r="H61" s="14">
        <f t="shared" si="4"/>
        <v>1</v>
      </c>
      <c r="I61" s="5">
        <f t="shared" si="5"/>
        <v>17097.870430048661</v>
      </c>
      <c r="J61">
        <f t="shared" si="6"/>
        <v>17097.870459292069</v>
      </c>
      <c r="K61">
        <f t="shared" si="7"/>
        <v>89.996648952296013</v>
      </c>
      <c r="L61">
        <f t="shared" si="8"/>
        <v>0.99286726859150976</v>
      </c>
      <c r="M61">
        <f t="shared" si="9"/>
        <v>0.43169979243232603</v>
      </c>
    </row>
    <row r="62" spans="1:13">
      <c r="A62">
        <v>0.60499999999999998</v>
      </c>
      <c r="B62" s="1">
        <v>1712200</v>
      </c>
      <c r="C62">
        <v>65.12</v>
      </c>
      <c r="E62" s="5">
        <f t="shared" si="2"/>
        <v>1</v>
      </c>
      <c r="F62" s="5">
        <f t="shared" si="3"/>
        <v>10664.135680597359</v>
      </c>
      <c r="H62" s="14">
        <f t="shared" si="4"/>
        <v>1</v>
      </c>
      <c r="I62" s="5">
        <f t="shared" si="5"/>
        <v>10664.135680597359</v>
      </c>
      <c r="J62">
        <f t="shared" si="6"/>
        <v>10664.135727483485</v>
      </c>
      <c r="K62">
        <f t="shared" si="7"/>
        <v>89.994627245839595</v>
      </c>
      <c r="L62">
        <f t="shared" si="8"/>
        <v>0.99377167636521224</v>
      </c>
      <c r="M62">
        <f t="shared" si="9"/>
        <v>0.38198137662530079</v>
      </c>
    </row>
    <row r="63" spans="1:13">
      <c r="A63">
        <v>0.3765</v>
      </c>
      <c r="B63" s="1">
        <v>1210100</v>
      </c>
      <c r="C63">
        <v>67.010000000000005</v>
      </c>
      <c r="E63" s="5">
        <f t="shared" si="2"/>
        <v>1</v>
      </c>
      <c r="F63" s="5">
        <f t="shared" si="3"/>
        <v>6636.441460735382</v>
      </c>
      <c r="H63" s="14">
        <f t="shared" si="4"/>
        <v>1</v>
      </c>
      <c r="I63" s="5">
        <f t="shared" si="5"/>
        <v>6636.441460735382</v>
      </c>
      <c r="J63">
        <f t="shared" si="6"/>
        <v>6636.4415360769644</v>
      </c>
      <c r="K63">
        <f t="shared" si="7"/>
        <v>89.99136649069861</v>
      </c>
      <c r="L63">
        <f t="shared" si="8"/>
        <v>0.99451579081391861</v>
      </c>
      <c r="M63">
        <f t="shared" si="9"/>
        <v>0.34295428280403822</v>
      </c>
    </row>
    <row r="64" spans="1:13">
      <c r="A64">
        <v>0.23449999999999999</v>
      </c>
      <c r="B64">
        <v>846580</v>
      </c>
      <c r="C64">
        <v>68.66</v>
      </c>
      <c r="E64" s="5">
        <f t="shared" si="2"/>
        <v>1</v>
      </c>
      <c r="F64" s="5">
        <f t="shared" si="3"/>
        <v>4133.4542431406289</v>
      </c>
      <c r="H64" s="14">
        <f t="shared" si="4"/>
        <v>1</v>
      </c>
      <c r="I64" s="5">
        <f t="shared" si="5"/>
        <v>4133.4542431406289</v>
      </c>
      <c r="J64">
        <f t="shared" si="6"/>
        <v>4133.4543641048303</v>
      </c>
      <c r="K64">
        <f t="shared" si="7"/>
        <v>89.98613852361126</v>
      </c>
      <c r="L64">
        <f t="shared" si="8"/>
        <v>0.99511746749969909</v>
      </c>
      <c r="M64">
        <f t="shared" si="9"/>
        <v>0.3106049886922701</v>
      </c>
    </row>
    <row r="65" spans="1:13">
      <c r="A65">
        <v>0.14599999999999999</v>
      </c>
      <c r="B65">
        <v>587020</v>
      </c>
      <c r="C65">
        <v>70.209999999999994</v>
      </c>
      <c r="E65" s="5">
        <f t="shared" si="2"/>
        <v>1</v>
      </c>
      <c r="F65" s="5">
        <f t="shared" si="3"/>
        <v>2573.4938997805198</v>
      </c>
      <c r="H65" s="14">
        <f t="shared" si="4"/>
        <v>1</v>
      </c>
      <c r="I65" s="5">
        <f t="shared" si="5"/>
        <v>2573.4938997805198</v>
      </c>
      <c r="J65">
        <f t="shared" si="6"/>
        <v>2573.4940940689075</v>
      </c>
      <c r="K65">
        <f t="shared" si="7"/>
        <v>89.977736191007011</v>
      </c>
      <c r="L65">
        <f t="shared" si="8"/>
        <v>0.9956160027016645</v>
      </c>
      <c r="M65">
        <f t="shared" si="9"/>
        <v>0.28155157657038909</v>
      </c>
    </row>
    <row r="66" spans="1:13">
      <c r="A66">
        <v>9.0999999999999998E-2</v>
      </c>
      <c r="B66">
        <v>403830</v>
      </c>
      <c r="C66">
        <v>71.67</v>
      </c>
      <c r="E66" s="5">
        <f t="shared" si="2"/>
        <v>1</v>
      </c>
      <c r="F66" s="5">
        <f t="shared" si="3"/>
        <v>1604.0270197262143</v>
      </c>
      <c r="H66" s="14">
        <f t="shared" si="4"/>
        <v>1</v>
      </c>
      <c r="I66" s="5">
        <f t="shared" si="5"/>
        <v>1604.0270197262143</v>
      </c>
      <c r="J66">
        <f t="shared" si="6"/>
        <v>1604.0273314416315</v>
      </c>
      <c r="K66">
        <f t="shared" si="7"/>
        <v>89.964280045544442</v>
      </c>
      <c r="L66">
        <f t="shared" ref="L66:L76" si="10">ABS((J66-B66)/B66)</f>
        <v>0.99602796391689163</v>
      </c>
      <c r="M66">
        <f t="shared" ref="M66:M76" si="11">ABS((K66-C66)/C66)</f>
        <v>0.25525715146566819</v>
      </c>
    </row>
    <row r="67" spans="1:13">
      <c r="A67">
        <v>5.6500000000000002E-2</v>
      </c>
      <c r="B67">
        <v>275630</v>
      </c>
      <c r="C67">
        <v>73.05</v>
      </c>
      <c r="E67" s="5">
        <f t="shared" ref="E67:E96" si="12">$P$1</f>
        <v>1</v>
      </c>
      <c r="F67" s="5">
        <f t="shared" ref="F67:F96" si="13">A67*$P$2</f>
        <v>995.90688587396835</v>
      </c>
      <c r="H67" s="14">
        <f t="shared" ref="H67:H96" si="14">E67</f>
        <v>1</v>
      </c>
      <c r="I67" s="5">
        <f t="shared" ref="I67:I96" si="15">F67</f>
        <v>995.90688587396835</v>
      </c>
      <c r="J67">
        <f t="shared" ref="J67:J96" si="16">(H67^2+I67^2)^0.5</f>
        <v>995.90738792881007</v>
      </c>
      <c r="K67">
        <f t="shared" ref="K67:K96" si="17">DEGREES(ATAN(I67/H67))</f>
        <v>89.942468757802686</v>
      </c>
      <c r="L67">
        <f t="shared" si="10"/>
        <v>0.99638679611098646</v>
      </c>
      <c r="M67">
        <f t="shared" si="11"/>
        <v>0.23124529442577263</v>
      </c>
    </row>
    <row r="68" spans="1:13">
      <c r="A68">
        <v>3.5349999999999999E-2</v>
      </c>
      <c r="B68">
        <v>186740</v>
      </c>
      <c r="C68">
        <v>74.349999999999994</v>
      </c>
      <c r="E68" s="5">
        <f t="shared" si="12"/>
        <v>1</v>
      </c>
      <c r="F68" s="5">
        <f t="shared" si="13"/>
        <v>623.1028038167218</v>
      </c>
      <c r="H68" s="14">
        <f t="shared" si="14"/>
        <v>1</v>
      </c>
      <c r="I68" s="5">
        <f t="shared" si="15"/>
        <v>623.1028038167218</v>
      </c>
      <c r="J68">
        <f t="shared" si="16"/>
        <v>623.10360625201008</v>
      </c>
      <c r="K68">
        <f t="shared" si="17"/>
        <v>89.908047709027116</v>
      </c>
      <c r="L68">
        <f t="shared" si="10"/>
        <v>0.99666325583028814</v>
      </c>
      <c r="M68">
        <f t="shared" si="11"/>
        <v>0.20925417228012269</v>
      </c>
    </row>
    <row r="69" spans="1:13">
      <c r="A69">
        <v>2.205E-2</v>
      </c>
      <c r="B69">
        <v>125650</v>
      </c>
      <c r="C69">
        <v>75.58</v>
      </c>
      <c r="E69" s="5">
        <f t="shared" si="12"/>
        <v>1</v>
      </c>
      <c r="F69" s="5">
        <f t="shared" si="13"/>
        <v>388.66808554904429</v>
      </c>
      <c r="H69" s="14">
        <f t="shared" si="14"/>
        <v>1</v>
      </c>
      <c r="I69" s="5">
        <f t="shared" si="15"/>
        <v>388.66808554904429</v>
      </c>
      <c r="J69">
        <f t="shared" si="16"/>
        <v>388.66937199161862</v>
      </c>
      <c r="K69">
        <f t="shared" si="17"/>
        <v>89.852584621131058</v>
      </c>
      <c r="L69">
        <f t="shared" si="10"/>
        <v>0.99690673002792185</v>
      </c>
      <c r="M69">
        <f t="shared" si="11"/>
        <v>0.18884075973976</v>
      </c>
    </row>
    <row r="70" spans="1:13">
      <c r="A70">
        <v>1.37E-2</v>
      </c>
      <c r="B70">
        <v>83943</v>
      </c>
      <c r="C70">
        <v>76.760000000000005</v>
      </c>
      <c r="E70" s="5">
        <f t="shared" si="12"/>
        <v>1</v>
      </c>
      <c r="F70" s="5">
        <f t="shared" si="13"/>
        <v>241.48538648625427</v>
      </c>
      <c r="H70" s="14">
        <f t="shared" si="14"/>
        <v>1</v>
      </c>
      <c r="I70" s="5">
        <f t="shared" si="15"/>
        <v>241.48538648625427</v>
      </c>
      <c r="J70">
        <f t="shared" si="16"/>
        <v>241.48745699604274</v>
      </c>
      <c r="K70">
        <f t="shared" si="17"/>
        <v>89.762737394407893</v>
      </c>
      <c r="L70">
        <f t="shared" si="10"/>
        <v>0.99712319720529363</v>
      </c>
      <c r="M70">
        <f t="shared" si="11"/>
        <v>0.1693947028974451</v>
      </c>
    </row>
    <row r="71" spans="1:13">
      <c r="A71">
        <v>8.5500000000000003E-3</v>
      </c>
      <c r="B71">
        <v>55629</v>
      </c>
      <c r="C71">
        <v>77.900000000000006</v>
      </c>
      <c r="E71" s="5">
        <f t="shared" si="12"/>
        <v>1</v>
      </c>
      <c r="F71" s="5">
        <f t="shared" si="13"/>
        <v>150.70803317207839</v>
      </c>
      <c r="H71" s="14">
        <f t="shared" si="14"/>
        <v>1</v>
      </c>
      <c r="I71" s="5">
        <f t="shared" si="15"/>
        <v>150.70803317207839</v>
      </c>
      <c r="J71">
        <f t="shared" si="16"/>
        <v>150.71135080874393</v>
      </c>
      <c r="K71">
        <f t="shared" si="17"/>
        <v>89.619828237022872</v>
      </c>
      <c r="L71">
        <f t="shared" si="10"/>
        <v>0.99729077727788129</v>
      </c>
      <c r="M71">
        <f t="shared" si="11"/>
        <v>0.15044708905035772</v>
      </c>
    </row>
    <row r="72" spans="1:13">
      <c r="A72">
        <v>5.3499999999999997E-3</v>
      </c>
      <c r="B72">
        <v>36525</v>
      </c>
      <c r="C72">
        <v>79.03</v>
      </c>
      <c r="E72" s="5">
        <f t="shared" si="12"/>
        <v>1</v>
      </c>
      <c r="F72" s="5">
        <f t="shared" si="13"/>
        <v>94.302687423464249</v>
      </c>
      <c r="H72" s="14">
        <f t="shared" si="14"/>
        <v>1</v>
      </c>
      <c r="I72" s="5">
        <f t="shared" si="15"/>
        <v>94.302687423464249</v>
      </c>
      <c r="J72">
        <f t="shared" si="16"/>
        <v>94.307989350253891</v>
      </c>
      <c r="K72">
        <f t="shared" si="17"/>
        <v>89.392449636122635</v>
      </c>
      <c r="L72">
        <f t="shared" si="10"/>
        <v>0.9974179879712457</v>
      </c>
      <c r="M72">
        <f t="shared" si="11"/>
        <v>0.13112045598029398</v>
      </c>
    </row>
    <row r="73" spans="1:13">
      <c r="A73">
        <v>3.32E-3</v>
      </c>
      <c r="B73">
        <v>23697</v>
      </c>
      <c r="C73">
        <v>80.14</v>
      </c>
      <c r="E73" s="5">
        <f t="shared" si="12"/>
        <v>1</v>
      </c>
      <c r="F73" s="5">
        <f t="shared" si="13"/>
        <v>58.520546214187164</v>
      </c>
      <c r="H73" s="14">
        <f t="shared" si="14"/>
        <v>1</v>
      </c>
      <c r="I73" s="5">
        <f t="shared" si="15"/>
        <v>58.520546214187164</v>
      </c>
      <c r="J73">
        <f t="shared" si="16"/>
        <v>58.529089598308424</v>
      </c>
      <c r="K73">
        <f t="shared" si="17"/>
        <v>89.021024112013166</v>
      </c>
      <c r="L73">
        <f t="shared" si="10"/>
        <v>0.99753010551553745</v>
      </c>
      <c r="M73">
        <f t="shared" si="11"/>
        <v>0.11081886838049869</v>
      </c>
    </row>
    <row r="74" spans="1:13">
      <c r="A74">
        <v>2.0699999999999998E-3</v>
      </c>
      <c r="B74">
        <v>15161</v>
      </c>
      <c r="C74">
        <v>81.3</v>
      </c>
      <c r="E74" s="5">
        <f t="shared" si="12"/>
        <v>1</v>
      </c>
      <c r="F74" s="5">
        <f t="shared" si="13"/>
        <v>36.487208031134763</v>
      </c>
      <c r="H74" s="14">
        <f t="shared" si="14"/>
        <v>1</v>
      </c>
      <c r="I74" s="5">
        <f t="shared" si="15"/>
        <v>36.487208031134763</v>
      </c>
      <c r="J74">
        <f t="shared" si="16"/>
        <v>36.500908891523579</v>
      </c>
      <c r="K74">
        <f t="shared" si="17"/>
        <v>88.43009527393869</v>
      </c>
      <c r="L74">
        <f t="shared" si="10"/>
        <v>0.99759244714124906</v>
      </c>
      <c r="M74">
        <f t="shared" si="11"/>
        <v>8.7701048879934726E-2</v>
      </c>
    </row>
    <row r="75" spans="1:13">
      <c r="A75">
        <v>1.2899999999999999E-3</v>
      </c>
      <c r="B75">
        <v>9677</v>
      </c>
      <c r="C75">
        <v>82.5</v>
      </c>
      <c r="E75" s="5">
        <f t="shared" si="12"/>
        <v>1</v>
      </c>
      <c r="F75" s="5">
        <f t="shared" si="13"/>
        <v>22.738405004910071</v>
      </c>
      <c r="H75" s="14">
        <f t="shared" si="14"/>
        <v>1</v>
      </c>
      <c r="I75" s="5">
        <f t="shared" si="15"/>
        <v>22.738405004910071</v>
      </c>
      <c r="J75">
        <f t="shared" si="16"/>
        <v>22.760383612042205</v>
      </c>
      <c r="K75">
        <f t="shared" si="17"/>
        <v>87.481842564301928</v>
      </c>
      <c r="L75">
        <f t="shared" si="10"/>
        <v>0.99764799177306585</v>
      </c>
      <c r="M75">
        <f t="shared" si="11"/>
        <v>6.038597047638701E-2</v>
      </c>
    </row>
    <row r="76" spans="1:13">
      <c r="A76" s="1">
        <v>8.0500000000000005E-4</v>
      </c>
      <c r="B76">
        <v>6171.1</v>
      </c>
      <c r="C76">
        <v>83.71</v>
      </c>
      <c r="E76" s="5">
        <f t="shared" si="12"/>
        <v>1</v>
      </c>
      <c r="F76" s="5">
        <f t="shared" si="13"/>
        <v>14.189469789885745</v>
      </c>
      <c r="H76" s="14">
        <f t="shared" si="14"/>
        <v>1</v>
      </c>
      <c r="I76" s="5">
        <f t="shared" si="15"/>
        <v>14.189469789885745</v>
      </c>
      <c r="J76">
        <f t="shared" si="16"/>
        <v>14.224663543229422</v>
      </c>
      <c r="K76">
        <f t="shared" si="17"/>
        <v>85.968756753323461</v>
      </c>
      <c r="L76">
        <f t="shared" si="10"/>
        <v>0.99769495494430016</v>
      </c>
      <c r="M76">
        <f t="shared" si="11"/>
        <v>2.6983117349462044E-2</v>
      </c>
    </row>
    <row r="77" spans="1:13">
      <c r="A77" s="1">
        <v>5.0000000000000001E-4</v>
      </c>
      <c r="B77">
        <v>3839.3</v>
      </c>
      <c r="C77" t="s">
        <v>18</v>
      </c>
      <c r="E77" s="5">
        <f t="shared" si="12"/>
        <v>1</v>
      </c>
      <c r="F77" s="5">
        <f t="shared" si="13"/>
        <v>8.8133352732209591</v>
      </c>
      <c r="H77" s="14">
        <f t="shared" si="14"/>
        <v>1</v>
      </c>
      <c r="I77" s="5">
        <f t="shared" si="15"/>
        <v>8.8133352732209591</v>
      </c>
      <c r="J77">
        <f t="shared" si="16"/>
        <v>8.8698860555364938</v>
      </c>
      <c r="K77">
        <f t="shared" si="17"/>
        <v>83.526652384458259</v>
      </c>
      <c r="L77">
        <f t="shared" ref="L77:L96" si="18">ABS((J77-B77)/B77)</f>
        <v>0.99768971269358053</v>
      </c>
    </row>
    <row r="78" spans="1:13">
      <c r="A78">
        <v>0.2</v>
      </c>
      <c r="B78">
        <v>734510</v>
      </c>
      <c r="C78" t="s">
        <v>18</v>
      </c>
      <c r="E78" s="5">
        <f t="shared" si="12"/>
        <v>1</v>
      </c>
      <c r="F78" s="5">
        <f t="shared" si="13"/>
        <v>3525.3341092883838</v>
      </c>
      <c r="H78" s="14">
        <f t="shared" si="14"/>
        <v>1</v>
      </c>
      <c r="I78" s="5">
        <f t="shared" si="15"/>
        <v>3525.3341092883838</v>
      </c>
      <c r="J78">
        <f t="shared" si="16"/>
        <v>3525.3342511189094</v>
      </c>
      <c r="K78">
        <f t="shared" si="17"/>
        <v>89.983747419053017</v>
      </c>
      <c r="L78">
        <f t="shared" si="18"/>
        <v>0.99520042715399526</v>
      </c>
    </row>
    <row r="79" spans="1:13">
      <c r="A79">
        <v>0.12479999999999999</v>
      </c>
      <c r="B79">
        <v>565320</v>
      </c>
      <c r="C79">
        <v>78.040000000000006</v>
      </c>
      <c r="E79" s="5">
        <f t="shared" si="12"/>
        <v>1</v>
      </c>
      <c r="F79" s="5">
        <f t="shared" si="13"/>
        <v>2199.8084841959512</v>
      </c>
      <c r="H79" s="14">
        <f t="shared" si="14"/>
        <v>1</v>
      </c>
      <c r="I79" s="5">
        <f t="shared" si="15"/>
        <v>2199.8084841959512</v>
      </c>
      <c r="J79">
        <f t="shared" si="16"/>
        <v>2199.8087114884534</v>
      </c>
      <c r="K79">
        <f t="shared" si="17"/>
        <v>89.973954198295885</v>
      </c>
      <c r="L79">
        <f t="shared" si="18"/>
        <v>0.99610873715508297</v>
      </c>
      <c r="M79">
        <f t="shared" ref="M79:M96" si="19">ABS((K79-C79)/C79)</f>
        <v>0.15292099177724089</v>
      </c>
    </row>
    <row r="80" spans="1:13">
      <c r="A80">
        <v>7.7600000000000002E-2</v>
      </c>
      <c r="B80">
        <v>402330</v>
      </c>
      <c r="C80">
        <v>74.06</v>
      </c>
      <c r="E80" s="5">
        <f t="shared" si="12"/>
        <v>1</v>
      </c>
      <c r="F80" s="5">
        <f t="shared" si="13"/>
        <v>1367.8296344038929</v>
      </c>
      <c r="H80" s="14">
        <f t="shared" si="14"/>
        <v>1</v>
      </c>
      <c r="I80" s="5">
        <f t="shared" si="15"/>
        <v>1367.8296344038929</v>
      </c>
      <c r="J80">
        <f t="shared" si="16"/>
        <v>1367.8299999464434</v>
      </c>
      <c r="K80">
        <f t="shared" si="17"/>
        <v>89.958111911115211</v>
      </c>
      <c r="L80">
        <f t="shared" si="18"/>
        <v>0.99660022866814191</v>
      </c>
      <c r="M80">
        <f t="shared" si="19"/>
        <v>0.21466529720652455</v>
      </c>
    </row>
    <row r="81" spans="1:13">
      <c r="A81">
        <v>4.8399999999999999E-2</v>
      </c>
      <c r="B81">
        <v>280030</v>
      </c>
      <c r="C81">
        <v>75.349999999999994</v>
      </c>
      <c r="E81" s="5">
        <f t="shared" si="12"/>
        <v>1</v>
      </c>
      <c r="F81" s="5">
        <f t="shared" si="13"/>
        <v>853.13085444778881</v>
      </c>
      <c r="H81" s="14">
        <f t="shared" si="14"/>
        <v>1</v>
      </c>
      <c r="I81" s="5">
        <f t="shared" si="15"/>
        <v>853.13085444778881</v>
      </c>
      <c r="J81">
        <f t="shared" si="16"/>
        <v>853.13144052415169</v>
      </c>
      <c r="K81">
        <f t="shared" si="17"/>
        <v>89.93284060355569</v>
      </c>
      <c r="L81">
        <f t="shared" si="18"/>
        <v>0.99695342841651202</v>
      </c>
      <c r="M81">
        <f t="shared" si="19"/>
        <v>0.19353471272137621</v>
      </c>
    </row>
    <row r="82" spans="1:13">
      <c r="A82">
        <v>3.0120000000000001E-2</v>
      </c>
      <c r="B82">
        <v>190590</v>
      </c>
      <c r="C82">
        <v>76.08</v>
      </c>
      <c r="E82" s="5">
        <f t="shared" si="12"/>
        <v>1</v>
      </c>
      <c r="F82" s="5">
        <f t="shared" si="13"/>
        <v>530.91531685883058</v>
      </c>
      <c r="H82" s="14">
        <f t="shared" si="14"/>
        <v>1</v>
      </c>
      <c r="I82" s="5">
        <f t="shared" si="15"/>
        <v>530.91531685883058</v>
      </c>
      <c r="J82">
        <f t="shared" si="16"/>
        <v>530.91625862777312</v>
      </c>
      <c r="K82">
        <f t="shared" si="17"/>
        <v>89.892081260537495</v>
      </c>
      <c r="L82">
        <f t="shared" si="18"/>
        <v>0.99721435406564995</v>
      </c>
      <c r="M82">
        <f t="shared" si="19"/>
        <v>0.18154680941821105</v>
      </c>
    </row>
    <row r="83" spans="1:13">
      <c r="A83">
        <v>1.8759999999999999E-2</v>
      </c>
      <c r="B83">
        <v>127820</v>
      </c>
      <c r="C83">
        <v>77.13</v>
      </c>
      <c r="E83" s="5">
        <f t="shared" si="12"/>
        <v>1</v>
      </c>
      <c r="F83" s="5">
        <f t="shared" si="13"/>
        <v>330.67633945125033</v>
      </c>
      <c r="H83" s="14">
        <f t="shared" si="14"/>
        <v>1</v>
      </c>
      <c r="I83" s="5">
        <f t="shared" si="15"/>
        <v>330.67633945125033</v>
      </c>
      <c r="J83">
        <f t="shared" si="16"/>
        <v>330.67785150033637</v>
      </c>
      <c r="K83">
        <f t="shared" si="17"/>
        <v>89.8267320699496</v>
      </c>
      <c r="L83">
        <f t="shared" si="18"/>
        <v>0.99741294123376356</v>
      </c>
      <c r="M83">
        <f t="shared" si="19"/>
        <v>0.16461470335731368</v>
      </c>
    </row>
    <row r="84" spans="1:13">
      <c r="A84">
        <v>1.1679999999999999E-2</v>
      </c>
      <c r="B84">
        <v>84981</v>
      </c>
      <c r="C84">
        <v>78.33</v>
      </c>
      <c r="E84" s="5">
        <f t="shared" si="12"/>
        <v>1</v>
      </c>
      <c r="F84" s="5">
        <f t="shared" si="13"/>
        <v>205.87951198244158</v>
      </c>
      <c r="H84" s="14">
        <f t="shared" si="14"/>
        <v>1</v>
      </c>
      <c r="I84" s="5">
        <f t="shared" si="15"/>
        <v>205.87951198244158</v>
      </c>
      <c r="J84">
        <f t="shared" si="16"/>
        <v>205.8819405730583</v>
      </c>
      <c r="K84">
        <f t="shared" si="17"/>
        <v>89.721704562127499</v>
      </c>
      <c r="L84">
        <f t="shared" si="18"/>
        <v>0.99757731798198346</v>
      </c>
      <c r="M84">
        <f t="shared" si="19"/>
        <v>0.14543220429117198</v>
      </c>
    </row>
    <row r="85" spans="1:13">
      <c r="A85">
        <v>7.28E-3</v>
      </c>
      <c r="B85">
        <v>56180</v>
      </c>
      <c r="C85">
        <v>79.31</v>
      </c>
      <c r="E85" s="5">
        <f t="shared" si="12"/>
        <v>1</v>
      </c>
      <c r="F85" s="5">
        <f t="shared" si="13"/>
        <v>128.32216157809717</v>
      </c>
      <c r="H85" s="14">
        <f t="shared" si="14"/>
        <v>1</v>
      </c>
      <c r="I85" s="5">
        <f t="shared" si="15"/>
        <v>128.32216157809717</v>
      </c>
      <c r="J85">
        <f t="shared" si="16"/>
        <v>128.32605796203387</v>
      </c>
      <c r="K85">
        <f t="shared" si="17"/>
        <v>89.553509549630093</v>
      </c>
      <c r="L85">
        <f t="shared" si="18"/>
        <v>0.99771580530505455</v>
      </c>
      <c r="M85">
        <f t="shared" si="19"/>
        <v>0.12915785587731798</v>
      </c>
    </row>
    <row r="86" spans="1:13">
      <c r="A86">
        <v>4.5199999999999997E-3</v>
      </c>
      <c r="B86">
        <v>36942</v>
      </c>
      <c r="C86">
        <v>80.17</v>
      </c>
      <c r="E86" s="5">
        <f t="shared" si="12"/>
        <v>1</v>
      </c>
      <c r="F86" s="5">
        <f t="shared" si="13"/>
        <v>79.672550869917458</v>
      </c>
      <c r="H86" s="14">
        <f t="shared" si="14"/>
        <v>1</v>
      </c>
      <c r="I86" s="5">
        <f t="shared" si="15"/>
        <v>79.672550869917458</v>
      </c>
      <c r="J86">
        <f t="shared" si="16"/>
        <v>79.678826309877238</v>
      </c>
      <c r="K86">
        <f t="shared" si="17"/>
        <v>89.280896991034993</v>
      </c>
      <c r="L86">
        <f t="shared" si="18"/>
        <v>0.99784313717963624</v>
      </c>
      <c r="M86">
        <f t="shared" si="19"/>
        <v>0.11364471736353987</v>
      </c>
    </row>
    <row r="87" spans="1:13">
      <c r="A87">
        <v>2.8300000000000001E-3</v>
      </c>
      <c r="B87">
        <v>24173</v>
      </c>
      <c r="C87">
        <v>81.069999999999993</v>
      </c>
      <c r="E87" s="5">
        <f t="shared" si="12"/>
        <v>1</v>
      </c>
      <c r="F87" s="5">
        <f t="shared" si="13"/>
        <v>49.883477646430627</v>
      </c>
      <c r="H87" s="14">
        <f t="shared" si="14"/>
        <v>1</v>
      </c>
      <c r="I87" s="5">
        <f t="shared" si="15"/>
        <v>49.883477646430627</v>
      </c>
      <c r="J87">
        <f t="shared" si="16"/>
        <v>49.893499998516283</v>
      </c>
      <c r="K87">
        <f t="shared" si="17"/>
        <v>88.851561500973801</v>
      </c>
      <c r="L87">
        <f t="shared" si="18"/>
        <v>0.99793598229435665</v>
      </c>
      <c r="M87">
        <f t="shared" si="19"/>
        <v>9.598570989236227E-2</v>
      </c>
    </row>
    <row r="88" spans="1:13">
      <c r="A88">
        <v>1.7600000000000001E-3</v>
      </c>
      <c r="B88">
        <v>15740</v>
      </c>
      <c r="C88">
        <v>81.93</v>
      </c>
      <c r="E88" s="5">
        <f t="shared" si="12"/>
        <v>1</v>
      </c>
      <c r="F88" s="5">
        <f t="shared" si="13"/>
        <v>31.022940161737775</v>
      </c>
      <c r="H88" s="14">
        <f t="shared" si="14"/>
        <v>1</v>
      </c>
      <c r="I88" s="5">
        <f t="shared" si="15"/>
        <v>31.022940161737775</v>
      </c>
      <c r="J88">
        <f t="shared" si="16"/>
        <v>31.039053082830389</v>
      </c>
      <c r="K88">
        <f t="shared" si="17"/>
        <v>88.153755018343787</v>
      </c>
      <c r="L88">
        <f t="shared" si="18"/>
        <v>0.99802801441659272</v>
      </c>
      <c r="M88">
        <f t="shared" si="19"/>
        <v>7.5964299015547174E-2</v>
      </c>
    </row>
    <row r="89" spans="1:13">
      <c r="A89">
        <v>1.1000000000000001E-3</v>
      </c>
      <c r="B89">
        <v>10197</v>
      </c>
      <c r="C89">
        <v>82.79</v>
      </c>
      <c r="E89" s="5">
        <f t="shared" si="12"/>
        <v>1</v>
      </c>
      <c r="F89" s="5">
        <f t="shared" si="13"/>
        <v>19.389337601086112</v>
      </c>
      <c r="H89" s="14">
        <f t="shared" si="14"/>
        <v>1</v>
      </c>
      <c r="I89" s="5">
        <f t="shared" si="15"/>
        <v>19.389337601086112</v>
      </c>
      <c r="J89">
        <f t="shared" si="16"/>
        <v>19.415107844379637</v>
      </c>
      <c r="K89">
        <f t="shared" si="17"/>
        <v>87.047601096865037</v>
      </c>
      <c r="L89">
        <f t="shared" si="18"/>
        <v>0.99809599805390026</v>
      </c>
      <c r="M89">
        <f t="shared" si="19"/>
        <v>5.1426514033881272E-2</v>
      </c>
    </row>
    <row r="90" spans="1:13">
      <c r="A90" s="1">
        <v>6.8400000000000004E-4</v>
      </c>
      <c r="B90">
        <v>6568.5</v>
      </c>
      <c r="C90">
        <v>83.65</v>
      </c>
      <c r="E90" s="5">
        <f t="shared" si="12"/>
        <v>1</v>
      </c>
      <c r="F90" s="5">
        <f t="shared" si="13"/>
        <v>12.056642653766271</v>
      </c>
      <c r="H90" s="14">
        <f t="shared" si="14"/>
        <v>1</v>
      </c>
      <c r="I90" s="5">
        <f t="shared" si="15"/>
        <v>12.056642653766271</v>
      </c>
      <c r="J90">
        <f t="shared" si="16"/>
        <v>12.098042489618567</v>
      </c>
      <c r="K90">
        <f t="shared" si="17"/>
        <v>85.258635843987335</v>
      </c>
      <c r="L90">
        <f t="shared" si="18"/>
        <v>0.99815817271985707</v>
      </c>
      <c r="M90">
        <f t="shared" si="19"/>
        <v>1.9230554022562216E-2</v>
      </c>
    </row>
    <row r="91" spans="1:13">
      <c r="A91" s="1">
        <v>4.28E-4</v>
      </c>
      <c r="B91">
        <v>4209.5</v>
      </c>
      <c r="C91">
        <v>84.57</v>
      </c>
      <c r="E91" s="5">
        <f t="shared" si="12"/>
        <v>1</v>
      </c>
      <c r="F91" s="5">
        <f t="shared" si="13"/>
        <v>7.5442149938771408</v>
      </c>
      <c r="H91" s="14">
        <f t="shared" si="14"/>
        <v>1</v>
      </c>
      <c r="I91" s="5">
        <f t="shared" si="15"/>
        <v>7.5442149938771408</v>
      </c>
      <c r="J91">
        <f t="shared" si="16"/>
        <v>7.6102023543293944</v>
      </c>
      <c r="K91">
        <f t="shared" si="17"/>
        <v>82.449352135085661</v>
      </c>
      <c r="L91">
        <f t="shared" si="18"/>
        <v>0.99819213627406367</v>
      </c>
      <c r="M91">
        <f t="shared" si="19"/>
        <v>2.5075651707630747E-2</v>
      </c>
    </row>
    <row r="92" spans="1:13">
      <c r="A92" s="1">
        <v>2.656E-4</v>
      </c>
      <c r="B92">
        <v>2675.5</v>
      </c>
      <c r="C92">
        <v>85.48</v>
      </c>
      <c r="E92" s="5">
        <f t="shared" si="12"/>
        <v>1</v>
      </c>
      <c r="F92" s="5">
        <f t="shared" si="13"/>
        <v>4.6816436971349731</v>
      </c>
      <c r="H92" s="14">
        <f t="shared" si="14"/>
        <v>1</v>
      </c>
      <c r="I92" s="5">
        <f t="shared" si="15"/>
        <v>4.6816436971349731</v>
      </c>
      <c r="J92">
        <f t="shared" si="16"/>
        <v>4.7872526261858814</v>
      </c>
      <c r="K92">
        <f t="shared" si="17"/>
        <v>77.9428012600318</v>
      </c>
      <c r="L92">
        <f t="shared" si="18"/>
        <v>0.99821070729725814</v>
      </c>
      <c r="M92">
        <f t="shared" si="19"/>
        <v>8.8174996957980853E-2</v>
      </c>
    </row>
    <row r="93" spans="1:13">
      <c r="A93" s="1">
        <v>1.6559999999999999E-4</v>
      </c>
      <c r="B93">
        <v>1684.9</v>
      </c>
      <c r="C93">
        <v>86.46</v>
      </c>
      <c r="E93" s="5">
        <f t="shared" si="12"/>
        <v>1</v>
      </c>
      <c r="F93" s="5">
        <f t="shared" si="13"/>
        <v>2.9189766424907813</v>
      </c>
      <c r="H93" s="14">
        <f t="shared" si="14"/>
        <v>1</v>
      </c>
      <c r="I93" s="5">
        <f t="shared" si="15"/>
        <v>2.9189766424907813</v>
      </c>
      <c r="J93">
        <f t="shared" si="16"/>
        <v>3.0855185365521227</v>
      </c>
      <c r="K93">
        <f t="shared" si="17"/>
        <v>71.089267323341772</v>
      </c>
      <c r="L93">
        <f t="shared" si="18"/>
        <v>0.99816872304792437</v>
      </c>
      <c r="M93">
        <f t="shared" si="19"/>
        <v>0.17777854125211917</v>
      </c>
    </row>
    <row r="94" spans="1:13">
      <c r="A94" s="1">
        <v>1.032E-4</v>
      </c>
      <c r="B94">
        <v>1052.8</v>
      </c>
      <c r="C94">
        <v>87.57</v>
      </c>
      <c r="E94" s="5">
        <f t="shared" si="12"/>
        <v>1</v>
      </c>
      <c r="F94" s="5">
        <f t="shared" si="13"/>
        <v>1.8190724003928058</v>
      </c>
      <c r="H94" s="14">
        <f t="shared" si="14"/>
        <v>1</v>
      </c>
      <c r="I94" s="5">
        <f t="shared" si="15"/>
        <v>1.8190724003928058</v>
      </c>
      <c r="J94">
        <f t="shared" si="16"/>
        <v>2.0758189703995975</v>
      </c>
      <c r="K94">
        <f t="shared" si="17"/>
        <v>61.201052509887298</v>
      </c>
      <c r="L94">
        <f t="shared" si="18"/>
        <v>0.99802828745212813</v>
      </c>
      <c r="M94">
        <f t="shared" si="19"/>
        <v>0.30111850508293592</v>
      </c>
    </row>
    <row r="95" spans="1:13">
      <c r="A95" s="1">
        <v>6.4399999999999993E-5</v>
      </c>
      <c r="B95">
        <v>661.46</v>
      </c>
      <c r="C95">
        <v>88.56</v>
      </c>
      <c r="E95" s="5">
        <f t="shared" si="12"/>
        <v>1</v>
      </c>
      <c r="F95" s="5">
        <f t="shared" si="13"/>
        <v>1.1351575831908594</v>
      </c>
      <c r="H95" s="14">
        <f t="shared" si="14"/>
        <v>1</v>
      </c>
      <c r="I95" s="5">
        <f t="shared" si="15"/>
        <v>1.1351575831908594</v>
      </c>
      <c r="J95">
        <f t="shared" si="16"/>
        <v>1.5128062462442811</v>
      </c>
      <c r="K95">
        <f t="shared" si="17"/>
        <v>48.62204670834403</v>
      </c>
      <c r="L95">
        <f t="shared" si="18"/>
        <v>0.99771292860302319</v>
      </c>
      <c r="M95">
        <f t="shared" si="19"/>
        <v>0.45097056562393822</v>
      </c>
    </row>
    <row r="96" spans="1:13">
      <c r="A96" s="1">
        <v>4.0000000000000003E-5</v>
      </c>
      <c r="B96">
        <v>416.02</v>
      </c>
      <c r="C96">
        <v>89.4</v>
      </c>
      <c r="E96" s="5">
        <f t="shared" si="12"/>
        <v>1</v>
      </c>
      <c r="F96" s="5">
        <f t="shared" si="13"/>
        <v>0.70506682185767677</v>
      </c>
      <c r="H96" s="14">
        <f t="shared" si="14"/>
        <v>1</v>
      </c>
      <c r="I96" s="5">
        <f t="shared" si="15"/>
        <v>0.70506682185767677</v>
      </c>
      <c r="J96">
        <f t="shared" si="16"/>
        <v>1.2235682340125069</v>
      </c>
      <c r="K96">
        <f t="shared" si="17"/>
        <v>35.186394020049889</v>
      </c>
      <c r="L96">
        <f t="shared" si="18"/>
        <v>0.99705887160710416</v>
      </c>
      <c r="M96">
        <f t="shared" si="19"/>
        <v>0.6064161742723726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P1/10^6</f>
        <v>9.9999999999999995E-7</v>
      </c>
      <c r="T1" s="8" t="s">
        <v>44</v>
      </c>
    </row>
    <row r="2" spans="1:23">
      <c r="A2">
        <v>30000</v>
      </c>
      <c r="B2" s="1">
        <v>202700000</v>
      </c>
      <c r="C2">
        <v>21.11</v>
      </c>
      <c r="E2" s="5">
        <f>$P$1</f>
        <v>1</v>
      </c>
      <c r="F2" s="5">
        <f>A2*$P$2</f>
        <v>496676533.85323143</v>
      </c>
      <c r="H2" s="1">
        <f>E2</f>
        <v>1</v>
      </c>
      <c r="I2" s="5">
        <f>F2</f>
        <v>496676533.85323143</v>
      </c>
      <c r="J2">
        <f>(H2^2+I2^2)^0.5</f>
        <v>496676533.85323143</v>
      </c>
      <c r="K2">
        <f>DEGREES(ATAN(I2/H2))</f>
        <v>89.999999884641667</v>
      </c>
      <c r="L2">
        <f t="shared" ref="L2:M33" si="0">ABS((J2-B2)/B2)</f>
        <v>1.4503035710568892</v>
      </c>
      <c r="M2">
        <f t="shared" si="0"/>
        <v>3.2633822778134376</v>
      </c>
      <c r="O2" t="s">
        <v>43</v>
      </c>
      <c r="P2" s="5">
        <f>10^Q2</f>
        <v>16555.884461774382</v>
      </c>
      <c r="Q2">
        <v>4.2189523869369294</v>
      </c>
      <c r="R2" s="5"/>
      <c r="S2" s="4">
        <f>P2/10^3</f>
        <v>16.555884461774383</v>
      </c>
      <c r="T2" s="8" t="s">
        <v>45</v>
      </c>
    </row>
    <row r="3" spans="1:23">
      <c r="A3">
        <v>18720</v>
      </c>
      <c r="B3" s="1">
        <v>180760000</v>
      </c>
      <c r="C3">
        <v>22.49</v>
      </c>
      <c r="E3" s="5">
        <f t="shared" ref="E3:E66" si="1">$P$1</f>
        <v>1</v>
      </c>
      <c r="F3" s="5">
        <f t="shared" ref="F3:F66" si="2">A3*$P$2</f>
        <v>309926157.12441641</v>
      </c>
      <c r="H3" s="14">
        <f t="shared" ref="H3:H66" si="3">E3</f>
        <v>1</v>
      </c>
      <c r="I3" s="5">
        <f t="shared" ref="I3:I66" si="4">F3</f>
        <v>309926157.12441641</v>
      </c>
      <c r="J3">
        <f t="shared" ref="J3:J66" si="5">(H3^2+I3^2)^0.5</f>
        <v>309926157.12441641</v>
      </c>
      <c r="K3">
        <f t="shared" ref="K3:K66" si="6">DEGREES(ATAN(I3/H3))</f>
        <v>89.999999815130863</v>
      </c>
      <c r="L3">
        <f t="shared" si="0"/>
        <v>0.71457267716539286</v>
      </c>
      <c r="M3">
        <f t="shared" si="0"/>
        <v>3.0017785600324975</v>
      </c>
      <c r="P3" s="5"/>
      <c r="R3" s="5"/>
      <c r="T3" s="8"/>
    </row>
    <row r="4" spans="1:23">
      <c r="A4">
        <v>11640</v>
      </c>
      <c r="B4" s="1">
        <v>158890000</v>
      </c>
      <c r="C4">
        <v>23.73</v>
      </c>
      <c r="E4" s="5">
        <f t="shared" si="1"/>
        <v>1</v>
      </c>
      <c r="F4" s="5">
        <f t="shared" si="2"/>
        <v>192710495.13505381</v>
      </c>
      <c r="H4" s="14">
        <f t="shared" si="3"/>
        <v>1</v>
      </c>
      <c r="I4" s="5">
        <f t="shared" si="4"/>
        <v>192710495.13505381</v>
      </c>
      <c r="J4">
        <f t="shared" si="5"/>
        <v>192710495.13505381</v>
      </c>
      <c r="K4">
        <f t="shared" si="6"/>
        <v>89.999999702684704</v>
      </c>
      <c r="L4">
        <f t="shared" si="0"/>
        <v>0.21285477459282406</v>
      </c>
      <c r="M4">
        <f t="shared" si="0"/>
        <v>2.7926674969525789</v>
      </c>
      <c r="P4" s="5"/>
      <c r="R4" s="5"/>
      <c r="T4" s="8"/>
      <c r="W4" s="1"/>
    </row>
    <row r="5" spans="1:23">
      <c r="A5">
        <v>7260</v>
      </c>
      <c r="B5" s="1">
        <v>139970000</v>
      </c>
      <c r="C5">
        <v>25.05</v>
      </c>
      <c r="E5" s="5">
        <f t="shared" si="1"/>
        <v>1</v>
      </c>
      <c r="F5" s="5">
        <f t="shared" si="2"/>
        <v>120195721.19248201</v>
      </c>
      <c r="H5" s="14">
        <f t="shared" si="3"/>
        <v>1</v>
      </c>
      <c r="I5" s="5">
        <f t="shared" si="4"/>
        <v>120195721.19248201</v>
      </c>
      <c r="J5">
        <f t="shared" si="5"/>
        <v>120195721.19248201</v>
      </c>
      <c r="K5">
        <f t="shared" si="6"/>
        <v>89.999999523312667</v>
      </c>
      <c r="L5">
        <f t="shared" si="0"/>
        <v>0.14127512186552826</v>
      </c>
      <c r="M5">
        <f t="shared" si="0"/>
        <v>2.5928143522280505</v>
      </c>
      <c r="P5" s="5"/>
      <c r="R5" s="5"/>
      <c r="T5" s="8"/>
    </row>
    <row r="6" spans="1:23">
      <c r="A6">
        <v>4518</v>
      </c>
      <c r="B6" s="1">
        <v>122020000</v>
      </c>
      <c r="C6">
        <v>26.55</v>
      </c>
      <c r="E6" s="5">
        <f t="shared" si="1"/>
        <v>1</v>
      </c>
      <c r="F6" s="5">
        <f t="shared" si="2"/>
        <v>74799485.998296663</v>
      </c>
      <c r="H6" s="14">
        <f t="shared" si="3"/>
        <v>1</v>
      </c>
      <c r="I6" s="5">
        <f t="shared" si="4"/>
        <v>74799485.998296663</v>
      </c>
      <c r="J6">
        <f t="shared" si="5"/>
        <v>74799485.998296678</v>
      </c>
      <c r="K6">
        <f t="shared" si="6"/>
        <v>89.999999234008371</v>
      </c>
      <c r="L6">
        <f t="shared" si="0"/>
        <v>0.38698995248076806</v>
      </c>
      <c r="M6">
        <f t="shared" si="0"/>
        <v>2.3898304796236673</v>
      </c>
      <c r="P6" s="5"/>
      <c r="R6" s="5"/>
      <c r="T6" s="8"/>
    </row>
    <row r="7" spans="1:23">
      <c r="A7">
        <v>2814</v>
      </c>
      <c r="B7" s="1">
        <v>105610000</v>
      </c>
      <c r="C7">
        <v>27.87</v>
      </c>
      <c r="E7" s="5">
        <f t="shared" si="1"/>
        <v>1</v>
      </c>
      <c r="F7" s="5">
        <f t="shared" si="2"/>
        <v>46588258.87543311</v>
      </c>
      <c r="H7" s="14">
        <f t="shared" si="3"/>
        <v>1</v>
      </c>
      <c r="I7" s="5">
        <f t="shared" si="4"/>
        <v>46588258.87543311</v>
      </c>
      <c r="J7">
        <f t="shared" si="5"/>
        <v>46588258.875433125</v>
      </c>
      <c r="K7">
        <f t="shared" si="6"/>
        <v>89.999998770166968</v>
      </c>
      <c r="L7">
        <f t="shared" si="0"/>
        <v>0.5588650802439814</v>
      </c>
      <c r="M7">
        <f t="shared" si="0"/>
        <v>2.2292787502750975</v>
      </c>
      <c r="P7" s="5"/>
      <c r="R7" s="5"/>
      <c r="T7" s="8"/>
    </row>
    <row r="8" spans="1:23">
      <c r="A8">
        <v>1752</v>
      </c>
      <c r="B8" s="1">
        <v>90975000</v>
      </c>
      <c r="C8">
        <v>29.21</v>
      </c>
      <c r="E8" s="5">
        <f t="shared" si="1"/>
        <v>1</v>
      </c>
      <c r="F8" s="5">
        <f t="shared" si="2"/>
        <v>29005909.577028718</v>
      </c>
      <c r="H8" s="14">
        <f t="shared" si="3"/>
        <v>1</v>
      </c>
      <c r="I8" s="5">
        <f t="shared" si="4"/>
        <v>29005909.577028718</v>
      </c>
      <c r="J8">
        <f t="shared" si="5"/>
        <v>29005909.577028733</v>
      </c>
      <c r="K8">
        <f t="shared" si="6"/>
        <v>89.999998024685993</v>
      </c>
      <c r="L8">
        <f t="shared" si="0"/>
        <v>0.6811661491945179</v>
      </c>
      <c r="M8">
        <f t="shared" si="0"/>
        <v>2.0811365294312218</v>
      </c>
      <c r="P8" s="5"/>
      <c r="R8" s="1"/>
      <c r="T8" s="1"/>
    </row>
    <row r="9" spans="1:23">
      <c r="A9">
        <v>1092</v>
      </c>
      <c r="B9" s="1">
        <v>77799000</v>
      </c>
      <c r="C9">
        <v>30.57</v>
      </c>
      <c r="E9" s="5">
        <f t="shared" si="1"/>
        <v>1</v>
      </c>
      <c r="F9" s="5">
        <f t="shared" si="2"/>
        <v>18079025.832257625</v>
      </c>
      <c r="H9" s="14">
        <f t="shared" si="3"/>
        <v>1</v>
      </c>
      <c r="I9" s="5">
        <f t="shared" si="4"/>
        <v>18079025.832257625</v>
      </c>
      <c r="J9">
        <f t="shared" si="5"/>
        <v>18079025.832257651</v>
      </c>
      <c r="K9">
        <f t="shared" si="6"/>
        <v>89.999996830814879</v>
      </c>
      <c r="L9">
        <f t="shared" si="0"/>
        <v>0.76761878902996628</v>
      </c>
      <c r="M9">
        <f t="shared" si="0"/>
        <v>1.9440627030034308</v>
      </c>
      <c r="P9" s="5"/>
      <c r="R9" s="1"/>
      <c r="T9" s="1"/>
    </row>
    <row r="10" spans="1:23">
      <c r="A10">
        <v>678</v>
      </c>
      <c r="B10" s="1">
        <v>65991000</v>
      </c>
      <c r="C10">
        <v>32.1</v>
      </c>
      <c r="E10" s="5">
        <f t="shared" si="1"/>
        <v>1</v>
      </c>
      <c r="F10" s="5">
        <f t="shared" si="2"/>
        <v>11224889.66508303</v>
      </c>
      <c r="H10" s="14">
        <f t="shared" si="3"/>
        <v>1</v>
      </c>
      <c r="I10" s="5">
        <f t="shared" si="4"/>
        <v>11224889.66508303</v>
      </c>
      <c r="J10">
        <f t="shared" si="5"/>
        <v>11224889.665083075</v>
      </c>
      <c r="K10">
        <f t="shared" si="6"/>
        <v>89.999994895648754</v>
      </c>
      <c r="L10">
        <f t="shared" si="0"/>
        <v>0.82990271908164637</v>
      </c>
      <c r="M10">
        <f t="shared" si="0"/>
        <v>1.8037381587429517</v>
      </c>
      <c r="P10" s="5"/>
      <c r="R10" s="1"/>
      <c r="T10" s="1"/>
    </row>
    <row r="11" spans="1:23">
      <c r="A11">
        <v>424.2</v>
      </c>
      <c r="B11" s="1">
        <v>55544000</v>
      </c>
      <c r="C11">
        <v>33.619999999999997</v>
      </c>
      <c r="E11" s="5">
        <f t="shared" si="1"/>
        <v>1</v>
      </c>
      <c r="F11" s="5">
        <f t="shared" si="2"/>
        <v>7023006.1886846926</v>
      </c>
      <c r="H11" s="14">
        <f t="shared" si="3"/>
        <v>1</v>
      </c>
      <c r="I11" s="5">
        <f t="shared" si="4"/>
        <v>7023006.1886846926</v>
      </c>
      <c r="J11">
        <f t="shared" si="5"/>
        <v>7023006.1886847634</v>
      </c>
      <c r="K11">
        <f t="shared" si="6"/>
        <v>89.9999918417017</v>
      </c>
      <c r="L11">
        <f t="shared" si="0"/>
        <v>0.87355958899818587</v>
      </c>
      <c r="M11">
        <f t="shared" si="0"/>
        <v>1.6769777466300329</v>
      </c>
    </row>
    <row r="12" spans="1:23">
      <c r="A12">
        <v>264.60000000000002</v>
      </c>
      <c r="B12" s="1">
        <v>46441000</v>
      </c>
      <c r="C12">
        <v>35.35</v>
      </c>
      <c r="E12" s="5">
        <f t="shared" si="1"/>
        <v>1</v>
      </c>
      <c r="F12" s="5">
        <f t="shared" si="2"/>
        <v>4380687.0285855019</v>
      </c>
      <c r="H12" s="14">
        <f t="shared" si="3"/>
        <v>1</v>
      </c>
      <c r="I12" s="5">
        <f t="shared" si="4"/>
        <v>4380687.0285855019</v>
      </c>
      <c r="J12">
        <f t="shared" si="5"/>
        <v>4380687.0285856156</v>
      </c>
      <c r="K12">
        <f t="shared" si="6"/>
        <v>89.999986920823346</v>
      </c>
      <c r="L12">
        <f t="shared" si="0"/>
        <v>0.90567199180496516</v>
      </c>
      <c r="M12">
        <f t="shared" si="0"/>
        <v>1.5459685126116929</v>
      </c>
      <c r="O12" t="s">
        <v>29</v>
      </c>
      <c r="P12" s="4">
        <f>SUM(L2:L96)+SUM(M2:M96)</f>
        <v>164.56415813368966</v>
      </c>
    </row>
    <row r="13" spans="1:23">
      <c r="A13">
        <v>164.4</v>
      </c>
      <c r="B13" s="1">
        <v>38480000</v>
      </c>
      <c r="C13">
        <v>36.909999999999997</v>
      </c>
      <c r="E13" s="5">
        <f t="shared" si="1"/>
        <v>1</v>
      </c>
      <c r="F13" s="5">
        <f t="shared" si="2"/>
        <v>2721787.4055157085</v>
      </c>
      <c r="H13" s="14">
        <f t="shared" si="3"/>
        <v>1</v>
      </c>
      <c r="I13" s="5">
        <f t="shared" si="4"/>
        <v>2721787.4055157085</v>
      </c>
      <c r="J13">
        <f t="shared" si="5"/>
        <v>2721787.405515892</v>
      </c>
      <c r="K13">
        <f t="shared" si="6"/>
        <v>89.999978949208383</v>
      </c>
      <c r="L13">
        <f t="shared" si="0"/>
        <v>0.92926747906663476</v>
      </c>
      <c r="M13">
        <f t="shared" si="0"/>
        <v>1.4383630167761687</v>
      </c>
    </row>
    <row r="14" spans="1:23">
      <c r="A14">
        <v>102.6</v>
      </c>
      <c r="B14" s="1">
        <v>31642000</v>
      </c>
      <c r="C14">
        <v>38.619999999999997</v>
      </c>
      <c r="E14" s="5">
        <f t="shared" si="1"/>
        <v>1</v>
      </c>
      <c r="F14" s="5">
        <f t="shared" si="2"/>
        <v>1698633.7457780514</v>
      </c>
      <c r="H14" s="14">
        <f t="shared" si="3"/>
        <v>1</v>
      </c>
      <c r="I14" s="5">
        <f t="shared" si="4"/>
        <v>1698633.7457780514</v>
      </c>
      <c r="J14">
        <f t="shared" si="5"/>
        <v>1698633.745778346</v>
      </c>
      <c r="K14">
        <f t="shared" si="6"/>
        <v>89.999966269491793</v>
      </c>
      <c r="L14">
        <f t="shared" si="0"/>
        <v>0.94631711820433773</v>
      </c>
      <c r="M14">
        <f t="shared" si="0"/>
        <v>1.3303978837258363</v>
      </c>
    </row>
    <row r="15" spans="1:23">
      <c r="A15">
        <v>64.2</v>
      </c>
      <c r="B15" s="1">
        <v>25862000</v>
      </c>
      <c r="C15">
        <v>40.36</v>
      </c>
      <c r="E15" s="5">
        <f t="shared" si="1"/>
        <v>1</v>
      </c>
      <c r="F15" s="5">
        <f t="shared" si="2"/>
        <v>1062887.7824459153</v>
      </c>
      <c r="H15" s="14">
        <f t="shared" si="3"/>
        <v>1</v>
      </c>
      <c r="I15" s="5">
        <f t="shared" si="4"/>
        <v>1062887.7824459153</v>
      </c>
      <c r="J15">
        <f t="shared" si="5"/>
        <v>1062887.7824463858</v>
      </c>
      <c r="K15">
        <f t="shared" si="6"/>
        <v>89.999946094234545</v>
      </c>
      <c r="L15">
        <f t="shared" si="0"/>
        <v>0.95890156281624062</v>
      </c>
      <c r="M15">
        <f t="shared" si="0"/>
        <v>1.2299292887570501</v>
      </c>
    </row>
    <row r="16" spans="1:23">
      <c r="A16">
        <v>39.840000000000003</v>
      </c>
      <c r="B16" s="1">
        <v>21018000</v>
      </c>
      <c r="C16">
        <v>42.15</v>
      </c>
      <c r="E16" s="5">
        <f t="shared" si="1"/>
        <v>1</v>
      </c>
      <c r="F16" s="5">
        <f t="shared" si="2"/>
        <v>659586.43695709144</v>
      </c>
      <c r="H16" s="14">
        <f t="shared" si="3"/>
        <v>1</v>
      </c>
      <c r="I16" s="5">
        <f t="shared" si="4"/>
        <v>659586.43695709144</v>
      </c>
      <c r="J16">
        <f t="shared" si="5"/>
        <v>659586.43695784954</v>
      </c>
      <c r="K16">
        <f t="shared" si="6"/>
        <v>89.999913133781561</v>
      </c>
      <c r="L16">
        <f t="shared" si="0"/>
        <v>0.96861802088886428</v>
      </c>
      <c r="M16">
        <f t="shared" si="0"/>
        <v>1.1352292558429791</v>
      </c>
    </row>
    <row r="17" spans="1:13">
      <c r="A17">
        <v>24.84</v>
      </c>
      <c r="B17" s="1">
        <v>17044000</v>
      </c>
      <c r="C17">
        <v>43.95</v>
      </c>
      <c r="E17" s="5">
        <f t="shared" si="1"/>
        <v>1</v>
      </c>
      <c r="F17" s="5">
        <f t="shared" si="2"/>
        <v>411248.17003047565</v>
      </c>
      <c r="H17" s="14">
        <f t="shared" si="3"/>
        <v>1</v>
      </c>
      <c r="I17" s="5">
        <f t="shared" si="4"/>
        <v>411248.17003047565</v>
      </c>
      <c r="J17">
        <f t="shared" si="5"/>
        <v>411248.17003169144</v>
      </c>
      <c r="K17">
        <f t="shared" si="6"/>
        <v>89.999860678335637</v>
      </c>
      <c r="L17">
        <f t="shared" si="0"/>
        <v>0.97587138171604726</v>
      </c>
      <c r="M17">
        <f t="shared" si="0"/>
        <v>1.0477783999621304</v>
      </c>
    </row>
    <row r="18" spans="1:13">
      <c r="A18">
        <v>15.48</v>
      </c>
      <c r="B18" s="1">
        <v>13845000</v>
      </c>
      <c r="C18">
        <v>45.73</v>
      </c>
      <c r="E18" s="5">
        <f t="shared" si="1"/>
        <v>1</v>
      </c>
      <c r="F18" s="5">
        <f t="shared" si="2"/>
        <v>256285.09146826743</v>
      </c>
      <c r="H18" s="14">
        <f t="shared" si="3"/>
        <v>1</v>
      </c>
      <c r="I18" s="5">
        <f t="shared" si="4"/>
        <v>256285.09146826743</v>
      </c>
      <c r="J18">
        <f t="shared" si="5"/>
        <v>256285.09147021838</v>
      </c>
      <c r="K18">
        <f t="shared" si="6"/>
        <v>89.999776437329288</v>
      </c>
      <c r="L18">
        <f t="shared" si="0"/>
        <v>0.98148897858647743</v>
      </c>
      <c r="M18">
        <f t="shared" si="0"/>
        <v>0.96806858599014423</v>
      </c>
    </row>
    <row r="19" spans="1:13">
      <c r="A19">
        <v>9.66</v>
      </c>
      <c r="B19" s="1">
        <v>11127000</v>
      </c>
      <c r="C19">
        <v>47.58</v>
      </c>
      <c r="E19" s="5">
        <f t="shared" si="1"/>
        <v>1</v>
      </c>
      <c r="F19" s="5">
        <f t="shared" si="2"/>
        <v>159929.84390074052</v>
      </c>
      <c r="H19" s="14">
        <f t="shared" si="3"/>
        <v>1</v>
      </c>
      <c r="I19" s="5">
        <f t="shared" si="4"/>
        <v>159929.84390074052</v>
      </c>
      <c r="J19">
        <f t="shared" si="5"/>
        <v>159929.84390386689</v>
      </c>
      <c r="K19">
        <f t="shared" si="6"/>
        <v>89.999641744291651</v>
      </c>
      <c r="L19">
        <f t="shared" si="0"/>
        <v>0.98562686762794394</v>
      </c>
      <c r="M19">
        <f t="shared" si="0"/>
        <v>0.89154354233483935</v>
      </c>
    </row>
    <row r="20" spans="1:13">
      <c r="A20">
        <v>6</v>
      </c>
      <c r="B20" s="1">
        <v>8869400</v>
      </c>
      <c r="C20">
        <v>49.44</v>
      </c>
      <c r="E20" s="5">
        <f t="shared" si="1"/>
        <v>1</v>
      </c>
      <c r="F20" s="5">
        <f t="shared" si="2"/>
        <v>99335.30677064629</v>
      </c>
      <c r="H20" s="14">
        <f t="shared" si="3"/>
        <v>1</v>
      </c>
      <c r="I20" s="5">
        <f t="shared" si="4"/>
        <v>99335.30677064629</v>
      </c>
      <c r="J20">
        <f t="shared" si="5"/>
        <v>99335.306775679754</v>
      </c>
      <c r="K20">
        <f t="shared" si="6"/>
        <v>89.999423208309565</v>
      </c>
      <c r="L20">
        <f t="shared" si="0"/>
        <v>0.98880022247551358</v>
      </c>
      <c r="M20">
        <f t="shared" si="0"/>
        <v>0.82037668301597022</v>
      </c>
    </row>
    <row r="21" spans="1:13">
      <c r="A21">
        <v>1250</v>
      </c>
      <c r="B21" s="1">
        <v>87343000</v>
      </c>
      <c r="C21">
        <v>30.63</v>
      </c>
      <c r="E21" s="5">
        <f t="shared" si="1"/>
        <v>1</v>
      </c>
      <c r="F21" s="5">
        <f t="shared" si="2"/>
        <v>20694855.577217977</v>
      </c>
      <c r="H21" s="14">
        <f t="shared" si="3"/>
        <v>1</v>
      </c>
      <c r="I21" s="5">
        <f t="shared" si="4"/>
        <v>20694855.577217977</v>
      </c>
      <c r="J21">
        <f t="shared" si="5"/>
        <v>20694855.577218</v>
      </c>
      <c r="K21">
        <f t="shared" si="6"/>
        <v>89.999997231399888</v>
      </c>
      <c r="L21">
        <f t="shared" si="0"/>
        <v>0.76306223077730329</v>
      </c>
      <c r="M21">
        <f t="shared" si="0"/>
        <v>1.9382956980541919</v>
      </c>
    </row>
    <row r="22" spans="1:13">
      <c r="A22">
        <v>780</v>
      </c>
      <c r="B22" s="1">
        <v>73570000</v>
      </c>
      <c r="C22">
        <v>32.31</v>
      </c>
      <c r="E22" s="5">
        <f t="shared" si="1"/>
        <v>1</v>
      </c>
      <c r="F22" s="5">
        <f t="shared" si="2"/>
        <v>12913589.880184017</v>
      </c>
      <c r="H22" s="14">
        <f t="shared" si="3"/>
        <v>1</v>
      </c>
      <c r="I22" s="5">
        <f t="shared" si="4"/>
        <v>12913589.880184017</v>
      </c>
      <c r="J22">
        <f t="shared" si="5"/>
        <v>12913589.880184056</v>
      </c>
      <c r="K22">
        <f t="shared" si="6"/>
        <v>89.999995563140843</v>
      </c>
      <c r="L22">
        <f t="shared" si="0"/>
        <v>0.82447206904738268</v>
      </c>
      <c r="M22">
        <f t="shared" si="0"/>
        <v>1.7855151830127154</v>
      </c>
    </row>
    <row r="23" spans="1:13">
      <c r="A23">
        <v>485</v>
      </c>
      <c r="B23" s="1">
        <v>61728000</v>
      </c>
      <c r="C23">
        <v>33.82</v>
      </c>
      <c r="E23" s="5">
        <f t="shared" si="1"/>
        <v>1</v>
      </c>
      <c r="F23" s="5">
        <f t="shared" si="2"/>
        <v>8029603.9639605749</v>
      </c>
      <c r="H23" s="14">
        <f t="shared" si="3"/>
        <v>1</v>
      </c>
      <c r="I23" s="5">
        <f t="shared" si="4"/>
        <v>8029603.9639605749</v>
      </c>
      <c r="J23">
        <f t="shared" si="5"/>
        <v>8029603.9639606373</v>
      </c>
      <c r="K23">
        <f t="shared" si="6"/>
        <v>89.999992864432699</v>
      </c>
      <c r="L23">
        <f t="shared" si="0"/>
        <v>0.86991958326917052</v>
      </c>
      <c r="M23">
        <f t="shared" si="0"/>
        <v>1.6611470391612271</v>
      </c>
    </row>
    <row r="24" spans="1:13">
      <c r="A24">
        <v>302.5</v>
      </c>
      <c r="B24" s="1">
        <v>51425000</v>
      </c>
      <c r="C24">
        <v>35.32</v>
      </c>
      <c r="E24" s="5">
        <f t="shared" si="1"/>
        <v>1</v>
      </c>
      <c r="F24" s="5">
        <f t="shared" si="2"/>
        <v>5008155.0496867504</v>
      </c>
      <c r="H24" s="14">
        <f t="shared" si="3"/>
        <v>1</v>
      </c>
      <c r="I24" s="5">
        <f t="shared" si="4"/>
        <v>5008155.0496867504</v>
      </c>
      <c r="J24">
        <f t="shared" si="5"/>
        <v>5008155.04968685</v>
      </c>
      <c r="K24">
        <f t="shared" si="6"/>
        <v>89.999988559503663</v>
      </c>
      <c r="L24">
        <f t="shared" si="0"/>
        <v>0.90261244434250176</v>
      </c>
      <c r="M24">
        <f t="shared" si="0"/>
        <v>1.5481310464185636</v>
      </c>
    </row>
    <row r="25" spans="1:13">
      <c r="A25">
        <v>188.25</v>
      </c>
      <c r="B25" s="1">
        <v>42627000</v>
      </c>
      <c r="C25">
        <v>36.86</v>
      </c>
      <c r="E25" s="5">
        <f t="shared" si="1"/>
        <v>1</v>
      </c>
      <c r="F25" s="5">
        <f t="shared" si="2"/>
        <v>3116645.2499290272</v>
      </c>
      <c r="H25" s="14">
        <f t="shared" si="3"/>
        <v>1</v>
      </c>
      <c r="I25" s="5">
        <f t="shared" si="4"/>
        <v>3116645.2499290272</v>
      </c>
      <c r="J25">
        <f t="shared" si="5"/>
        <v>3116645.2499291874</v>
      </c>
      <c r="K25">
        <f t="shared" si="6"/>
        <v>89.999981616201111</v>
      </c>
      <c r="L25">
        <f t="shared" si="0"/>
        <v>0.92688565346073637</v>
      </c>
      <c r="M25">
        <f t="shared" si="0"/>
        <v>1.4416706895333997</v>
      </c>
    </row>
    <row r="26" spans="1:13">
      <c r="A26">
        <v>117.25</v>
      </c>
      <c r="B26" s="1">
        <v>35022000</v>
      </c>
      <c r="C26">
        <v>38.340000000000003</v>
      </c>
      <c r="E26" s="5">
        <f t="shared" si="1"/>
        <v>1</v>
      </c>
      <c r="F26" s="5">
        <f t="shared" si="2"/>
        <v>1941177.4531430462</v>
      </c>
      <c r="H26" s="14">
        <f t="shared" si="3"/>
        <v>1</v>
      </c>
      <c r="I26" s="5">
        <f t="shared" si="4"/>
        <v>1941177.4531430462</v>
      </c>
      <c r="J26">
        <f t="shared" si="5"/>
        <v>1941177.4531433037</v>
      </c>
      <c r="K26">
        <f t="shared" si="6"/>
        <v>89.999970484007321</v>
      </c>
      <c r="L26">
        <f t="shared" si="0"/>
        <v>0.9445726271160042</v>
      </c>
      <c r="M26">
        <f t="shared" si="0"/>
        <v>1.3474170705270556</v>
      </c>
    </row>
    <row r="27" spans="1:13">
      <c r="A27">
        <v>73</v>
      </c>
      <c r="B27" s="1">
        <v>28537000</v>
      </c>
      <c r="C27">
        <v>39.979999999999997</v>
      </c>
      <c r="E27" s="5">
        <f t="shared" si="1"/>
        <v>1</v>
      </c>
      <c r="F27" s="5">
        <f t="shared" si="2"/>
        <v>1208579.5657095299</v>
      </c>
      <c r="H27" s="14">
        <f t="shared" si="3"/>
        <v>1</v>
      </c>
      <c r="I27" s="5">
        <f t="shared" si="4"/>
        <v>1208579.5657095299</v>
      </c>
      <c r="J27">
        <f t="shared" si="5"/>
        <v>1208579.5657099437</v>
      </c>
      <c r="K27">
        <f t="shared" si="6"/>
        <v>89.999952592463799</v>
      </c>
      <c r="L27">
        <f t="shared" si="0"/>
        <v>0.95764868186179541</v>
      </c>
      <c r="M27">
        <f t="shared" si="0"/>
        <v>1.2511243770000953</v>
      </c>
    </row>
    <row r="28" spans="1:13">
      <c r="A28">
        <v>45.5</v>
      </c>
      <c r="B28" s="1">
        <v>23125000</v>
      </c>
      <c r="C28">
        <v>41.55</v>
      </c>
      <c r="E28" s="5">
        <f t="shared" si="1"/>
        <v>1</v>
      </c>
      <c r="F28" s="5">
        <f t="shared" si="2"/>
        <v>753292.74301073432</v>
      </c>
      <c r="H28" s="14">
        <f t="shared" si="3"/>
        <v>1</v>
      </c>
      <c r="I28" s="5">
        <f t="shared" si="4"/>
        <v>753292.74301073432</v>
      </c>
      <c r="J28">
        <f t="shared" si="5"/>
        <v>753292.74301139812</v>
      </c>
      <c r="K28">
        <f t="shared" si="6"/>
        <v>89.999923939557306</v>
      </c>
      <c r="L28">
        <f t="shared" si="0"/>
        <v>0.9674251786805883</v>
      </c>
      <c r="M28">
        <f t="shared" si="0"/>
        <v>1.1660631513732205</v>
      </c>
    </row>
    <row r="29" spans="1:13">
      <c r="A29">
        <v>28.25</v>
      </c>
      <c r="B29" s="1">
        <v>18586000</v>
      </c>
      <c r="C29">
        <v>43.26</v>
      </c>
      <c r="E29" s="5">
        <f t="shared" si="1"/>
        <v>1</v>
      </c>
      <c r="F29" s="5">
        <f t="shared" si="2"/>
        <v>467703.73604512628</v>
      </c>
      <c r="H29" s="14">
        <f t="shared" si="3"/>
        <v>1</v>
      </c>
      <c r="I29" s="5">
        <f t="shared" si="4"/>
        <v>467703.73604512628</v>
      </c>
      <c r="J29">
        <f t="shared" si="5"/>
        <v>467703.73604619532</v>
      </c>
      <c r="K29">
        <f t="shared" si="6"/>
        <v>89.999877495570175</v>
      </c>
      <c r="L29">
        <f t="shared" si="0"/>
        <v>0.97483569697373318</v>
      </c>
      <c r="M29">
        <f t="shared" si="0"/>
        <v>1.0804409961990333</v>
      </c>
    </row>
    <row r="30" spans="1:13">
      <c r="A30">
        <v>17.675000000000001</v>
      </c>
      <c r="B30" s="1">
        <v>14790000</v>
      </c>
      <c r="C30">
        <v>45</v>
      </c>
      <c r="E30" s="5">
        <f t="shared" si="1"/>
        <v>1</v>
      </c>
      <c r="F30" s="5">
        <f t="shared" si="2"/>
        <v>292625.25786186219</v>
      </c>
      <c r="H30" s="14">
        <f t="shared" si="3"/>
        <v>1</v>
      </c>
      <c r="I30" s="5">
        <f t="shared" si="4"/>
        <v>292625.25786186219</v>
      </c>
      <c r="J30">
        <f t="shared" si="5"/>
        <v>292625.25786357088</v>
      </c>
      <c r="K30">
        <f t="shared" si="6"/>
        <v>89.999804200840586</v>
      </c>
      <c r="L30">
        <f t="shared" si="0"/>
        <v>0.98021465464073221</v>
      </c>
      <c r="M30">
        <f t="shared" si="0"/>
        <v>0.99999564890756854</v>
      </c>
    </row>
    <row r="31" spans="1:13">
      <c r="A31">
        <v>11.025</v>
      </c>
      <c r="B31" s="1">
        <v>11678000</v>
      </c>
      <c r="C31">
        <v>46.81</v>
      </c>
      <c r="E31" s="5">
        <f t="shared" si="1"/>
        <v>1</v>
      </c>
      <c r="F31" s="5">
        <f t="shared" si="2"/>
        <v>182528.62619106256</v>
      </c>
      <c r="H31" s="14">
        <f t="shared" si="3"/>
        <v>1</v>
      </c>
      <c r="I31" s="5">
        <f t="shared" si="4"/>
        <v>182528.62619106256</v>
      </c>
      <c r="J31">
        <f t="shared" si="5"/>
        <v>182528.62619380187</v>
      </c>
      <c r="K31">
        <f t="shared" si="6"/>
        <v>89.999686099760297</v>
      </c>
      <c r="L31">
        <f t="shared" si="0"/>
        <v>0.98436987273558807</v>
      </c>
      <c r="M31">
        <f t="shared" si="0"/>
        <v>0.92265939115061513</v>
      </c>
    </row>
    <row r="32" spans="1:13">
      <c r="A32">
        <v>6.85</v>
      </c>
      <c r="B32" s="1">
        <v>9140900</v>
      </c>
      <c r="C32">
        <v>48.67</v>
      </c>
      <c r="E32" s="5">
        <f t="shared" si="1"/>
        <v>1</v>
      </c>
      <c r="F32" s="5">
        <f t="shared" si="2"/>
        <v>113407.80856315451</v>
      </c>
      <c r="H32" s="14">
        <f t="shared" si="3"/>
        <v>1</v>
      </c>
      <c r="I32" s="5">
        <f t="shared" si="4"/>
        <v>113407.80856315451</v>
      </c>
      <c r="J32">
        <f t="shared" si="5"/>
        <v>113407.80856756338</v>
      </c>
      <c r="K32">
        <f t="shared" si="6"/>
        <v>89.99949478100109</v>
      </c>
      <c r="L32">
        <f t="shared" si="0"/>
        <v>0.98759336514264862</v>
      </c>
      <c r="M32">
        <f t="shared" si="0"/>
        <v>0.84917803125130653</v>
      </c>
    </row>
    <row r="33" spans="1:13">
      <c r="A33">
        <v>4.2750000000000004</v>
      </c>
      <c r="B33" s="1">
        <v>7079200</v>
      </c>
      <c r="C33">
        <v>50.57</v>
      </c>
      <c r="E33" s="5">
        <f t="shared" si="1"/>
        <v>1</v>
      </c>
      <c r="F33" s="5">
        <f t="shared" si="2"/>
        <v>70776.406074085491</v>
      </c>
      <c r="H33" s="14">
        <f t="shared" si="3"/>
        <v>1</v>
      </c>
      <c r="I33" s="5">
        <f t="shared" si="4"/>
        <v>70776.406074085491</v>
      </c>
      <c r="J33">
        <f t="shared" si="5"/>
        <v>70776.406081149995</v>
      </c>
      <c r="K33">
        <f t="shared" si="6"/>
        <v>89.999190467802947</v>
      </c>
      <c r="L33">
        <f t="shared" si="0"/>
        <v>0.99000220277981266</v>
      </c>
      <c r="M33">
        <f t="shared" si="0"/>
        <v>0.7796952831283952</v>
      </c>
    </row>
    <row r="34" spans="1:13">
      <c r="A34">
        <v>2.6749999999999998</v>
      </c>
      <c r="B34" s="1">
        <v>5413800</v>
      </c>
      <c r="C34">
        <v>52.54</v>
      </c>
      <c r="E34" s="5">
        <f t="shared" si="1"/>
        <v>1</v>
      </c>
      <c r="F34" s="5">
        <f t="shared" si="2"/>
        <v>44286.990935246467</v>
      </c>
      <c r="H34" s="14">
        <f t="shared" si="3"/>
        <v>1</v>
      </c>
      <c r="I34" s="5">
        <f t="shared" si="4"/>
        <v>44286.990935246467</v>
      </c>
      <c r="J34">
        <f t="shared" si="5"/>
        <v>44286.990946536462</v>
      </c>
      <c r="K34">
        <f t="shared" si="6"/>
        <v>89.998706261629124</v>
      </c>
      <c r="L34">
        <f t="shared" ref="L34:M65" si="7">ABS((J34-B34)/B34)</f>
        <v>0.99181961081928827</v>
      </c>
      <c r="M34">
        <f t="shared" si="7"/>
        <v>0.71295596234543446</v>
      </c>
    </row>
    <row r="35" spans="1:13">
      <c r="A35">
        <v>1.66</v>
      </c>
      <c r="B35" s="1">
        <v>4094500</v>
      </c>
      <c r="C35">
        <v>54.55</v>
      </c>
      <c r="E35" s="5">
        <f t="shared" si="1"/>
        <v>1</v>
      </c>
      <c r="F35" s="5">
        <f t="shared" si="2"/>
        <v>27482.768206545472</v>
      </c>
      <c r="H35" s="14">
        <f t="shared" si="3"/>
        <v>1</v>
      </c>
      <c r="I35" s="5">
        <f t="shared" si="4"/>
        <v>27482.768206545472</v>
      </c>
      <c r="J35">
        <f t="shared" si="5"/>
        <v>27482.768224738691</v>
      </c>
      <c r="K35">
        <f t="shared" si="6"/>
        <v>89.99791521075835</v>
      </c>
      <c r="L35">
        <f t="shared" si="7"/>
        <v>0.99328788173776073</v>
      </c>
      <c r="M35">
        <f t="shared" si="7"/>
        <v>0.64982429350611104</v>
      </c>
    </row>
    <row r="36" spans="1:13">
      <c r="A36">
        <v>1.0349999999999999</v>
      </c>
      <c r="B36" s="1">
        <v>3047600</v>
      </c>
      <c r="C36">
        <v>56.61</v>
      </c>
      <c r="E36" s="5">
        <f t="shared" si="1"/>
        <v>1</v>
      </c>
      <c r="F36" s="5">
        <f t="shared" si="2"/>
        <v>17135.340417936484</v>
      </c>
      <c r="H36" s="14">
        <f t="shared" si="3"/>
        <v>1</v>
      </c>
      <c r="I36" s="5">
        <f t="shared" si="4"/>
        <v>17135.340417936484</v>
      </c>
      <c r="J36">
        <f t="shared" si="5"/>
        <v>17135.340447115945</v>
      </c>
      <c r="K36">
        <f t="shared" si="6"/>
        <v>89.996656280059199</v>
      </c>
      <c r="L36">
        <f t="shared" si="7"/>
        <v>0.99437743127473566</v>
      </c>
      <c r="M36">
        <f t="shared" si="7"/>
        <v>0.58976605334851084</v>
      </c>
    </row>
    <row r="37" spans="1:13">
      <c r="A37">
        <v>0.64500000000000002</v>
      </c>
      <c r="B37" s="1">
        <v>2232100</v>
      </c>
      <c r="C37">
        <v>58.68</v>
      </c>
      <c r="E37" s="5">
        <f t="shared" si="1"/>
        <v>1</v>
      </c>
      <c r="F37" s="5">
        <f t="shared" si="2"/>
        <v>10678.545477844476</v>
      </c>
      <c r="H37" s="14">
        <f t="shared" si="3"/>
        <v>1</v>
      </c>
      <c r="I37" s="5">
        <f t="shared" si="4"/>
        <v>10678.545477844476</v>
      </c>
      <c r="J37">
        <f t="shared" si="5"/>
        <v>10678.545524667332</v>
      </c>
      <c r="K37">
        <f t="shared" si="6"/>
        <v>89.994634495918532</v>
      </c>
      <c r="L37">
        <f t="shared" si="7"/>
        <v>0.99521591975060819</v>
      </c>
      <c r="M37">
        <f t="shared" si="7"/>
        <v>0.53365089461347193</v>
      </c>
    </row>
    <row r="38" spans="1:13">
      <c r="A38">
        <v>0.40250000000000002</v>
      </c>
      <c r="B38" s="1">
        <v>1634300</v>
      </c>
      <c r="C38">
        <v>60.64</v>
      </c>
      <c r="E38" s="5">
        <f t="shared" si="1"/>
        <v>1</v>
      </c>
      <c r="F38" s="5">
        <f t="shared" si="2"/>
        <v>6663.7434958641888</v>
      </c>
      <c r="H38" s="14">
        <f t="shared" si="3"/>
        <v>1</v>
      </c>
      <c r="I38" s="5">
        <f t="shared" si="4"/>
        <v>6663.7434958641888</v>
      </c>
      <c r="J38">
        <f t="shared" si="5"/>
        <v>6663.7435708970888</v>
      </c>
      <c r="K38">
        <f t="shared" si="6"/>
        <v>89.991401863064127</v>
      </c>
      <c r="L38">
        <f t="shared" si="7"/>
        <v>0.99592257017016639</v>
      </c>
      <c r="M38">
        <f t="shared" si="7"/>
        <v>0.48402707557823427</v>
      </c>
    </row>
    <row r="39" spans="1:13">
      <c r="A39">
        <v>0.25</v>
      </c>
      <c r="B39" s="1">
        <v>1196200</v>
      </c>
      <c r="C39">
        <v>62.53</v>
      </c>
      <c r="E39" s="5">
        <f t="shared" si="1"/>
        <v>1</v>
      </c>
      <c r="F39" s="5">
        <f t="shared" si="2"/>
        <v>4138.9711154435954</v>
      </c>
      <c r="H39" s="14">
        <f t="shared" si="3"/>
        <v>1</v>
      </c>
      <c r="I39" s="5">
        <f t="shared" si="4"/>
        <v>4138.9711154435954</v>
      </c>
      <c r="J39">
        <f t="shared" si="5"/>
        <v>4138.9712362465625</v>
      </c>
      <c r="K39">
        <f t="shared" si="6"/>
        <v>89.986156999698679</v>
      </c>
      <c r="L39">
        <f t="shared" si="7"/>
        <v>0.99653990032081041</v>
      </c>
      <c r="M39">
        <f t="shared" si="7"/>
        <v>0.43908774987523874</v>
      </c>
    </row>
    <row r="40" spans="1:13">
      <c r="A40">
        <v>50</v>
      </c>
      <c r="B40" s="1">
        <v>25510000</v>
      </c>
      <c r="C40">
        <v>43.52</v>
      </c>
      <c r="E40" s="5">
        <f t="shared" si="1"/>
        <v>1</v>
      </c>
      <c r="F40" s="5">
        <f t="shared" si="2"/>
        <v>827794.22308871907</v>
      </c>
      <c r="H40" s="14">
        <f t="shared" si="3"/>
        <v>1</v>
      </c>
      <c r="I40" s="5">
        <f t="shared" si="4"/>
        <v>827794.22308871907</v>
      </c>
      <c r="J40">
        <f t="shared" si="5"/>
        <v>827794.22308932315</v>
      </c>
      <c r="K40">
        <f t="shared" si="6"/>
        <v>89.999930784997147</v>
      </c>
      <c r="L40">
        <f t="shared" si="7"/>
        <v>0.96755020685655346</v>
      </c>
      <c r="M40">
        <f t="shared" si="7"/>
        <v>1.0680131154640886</v>
      </c>
    </row>
    <row r="41" spans="1:13">
      <c r="A41">
        <v>31.2</v>
      </c>
      <c r="B41" s="1">
        <v>20524000</v>
      </c>
      <c r="C41">
        <v>45.03</v>
      </c>
      <c r="E41" s="5">
        <f t="shared" si="1"/>
        <v>1</v>
      </c>
      <c r="F41" s="5">
        <f t="shared" si="2"/>
        <v>516543.59520736069</v>
      </c>
      <c r="H41" s="14">
        <f t="shared" si="3"/>
        <v>1</v>
      </c>
      <c r="I41" s="5">
        <f t="shared" si="4"/>
        <v>516543.59520736069</v>
      </c>
      <c r="J41">
        <f t="shared" si="5"/>
        <v>516543.59520832868</v>
      </c>
      <c r="K41">
        <f t="shared" si="6"/>
        <v>89.999889078521065</v>
      </c>
      <c r="L41">
        <f t="shared" si="7"/>
        <v>0.9748322161757782</v>
      </c>
      <c r="M41">
        <f t="shared" si="7"/>
        <v>0.99866509168378992</v>
      </c>
    </row>
    <row r="42" spans="1:13">
      <c r="A42">
        <v>19.399999999999999</v>
      </c>
      <c r="B42" s="1">
        <v>16224000</v>
      </c>
      <c r="C42">
        <v>46.64</v>
      </c>
      <c r="E42" s="5">
        <f t="shared" si="1"/>
        <v>1</v>
      </c>
      <c r="F42" s="5">
        <f t="shared" si="2"/>
        <v>321184.15855842299</v>
      </c>
      <c r="H42" s="14">
        <f t="shared" si="3"/>
        <v>1</v>
      </c>
      <c r="I42" s="5">
        <f t="shared" si="4"/>
        <v>321184.15855842299</v>
      </c>
      <c r="J42">
        <f t="shared" si="5"/>
        <v>321184.15855997975</v>
      </c>
      <c r="K42">
        <f t="shared" si="6"/>
        <v>89.999821610817392</v>
      </c>
      <c r="L42">
        <f t="shared" si="7"/>
        <v>0.98020314604536618</v>
      </c>
      <c r="M42">
        <f t="shared" si="7"/>
        <v>0.92967027467447239</v>
      </c>
    </row>
    <row r="43" spans="1:13">
      <c r="A43">
        <v>12.1</v>
      </c>
      <c r="B43" s="1">
        <v>12687000</v>
      </c>
      <c r="C43">
        <v>48.28</v>
      </c>
      <c r="E43" s="5">
        <f t="shared" si="1"/>
        <v>1</v>
      </c>
      <c r="F43" s="5">
        <f t="shared" si="2"/>
        <v>200326.20198747001</v>
      </c>
      <c r="H43" s="14">
        <f t="shared" si="3"/>
        <v>1</v>
      </c>
      <c r="I43" s="5">
        <f t="shared" si="4"/>
        <v>200326.20198747001</v>
      </c>
      <c r="J43">
        <f t="shared" si="5"/>
        <v>200326.20198996595</v>
      </c>
      <c r="K43">
        <f t="shared" si="6"/>
        <v>89.99971398759152</v>
      </c>
      <c r="L43">
        <f t="shared" si="7"/>
        <v>0.98421012043903477</v>
      </c>
      <c r="M43">
        <f t="shared" si="7"/>
        <v>0.86412000802799327</v>
      </c>
    </row>
    <row r="44" spans="1:13">
      <c r="A44">
        <v>7.53</v>
      </c>
      <c r="B44" s="1">
        <v>9824600</v>
      </c>
      <c r="C44">
        <v>49.99</v>
      </c>
      <c r="E44" s="5">
        <f t="shared" si="1"/>
        <v>1</v>
      </c>
      <c r="F44" s="5">
        <f t="shared" si="2"/>
        <v>124665.80999716109</v>
      </c>
      <c r="H44" s="14">
        <f t="shared" si="3"/>
        <v>1</v>
      </c>
      <c r="I44" s="5">
        <f t="shared" si="4"/>
        <v>124665.80999716109</v>
      </c>
      <c r="J44">
        <f t="shared" si="5"/>
        <v>124665.81000117182</v>
      </c>
      <c r="K44">
        <f t="shared" si="6"/>
        <v>89.999540405027545</v>
      </c>
      <c r="L44">
        <f t="shared" si="7"/>
        <v>0.98731085133225049</v>
      </c>
      <c r="M44">
        <f t="shared" si="7"/>
        <v>0.8003508782762061</v>
      </c>
    </row>
    <row r="45" spans="1:13">
      <c r="A45">
        <v>4.6900000000000004</v>
      </c>
      <c r="B45" s="1">
        <v>7530700</v>
      </c>
      <c r="C45">
        <v>51.72</v>
      </c>
      <c r="E45" s="5">
        <f t="shared" si="1"/>
        <v>1</v>
      </c>
      <c r="F45" s="5">
        <f t="shared" si="2"/>
        <v>77647.098125721852</v>
      </c>
      <c r="H45" s="14">
        <f t="shared" si="3"/>
        <v>1</v>
      </c>
      <c r="I45" s="5">
        <f t="shared" si="4"/>
        <v>77647.098125721852</v>
      </c>
      <c r="J45">
        <f t="shared" si="5"/>
        <v>77647.098132161249</v>
      </c>
      <c r="K45">
        <f t="shared" si="6"/>
        <v>89.999262100182847</v>
      </c>
      <c r="L45">
        <f t="shared" si="7"/>
        <v>0.98968925888268533</v>
      </c>
      <c r="M45">
        <f t="shared" si="7"/>
        <v>0.74012494393238304</v>
      </c>
    </row>
    <row r="46" spans="1:13">
      <c r="A46">
        <v>2.92</v>
      </c>
      <c r="B46" s="1">
        <v>5718200</v>
      </c>
      <c r="C46">
        <v>53.5</v>
      </c>
      <c r="E46" s="5">
        <f t="shared" si="1"/>
        <v>1</v>
      </c>
      <c r="F46" s="5">
        <f t="shared" si="2"/>
        <v>48343.18262838119</v>
      </c>
      <c r="H46" s="14">
        <f t="shared" si="3"/>
        <v>1</v>
      </c>
      <c r="I46" s="5">
        <f t="shared" si="4"/>
        <v>48343.18262838119</v>
      </c>
      <c r="J46">
        <f t="shared" si="5"/>
        <v>48343.182638723913</v>
      </c>
      <c r="K46">
        <f t="shared" si="6"/>
        <v>89.998814811595139</v>
      </c>
      <c r="L46">
        <f t="shared" si="7"/>
        <v>0.99154573421028924</v>
      </c>
      <c r="M46">
        <f t="shared" si="7"/>
        <v>0.68222083759990915</v>
      </c>
    </row>
    <row r="47" spans="1:13">
      <c r="A47">
        <v>1.82</v>
      </c>
      <c r="B47" s="1">
        <v>4298600</v>
      </c>
      <c r="C47">
        <v>55.35</v>
      </c>
      <c r="E47" s="5">
        <f t="shared" si="1"/>
        <v>1</v>
      </c>
      <c r="F47" s="5">
        <f t="shared" si="2"/>
        <v>30131.709720429375</v>
      </c>
      <c r="H47" s="14">
        <f t="shared" si="3"/>
        <v>1</v>
      </c>
      <c r="I47" s="5">
        <f t="shared" si="4"/>
        <v>30131.709720429375</v>
      </c>
      <c r="J47">
        <f t="shared" si="5"/>
        <v>30131.70973702319</v>
      </c>
      <c r="K47">
        <f t="shared" si="6"/>
        <v>89.998098488933294</v>
      </c>
      <c r="L47">
        <f t="shared" si="7"/>
        <v>0.99299034342878534</v>
      </c>
      <c r="M47">
        <f t="shared" si="7"/>
        <v>0.62598190585245339</v>
      </c>
    </row>
    <row r="48" spans="1:13">
      <c r="A48">
        <v>1.1299999999999999</v>
      </c>
      <c r="B48" s="1">
        <v>3200600</v>
      </c>
      <c r="C48">
        <v>57.19</v>
      </c>
      <c r="E48" s="5">
        <f t="shared" si="1"/>
        <v>1</v>
      </c>
      <c r="F48" s="5">
        <f t="shared" si="2"/>
        <v>18708.14944180505</v>
      </c>
      <c r="H48" s="14">
        <f t="shared" si="3"/>
        <v>1</v>
      </c>
      <c r="I48" s="5">
        <f t="shared" si="4"/>
        <v>18708.14944180505</v>
      </c>
      <c r="J48">
        <f t="shared" si="5"/>
        <v>18708.14946853137</v>
      </c>
      <c r="K48">
        <f t="shared" si="6"/>
        <v>89.996937389257198</v>
      </c>
      <c r="L48">
        <f t="shared" si="7"/>
        <v>0.99415479926622152</v>
      </c>
      <c r="M48">
        <f t="shared" si="7"/>
        <v>0.57364814459271207</v>
      </c>
    </row>
    <row r="49" spans="1:13">
      <c r="A49">
        <v>0.70699999999999996</v>
      </c>
      <c r="B49" s="1">
        <v>2357300</v>
      </c>
      <c r="C49">
        <v>59.02</v>
      </c>
      <c r="E49" s="5">
        <f t="shared" si="1"/>
        <v>1</v>
      </c>
      <c r="F49" s="5">
        <f t="shared" si="2"/>
        <v>11705.010314474488</v>
      </c>
      <c r="H49" s="14">
        <f t="shared" si="3"/>
        <v>1</v>
      </c>
      <c r="I49" s="5">
        <f t="shared" si="4"/>
        <v>11705.010314474488</v>
      </c>
      <c r="J49">
        <f t="shared" si="5"/>
        <v>11705.010357191237</v>
      </c>
      <c r="K49">
        <f t="shared" si="6"/>
        <v>89.995105021026532</v>
      </c>
      <c r="L49">
        <f t="shared" si="7"/>
        <v>0.99503456905901189</v>
      </c>
      <c r="M49">
        <f t="shared" si="7"/>
        <v>0.52482387361956162</v>
      </c>
    </row>
    <row r="50" spans="1:13">
      <c r="A50">
        <v>0.441</v>
      </c>
      <c r="B50" s="1">
        <v>1721000</v>
      </c>
      <c r="C50">
        <v>60.85</v>
      </c>
      <c r="E50" s="5">
        <f t="shared" si="1"/>
        <v>1</v>
      </c>
      <c r="F50" s="5">
        <f t="shared" si="2"/>
        <v>7301.1450476425025</v>
      </c>
      <c r="H50" s="14">
        <f t="shared" si="3"/>
        <v>1</v>
      </c>
      <c r="I50" s="5">
        <f t="shared" si="4"/>
        <v>7301.1450476425025</v>
      </c>
      <c r="J50">
        <f t="shared" si="5"/>
        <v>7301.1451161249115</v>
      </c>
      <c r="K50">
        <f t="shared" si="6"/>
        <v>89.992152494056626</v>
      </c>
      <c r="L50">
        <f t="shared" si="7"/>
        <v>0.9957576146913858</v>
      </c>
      <c r="M50">
        <f t="shared" si="7"/>
        <v>0.47891787171826827</v>
      </c>
    </row>
    <row r="51" spans="1:13">
      <c r="A51">
        <v>0.27400000000000002</v>
      </c>
      <c r="B51" s="1">
        <v>1244600</v>
      </c>
      <c r="C51">
        <v>62.63</v>
      </c>
      <c r="E51" s="5">
        <f t="shared" si="1"/>
        <v>1</v>
      </c>
      <c r="F51" s="5">
        <f t="shared" si="2"/>
        <v>4536.3123425261811</v>
      </c>
      <c r="H51" s="14">
        <f t="shared" si="3"/>
        <v>1</v>
      </c>
      <c r="I51" s="5">
        <f t="shared" si="4"/>
        <v>4536.3123425261811</v>
      </c>
      <c r="J51">
        <f t="shared" si="5"/>
        <v>4536.3124527478667</v>
      </c>
      <c r="K51">
        <f t="shared" si="6"/>
        <v>89.987369525231358</v>
      </c>
      <c r="L51">
        <f t="shared" si="7"/>
        <v>0.99635520452133375</v>
      </c>
      <c r="M51">
        <f t="shared" si="7"/>
        <v>0.43680934895786933</v>
      </c>
    </row>
    <row r="52" spans="1:13">
      <c r="A52">
        <v>0.17100000000000001</v>
      </c>
      <c r="B52">
        <v>892240</v>
      </c>
      <c r="C52">
        <v>64.37</v>
      </c>
      <c r="E52" s="5">
        <f t="shared" si="1"/>
        <v>1</v>
      </c>
      <c r="F52" s="5">
        <f t="shared" si="2"/>
        <v>2831.0562429634197</v>
      </c>
      <c r="H52" s="14">
        <f t="shared" si="3"/>
        <v>1</v>
      </c>
      <c r="I52" s="5">
        <f t="shared" si="4"/>
        <v>2831.0562429634197</v>
      </c>
      <c r="J52">
        <f t="shared" si="5"/>
        <v>2831.0564195759421</v>
      </c>
      <c r="K52">
        <f t="shared" si="6"/>
        <v>89.979761695913822</v>
      </c>
      <c r="L52">
        <f t="shared" si="7"/>
        <v>0.99682702364882103</v>
      </c>
      <c r="M52">
        <f t="shared" si="7"/>
        <v>0.39785244206794806</v>
      </c>
    </row>
    <row r="53" spans="1:13">
      <c r="A53">
        <v>0.107</v>
      </c>
      <c r="B53">
        <v>632420</v>
      </c>
      <c r="C53">
        <v>66.05</v>
      </c>
      <c r="E53" s="5">
        <f t="shared" si="1"/>
        <v>1</v>
      </c>
      <c r="F53" s="5">
        <f t="shared" si="2"/>
        <v>1771.4796374098587</v>
      </c>
      <c r="H53" s="14">
        <f t="shared" si="3"/>
        <v>1</v>
      </c>
      <c r="I53" s="5">
        <f t="shared" si="4"/>
        <v>1771.4796374098587</v>
      </c>
      <c r="J53">
        <f t="shared" si="5"/>
        <v>1771.4799196597642</v>
      </c>
      <c r="K53">
        <f t="shared" si="6"/>
        <v>89.96765654415826</v>
      </c>
      <c r="L53">
        <f t="shared" si="7"/>
        <v>0.99719888694275993</v>
      </c>
      <c r="M53">
        <f t="shared" si="7"/>
        <v>0.36211440642177539</v>
      </c>
    </row>
    <row r="54" spans="1:13">
      <c r="A54">
        <v>6.6400000000000001E-2</v>
      </c>
      <c r="B54">
        <v>441820</v>
      </c>
      <c r="C54">
        <v>67.72</v>
      </c>
      <c r="E54" s="5">
        <f t="shared" si="1"/>
        <v>1</v>
      </c>
      <c r="F54" s="5">
        <f t="shared" si="2"/>
        <v>1099.3107282618189</v>
      </c>
      <c r="H54" s="14">
        <f t="shared" si="3"/>
        <v>1</v>
      </c>
      <c r="I54" s="5">
        <f t="shared" si="4"/>
        <v>1099.3107282618189</v>
      </c>
      <c r="J54">
        <f t="shared" si="5"/>
        <v>1099.311183092181</v>
      </c>
      <c r="K54">
        <f t="shared" si="6"/>
        <v>89.947880283311775</v>
      </c>
      <c r="L54">
        <f t="shared" si="7"/>
        <v>0.99751185735572812</v>
      </c>
      <c r="M54">
        <f t="shared" si="7"/>
        <v>0.32823213649308591</v>
      </c>
    </row>
    <row r="55" spans="1:13">
      <c r="A55">
        <v>4.1399999999999999E-2</v>
      </c>
      <c r="B55">
        <v>304040</v>
      </c>
      <c r="C55">
        <v>69.37</v>
      </c>
      <c r="E55" s="5">
        <f t="shared" si="1"/>
        <v>1</v>
      </c>
      <c r="F55" s="5">
        <f t="shared" si="2"/>
        <v>685.41361671745938</v>
      </c>
      <c r="H55" s="14">
        <f t="shared" si="3"/>
        <v>1</v>
      </c>
      <c r="I55" s="5">
        <f t="shared" si="4"/>
        <v>685.41361671745938</v>
      </c>
      <c r="J55">
        <f t="shared" si="5"/>
        <v>685.41434620359985</v>
      </c>
      <c r="K55">
        <f t="shared" si="6"/>
        <v>89.916407060696841</v>
      </c>
      <c r="L55">
        <f t="shared" si="7"/>
        <v>0.99774564417114975</v>
      </c>
      <c r="M55">
        <f t="shared" si="7"/>
        <v>0.29618577282250014</v>
      </c>
    </row>
    <row r="56" spans="1:13">
      <c r="A56">
        <v>2.58E-2</v>
      </c>
      <c r="B56">
        <v>208410</v>
      </c>
      <c r="C56">
        <v>70.91</v>
      </c>
      <c r="E56" s="5">
        <f t="shared" si="1"/>
        <v>1</v>
      </c>
      <c r="F56" s="5">
        <f t="shared" si="2"/>
        <v>427.14181911377904</v>
      </c>
      <c r="H56" s="14">
        <f t="shared" si="3"/>
        <v>1</v>
      </c>
      <c r="I56" s="5">
        <f t="shared" si="4"/>
        <v>427.14181911377904</v>
      </c>
      <c r="J56">
        <f t="shared" si="5"/>
        <v>427.14298968358162</v>
      </c>
      <c r="K56">
        <f t="shared" si="6"/>
        <v>89.865862642637353</v>
      </c>
      <c r="L56">
        <f t="shared" si="7"/>
        <v>0.99795046787733999</v>
      </c>
      <c r="M56">
        <f t="shared" si="7"/>
        <v>0.26732284082128555</v>
      </c>
    </row>
    <row r="57" spans="1:13">
      <c r="A57">
        <v>1.61E-2</v>
      </c>
      <c r="B57">
        <v>143400</v>
      </c>
      <c r="C57">
        <v>72.36</v>
      </c>
      <c r="E57" s="5">
        <f t="shared" si="1"/>
        <v>1</v>
      </c>
      <c r="F57" s="5">
        <f t="shared" si="2"/>
        <v>266.54973983456756</v>
      </c>
      <c r="H57" s="14">
        <f t="shared" si="3"/>
        <v>1</v>
      </c>
      <c r="I57" s="5">
        <f t="shared" si="4"/>
        <v>266.54973983456756</v>
      </c>
      <c r="J57">
        <f t="shared" si="5"/>
        <v>266.55161565046956</v>
      </c>
      <c r="K57">
        <f t="shared" si="6"/>
        <v>89.785047583459416</v>
      </c>
      <c r="L57">
        <f t="shared" si="7"/>
        <v>0.99814120212238167</v>
      </c>
      <c r="M57">
        <f t="shared" si="7"/>
        <v>0.24081049728385043</v>
      </c>
    </row>
    <row r="58" spans="1:13">
      <c r="A58">
        <v>0.01</v>
      </c>
      <c r="B58">
        <v>96869</v>
      </c>
      <c r="C58">
        <v>73.78</v>
      </c>
      <c r="E58" s="5">
        <f t="shared" si="1"/>
        <v>1</v>
      </c>
      <c r="F58" s="5">
        <f t="shared" si="2"/>
        <v>165.55884461774383</v>
      </c>
      <c r="H58" s="14">
        <f t="shared" si="3"/>
        <v>1</v>
      </c>
      <c r="I58" s="5">
        <f t="shared" si="4"/>
        <v>165.55884461774383</v>
      </c>
      <c r="J58">
        <f t="shared" si="5"/>
        <v>165.56186466442762</v>
      </c>
      <c r="K58">
        <f t="shared" si="6"/>
        <v>89.653929194304695</v>
      </c>
      <c r="L58">
        <f t="shared" si="7"/>
        <v>0.99829086844434822</v>
      </c>
      <c r="M58">
        <f t="shared" si="7"/>
        <v>0.21515219835056509</v>
      </c>
    </row>
    <row r="59" spans="1:13">
      <c r="A59">
        <v>2.5</v>
      </c>
      <c r="B59" s="1">
        <v>5699000</v>
      </c>
      <c r="C59">
        <v>50.79</v>
      </c>
      <c r="E59" s="5">
        <f t="shared" si="1"/>
        <v>1</v>
      </c>
      <c r="F59" s="5">
        <f t="shared" si="2"/>
        <v>41389.71115443595</v>
      </c>
      <c r="H59" s="14">
        <f t="shared" si="3"/>
        <v>1</v>
      </c>
      <c r="I59" s="5">
        <f t="shared" si="4"/>
        <v>41389.71115443595</v>
      </c>
      <c r="J59">
        <f t="shared" si="5"/>
        <v>41389.711166516245</v>
      </c>
      <c r="K59">
        <f t="shared" si="6"/>
        <v>89.998615699943201</v>
      </c>
      <c r="L59">
        <f t="shared" si="7"/>
        <v>0.9927373730186847</v>
      </c>
      <c r="M59">
        <f t="shared" si="7"/>
        <v>0.77197510730346919</v>
      </c>
    </row>
    <row r="60" spans="1:13">
      <c r="A60">
        <v>1.56</v>
      </c>
      <c r="B60" s="1">
        <v>4426700</v>
      </c>
      <c r="C60">
        <v>56.69</v>
      </c>
      <c r="E60" s="5">
        <f t="shared" si="1"/>
        <v>1</v>
      </c>
      <c r="F60" s="5">
        <f t="shared" si="2"/>
        <v>25827.179760368035</v>
      </c>
      <c r="H60" s="14">
        <f t="shared" si="3"/>
        <v>1</v>
      </c>
      <c r="I60" s="5">
        <f t="shared" si="4"/>
        <v>25827.179760368035</v>
      </c>
      <c r="J60">
        <f t="shared" si="5"/>
        <v>25827.179779727485</v>
      </c>
      <c r="K60">
        <f t="shared" si="6"/>
        <v>89.997781570422475</v>
      </c>
      <c r="L60">
        <f t="shared" si="7"/>
        <v>0.9941655906703124</v>
      </c>
      <c r="M60">
        <f t="shared" si="7"/>
        <v>0.5875424514098162</v>
      </c>
    </row>
    <row r="61" spans="1:13">
      <c r="A61">
        <v>0.97</v>
      </c>
      <c r="B61" s="1">
        <v>3271100</v>
      </c>
      <c r="C61">
        <v>59.2</v>
      </c>
      <c r="E61" s="5">
        <f t="shared" si="1"/>
        <v>1</v>
      </c>
      <c r="F61" s="5">
        <f t="shared" si="2"/>
        <v>16059.20792792115</v>
      </c>
      <c r="H61" s="14">
        <f t="shared" si="3"/>
        <v>1</v>
      </c>
      <c r="I61" s="5">
        <f t="shared" si="4"/>
        <v>16059.20792792115</v>
      </c>
      <c r="J61">
        <f t="shared" si="5"/>
        <v>16059.207959055937</v>
      </c>
      <c r="K61">
        <f t="shared" si="6"/>
        <v>89.996432216352375</v>
      </c>
      <c r="L61">
        <f t="shared" si="7"/>
        <v>0.9950905787169283</v>
      </c>
      <c r="M61">
        <f t="shared" si="7"/>
        <v>0.52021000365460091</v>
      </c>
    </row>
    <row r="62" spans="1:13">
      <c r="A62">
        <v>0.60499999999999998</v>
      </c>
      <c r="B62" s="1">
        <v>2385400</v>
      </c>
      <c r="C62">
        <v>61.24</v>
      </c>
      <c r="E62" s="5">
        <f t="shared" si="1"/>
        <v>1</v>
      </c>
      <c r="F62" s="5">
        <f t="shared" si="2"/>
        <v>10016.310099373501</v>
      </c>
      <c r="H62" s="14">
        <f t="shared" si="3"/>
        <v>1</v>
      </c>
      <c r="I62" s="5">
        <f t="shared" si="4"/>
        <v>10016.310099373501</v>
      </c>
      <c r="J62">
        <f t="shared" si="5"/>
        <v>10016.310149292083</v>
      </c>
      <c r="K62">
        <f t="shared" si="6"/>
        <v>89.994279751849305</v>
      </c>
      <c r="L62">
        <f t="shared" si="7"/>
        <v>0.99580099348147399</v>
      </c>
      <c r="M62">
        <f t="shared" si="7"/>
        <v>0.4695342872607659</v>
      </c>
    </row>
    <row r="63" spans="1:13">
      <c r="A63">
        <v>0.3765</v>
      </c>
      <c r="B63" s="1">
        <v>1721500</v>
      </c>
      <c r="C63">
        <v>63.05</v>
      </c>
      <c r="E63" s="5">
        <f t="shared" si="1"/>
        <v>1</v>
      </c>
      <c r="F63" s="5">
        <f t="shared" si="2"/>
        <v>6233.2904998580543</v>
      </c>
      <c r="H63" s="14">
        <f t="shared" si="3"/>
        <v>1</v>
      </c>
      <c r="I63" s="5">
        <f t="shared" si="4"/>
        <v>6233.2904998580543</v>
      </c>
      <c r="J63">
        <f t="shared" si="5"/>
        <v>6233.2905800725093</v>
      </c>
      <c r="K63">
        <f t="shared" si="6"/>
        <v>89.99080810062955</v>
      </c>
      <c r="L63">
        <f t="shared" si="7"/>
        <v>0.99637915156545309</v>
      </c>
      <c r="M63">
        <f t="shared" si="7"/>
        <v>0.42729275338032602</v>
      </c>
    </row>
    <row r="64" spans="1:13">
      <c r="A64">
        <v>0.23449999999999999</v>
      </c>
      <c r="B64" s="1">
        <v>1230700</v>
      </c>
      <c r="C64">
        <v>64.739999999999995</v>
      </c>
      <c r="E64" s="5">
        <f t="shared" si="1"/>
        <v>1</v>
      </c>
      <c r="F64" s="5">
        <f t="shared" si="2"/>
        <v>3882.354906286092</v>
      </c>
      <c r="H64" s="14">
        <f t="shared" si="3"/>
        <v>1</v>
      </c>
      <c r="I64" s="5">
        <f t="shared" si="4"/>
        <v>3882.354906286092</v>
      </c>
      <c r="J64">
        <f t="shared" si="5"/>
        <v>3882.3550350739033</v>
      </c>
      <c r="K64">
        <f t="shared" si="6"/>
        <v>89.985242003982378</v>
      </c>
      <c r="L64">
        <f t="shared" si="7"/>
        <v>0.99684540908826369</v>
      </c>
      <c r="M64">
        <f t="shared" si="7"/>
        <v>0.38994813104699388</v>
      </c>
    </row>
    <row r="65" spans="1:13">
      <c r="A65">
        <v>0.14599999999999999</v>
      </c>
      <c r="B65">
        <v>871760</v>
      </c>
      <c r="C65">
        <v>66.36</v>
      </c>
      <c r="E65" s="5">
        <f t="shared" si="1"/>
        <v>1</v>
      </c>
      <c r="F65" s="5">
        <f t="shared" si="2"/>
        <v>2417.1591314190596</v>
      </c>
      <c r="H65" s="14">
        <f t="shared" si="3"/>
        <v>1</v>
      </c>
      <c r="I65" s="5">
        <f t="shared" si="4"/>
        <v>2417.1591314190596</v>
      </c>
      <c r="J65">
        <f t="shared" si="5"/>
        <v>2417.15933827345</v>
      </c>
      <c r="K65">
        <f t="shared" si="6"/>
        <v>89.976296233251873</v>
      </c>
      <c r="L65">
        <f t="shared" si="7"/>
        <v>0.9972272651437627</v>
      </c>
      <c r="M65">
        <f t="shared" si="7"/>
        <v>0.35588149839137845</v>
      </c>
    </row>
    <row r="66" spans="1:13">
      <c r="A66">
        <v>9.0999999999999998E-2</v>
      </c>
      <c r="B66">
        <v>611870</v>
      </c>
      <c r="C66">
        <v>67.91</v>
      </c>
      <c r="E66" s="5">
        <f t="shared" si="1"/>
        <v>1</v>
      </c>
      <c r="F66" s="5">
        <f t="shared" si="2"/>
        <v>1506.5854860214688</v>
      </c>
      <c r="H66" s="14">
        <f t="shared" si="3"/>
        <v>1</v>
      </c>
      <c r="I66" s="5">
        <f t="shared" si="4"/>
        <v>1506.5854860214688</v>
      </c>
      <c r="J66">
        <f t="shared" si="5"/>
        <v>1506.5858178977212</v>
      </c>
      <c r="K66">
        <f t="shared" si="6"/>
        <v>89.96196978423697</v>
      </c>
      <c r="L66">
        <f t="shared" ref="L66:M81" si="8">ABS((J66-B66)/B66)</f>
        <v>0.99753773543743329</v>
      </c>
      <c r="M66">
        <f t="shared" si="8"/>
        <v>0.32472345434011152</v>
      </c>
    </row>
    <row r="67" spans="1:13">
      <c r="A67">
        <v>5.6500000000000002E-2</v>
      </c>
      <c r="B67">
        <v>426190</v>
      </c>
      <c r="C67">
        <v>69.400000000000006</v>
      </c>
      <c r="E67" s="5">
        <f t="shared" ref="E67:E96" si="9">$P$1</f>
        <v>1</v>
      </c>
      <c r="F67" s="5">
        <f t="shared" ref="F67:F96" si="10">A67*$P$2</f>
        <v>935.40747209025255</v>
      </c>
      <c r="H67" s="14">
        <f t="shared" ref="H67:H96" si="11">E67</f>
        <v>1</v>
      </c>
      <c r="I67" s="5">
        <f t="shared" ref="I67:I96" si="12">F67</f>
        <v>935.40747209025255</v>
      </c>
      <c r="J67">
        <f t="shared" ref="J67:J96" si="13">(H67^2+I67^2)^0.5</f>
        <v>935.40800661651201</v>
      </c>
      <c r="K67">
        <f t="shared" ref="K67:K96" si="14">DEGREES(ATAN(I67/H67))</f>
        <v>89.938747808420032</v>
      </c>
      <c r="L67">
        <f t="shared" si="8"/>
        <v>0.99780518546512931</v>
      </c>
      <c r="M67">
        <f t="shared" si="8"/>
        <v>0.29594737476109545</v>
      </c>
    </row>
    <row r="68" spans="1:13">
      <c r="A68">
        <v>3.5349999999999999E-2</v>
      </c>
      <c r="B68">
        <v>294500</v>
      </c>
      <c r="C68">
        <v>70.819999999999993</v>
      </c>
      <c r="E68" s="5">
        <f t="shared" si="9"/>
        <v>1</v>
      </c>
      <c r="F68" s="5">
        <f t="shared" si="10"/>
        <v>585.25051572372433</v>
      </c>
      <c r="H68" s="14">
        <f t="shared" si="11"/>
        <v>1</v>
      </c>
      <c r="I68" s="5">
        <f t="shared" si="12"/>
        <v>585.25051572372433</v>
      </c>
      <c r="J68">
        <f t="shared" si="13"/>
        <v>585.25137005810188</v>
      </c>
      <c r="K68">
        <f t="shared" si="14"/>
        <v>89.902100515566445</v>
      </c>
      <c r="L68">
        <f t="shared" si="8"/>
        <v>0.99801272879436975</v>
      </c>
      <c r="M68">
        <f t="shared" si="8"/>
        <v>0.26944507929351108</v>
      </c>
    </row>
    <row r="69" spans="1:13">
      <c r="A69">
        <v>2.205E-2</v>
      </c>
      <c r="B69">
        <v>201920</v>
      </c>
      <c r="C69">
        <v>72.19</v>
      </c>
      <c r="E69" s="5">
        <f t="shared" si="9"/>
        <v>1</v>
      </c>
      <c r="F69" s="5">
        <f t="shared" si="10"/>
        <v>365.05725238212511</v>
      </c>
      <c r="H69" s="14">
        <f t="shared" si="11"/>
        <v>1</v>
      </c>
      <c r="I69" s="5">
        <f t="shared" si="12"/>
        <v>365.05725238212511</v>
      </c>
      <c r="J69">
        <f t="shared" si="13"/>
        <v>365.0586220277321</v>
      </c>
      <c r="K69">
        <f t="shared" si="14"/>
        <v>89.843050272720532</v>
      </c>
      <c r="L69">
        <f t="shared" si="8"/>
        <v>0.99819206308425257</v>
      </c>
      <c r="M69">
        <f t="shared" si="8"/>
        <v>0.24453595058485295</v>
      </c>
    </row>
    <row r="70" spans="1:13">
      <c r="A70">
        <v>1.37E-2</v>
      </c>
      <c r="B70">
        <v>137410</v>
      </c>
      <c r="C70">
        <v>73.5</v>
      </c>
      <c r="E70" s="5">
        <f t="shared" si="9"/>
        <v>1</v>
      </c>
      <c r="F70" s="5">
        <f t="shared" si="10"/>
        <v>226.81561712630904</v>
      </c>
      <c r="H70" s="14">
        <f t="shared" si="11"/>
        <v>1</v>
      </c>
      <c r="I70" s="5">
        <f t="shared" si="12"/>
        <v>226.81561712630904</v>
      </c>
      <c r="J70">
        <f t="shared" si="13"/>
        <v>226.81782154934038</v>
      </c>
      <c r="K70">
        <f t="shared" si="14"/>
        <v>89.747392137266715</v>
      </c>
      <c r="L70">
        <f t="shared" si="8"/>
        <v>0.99834933540827209</v>
      </c>
      <c r="M70">
        <f t="shared" si="8"/>
        <v>0.22105295424852672</v>
      </c>
    </row>
    <row r="71" spans="1:13">
      <c r="A71">
        <v>8.5500000000000003E-3</v>
      </c>
      <c r="B71">
        <v>92707</v>
      </c>
      <c r="C71">
        <v>74.790000000000006</v>
      </c>
      <c r="E71" s="5">
        <f t="shared" si="9"/>
        <v>1</v>
      </c>
      <c r="F71" s="5">
        <f t="shared" si="10"/>
        <v>141.55281214817097</v>
      </c>
      <c r="H71" s="14">
        <f t="shared" si="11"/>
        <v>1</v>
      </c>
      <c r="I71" s="5">
        <f t="shared" si="12"/>
        <v>141.55281214817097</v>
      </c>
      <c r="J71">
        <f t="shared" si="13"/>
        <v>141.55634435466104</v>
      </c>
      <c r="K71">
        <f t="shared" si="14"/>
        <v>89.595240634818353</v>
      </c>
      <c r="L71">
        <f t="shared" si="8"/>
        <v>0.99847307814561304</v>
      </c>
      <c r="M71">
        <f t="shared" si="8"/>
        <v>0.19795748943466165</v>
      </c>
    </row>
    <row r="72" spans="1:13">
      <c r="A72">
        <v>5.3499999999999997E-3</v>
      </c>
      <c r="B72">
        <v>61955</v>
      </c>
      <c r="C72">
        <v>76.06</v>
      </c>
      <c r="E72" s="5">
        <f t="shared" si="9"/>
        <v>1</v>
      </c>
      <c r="F72" s="5">
        <f t="shared" si="10"/>
        <v>88.573981870492943</v>
      </c>
      <c r="H72" s="14">
        <f t="shared" si="11"/>
        <v>1</v>
      </c>
      <c r="I72" s="5">
        <f t="shared" si="12"/>
        <v>88.573981870492943</v>
      </c>
      <c r="J72">
        <f t="shared" si="13"/>
        <v>88.579626689179563</v>
      </c>
      <c r="K72">
        <f t="shared" si="14"/>
        <v>89.353158296538282</v>
      </c>
      <c r="L72">
        <f t="shared" si="8"/>
        <v>0.99857025862821114</v>
      </c>
      <c r="M72">
        <f t="shared" si="8"/>
        <v>0.17477199969153667</v>
      </c>
    </row>
    <row r="73" spans="1:13">
      <c r="A73">
        <v>3.32E-3</v>
      </c>
      <c r="B73">
        <v>40867</v>
      </c>
      <c r="C73">
        <v>77.31</v>
      </c>
      <c r="E73" s="5">
        <f t="shared" si="9"/>
        <v>1</v>
      </c>
      <c r="F73" s="5">
        <f t="shared" si="10"/>
        <v>54.965536413090945</v>
      </c>
      <c r="H73" s="14">
        <f t="shared" si="11"/>
        <v>1</v>
      </c>
      <c r="I73" s="5">
        <f t="shared" si="12"/>
        <v>54.965536413090945</v>
      </c>
      <c r="J73">
        <f t="shared" si="13"/>
        <v>54.974632269609828</v>
      </c>
      <c r="K73">
        <f t="shared" si="14"/>
        <v>88.957720364386645</v>
      </c>
      <c r="L73">
        <f t="shared" si="8"/>
        <v>0.99865479158564108</v>
      </c>
      <c r="M73">
        <f t="shared" si="8"/>
        <v>0.15066253220006007</v>
      </c>
    </row>
    <row r="74" spans="1:13">
      <c r="A74">
        <v>2.0699999999999998E-3</v>
      </c>
      <c r="B74">
        <v>26585</v>
      </c>
      <c r="C74">
        <v>78.599999999999994</v>
      </c>
      <c r="E74" s="5">
        <f t="shared" si="9"/>
        <v>1</v>
      </c>
      <c r="F74" s="5">
        <f t="shared" si="10"/>
        <v>34.270680835872966</v>
      </c>
      <c r="H74" s="14">
        <f t="shared" si="11"/>
        <v>1</v>
      </c>
      <c r="I74" s="5">
        <f t="shared" si="12"/>
        <v>34.270680835872966</v>
      </c>
      <c r="J74">
        <f t="shared" si="13"/>
        <v>34.285267462195343</v>
      </c>
      <c r="K74">
        <f t="shared" si="14"/>
        <v>88.328614282123013</v>
      </c>
      <c r="L74">
        <f t="shared" si="8"/>
        <v>0.99871035292600363</v>
      </c>
      <c r="M74">
        <f t="shared" si="8"/>
        <v>0.12377371860207403</v>
      </c>
    </row>
    <row r="75" spans="1:13">
      <c r="A75">
        <v>1.2899999999999999E-3</v>
      </c>
      <c r="B75">
        <v>17240</v>
      </c>
      <c r="C75">
        <v>79.89</v>
      </c>
      <c r="E75" s="5">
        <f t="shared" si="9"/>
        <v>1</v>
      </c>
      <c r="F75" s="5">
        <f t="shared" si="10"/>
        <v>21.35709095568895</v>
      </c>
      <c r="H75" s="14">
        <f t="shared" si="11"/>
        <v>1</v>
      </c>
      <c r="I75" s="5">
        <f t="shared" si="12"/>
        <v>21.35709095568895</v>
      </c>
      <c r="J75">
        <f t="shared" si="13"/>
        <v>21.380489566180909</v>
      </c>
      <c r="K75">
        <f t="shared" si="14"/>
        <v>87.319205913700984</v>
      </c>
      <c r="L75">
        <f t="shared" si="8"/>
        <v>0.99875983239175281</v>
      </c>
      <c r="M75">
        <f t="shared" si="8"/>
        <v>9.2992939212679718E-2</v>
      </c>
    </row>
    <row r="76" spans="1:13">
      <c r="A76" s="1">
        <v>8.0500000000000005E-4</v>
      </c>
      <c r="B76">
        <v>11183</v>
      </c>
      <c r="C76">
        <v>81.16</v>
      </c>
      <c r="E76" s="5">
        <f t="shared" si="9"/>
        <v>1</v>
      </c>
      <c r="F76" s="5">
        <f t="shared" si="10"/>
        <v>13.327486991728378</v>
      </c>
      <c r="H76" s="14">
        <f t="shared" si="11"/>
        <v>1</v>
      </c>
      <c r="I76" s="5">
        <f t="shared" si="12"/>
        <v>13.327486991728378</v>
      </c>
      <c r="J76">
        <f t="shared" si="13"/>
        <v>13.364950786093045</v>
      </c>
      <c r="K76">
        <f t="shared" si="14"/>
        <v>85.70897218307492</v>
      </c>
      <c r="L76">
        <f t="shared" si="8"/>
        <v>0.99880488681158064</v>
      </c>
      <c r="M76">
        <f t="shared" si="8"/>
        <v>5.6049435474062638E-2</v>
      </c>
    </row>
    <row r="77" spans="1:13">
      <c r="A77" s="1">
        <v>5.0000000000000001E-4</v>
      </c>
      <c r="B77">
        <v>7132.7</v>
      </c>
      <c r="C77" t="s">
        <v>18</v>
      </c>
      <c r="E77" s="5">
        <f t="shared" si="9"/>
        <v>1</v>
      </c>
      <c r="F77" s="5">
        <f t="shared" si="10"/>
        <v>8.2779422308871915</v>
      </c>
      <c r="H77" s="14">
        <f t="shared" si="11"/>
        <v>1</v>
      </c>
      <c r="I77" s="5">
        <f t="shared" si="12"/>
        <v>8.2779422308871915</v>
      </c>
      <c r="J77">
        <f t="shared" si="13"/>
        <v>8.3381249437691682</v>
      </c>
      <c r="K77">
        <f t="shared" si="14"/>
        <v>83.111877253314304</v>
      </c>
      <c r="L77">
        <f t="shared" si="8"/>
        <v>0.9988310001901427</v>
      </c>
    </row>
    <row r="78" spans="1:13">
      <c r="A78">
        <v>0.2</v>
      </c>
      <c r="B78" s="1">
        <v>1077700</v>
      </c>
      <c r="C78" t="s">
        <v>18</v>
      </c>
      <c r="E78" s="5">
        <f t="shared" si="9"/>
        <v>1</v>
      </c>
      <c r="F78" s="5">
        <f t="shared" si="10"/>
        <v>3311.1768923548766</v>
      </c>
      <c r="H78" s="14">
        <f t="shared" si="11"/>
        <v>1</v>
      </c>
      <c r="I78" s="5">
        <f t="shared" si="12"/>
        <v>3311.1768923548766</v>
      </c>
      <c r="J78">
        <f t="shared" si="13"/>
        <v>3311.1770433585848</v>
      </c>
      <c r="K78">
        <f t="shared" si="14"/>
        <v>89.982696249812747</v>
      </c>
      <c r="L78">
        <f t="shared" si="8"/>
        <v>0.99692755215425577</v>
      </c>
    </row>
    <row r="79" spans="1:13">
      <c r="A79">
        <v>0.12479999999999999</v>
      </c>
      <c r="B79">
        <v>784350</v>
      </c>
      <c r="C79">
        <v>74.400000000000006</v>
      </c>
      <c r="E79" s="5">
        <f t="shared" si="9"/>
        <v>1</v>
      </c>
      <c r="F79" s="5">
        <f t="shared" si="10"/>
        <v>2066.1743808294427</v>
      </c>
      <c r="H79" s="14">
        <f t="shared" si="11"/>
        <v>1</v>
      </c>
      <c r="I79" s="5">
        <f t="shared" si="12"/>
        <v>2066.1743808294427</v>
      </c>
      <c r="J79">
        <f t="shared" si="13"/>
        <v>2066.1746228225556</v>
      </c>
      <c r="K79">
        <f t="shared" si="14"/>
        <v>89.972269632432301</v>
      </c>
      <c r="L79">
        <f t="shared" si="8"/>
        <v>0.99736574919000121</v>
      </c>
      <c r="M79">
        <f t="shared" si="8"/>
        <v>0.2093046993606491</v>
      </c>
    </row>
    <row r="80" spans="1:13">
      <c r="A80">
        <v>7.7600000000000002E-2</v>
      </c>
      <c r="B80">
        <v>588660</v>
      </c>
      <c r="C80">
        <v>72.41</v>
      </c>
      <c r="E80" s="5">
        <f t="shared" si="9"/>
        <v>1</v>
      </c>
      <c r="F80" s="5">
        <f t="shared" si="10"/>
        <v>1284.736634233692</v>
      </c>
      <c r="H80" s="14">
        <f t="shared" si="11"/>
        <v>1</v>
      </c>
      <c r="I80" s="5">
        <f t="shared" si="12"/>
        <v>1284.736634233692</v>
      </c>
      <c r="J80">
        <f t="shared" si="13"/>
        <v>1284.7370234184564</v>
      </c>
      <c r="K80">
        <f t="shared" si="14"/>
        <v>89.955402713353621</v>
      </c>
      <c r="L80">
        <f t="shared" si="8"/>
        <v>0.99781752280872082</v>
      </c>
      <c r="M80">
        <f t="shared" si="8"/>
        <v>0.24230634875505627</v>
      </c>
    </row>
    <row r="81" spans="1:13">
      <c r="A81">
        <v>4.8399999999999999E-2</v>
      </c>
      <c r="B81">
        <v>416950</v>
      </c>
      <c r="C81">
        <v>72.34</v>
      </c>
      <c r="E81" s="5">
        <f t="shared" si="9"/>
        <v>1</v>
      </c>
      <c r="F81" s="5">
        <f t="shared" si="10"/>
        <v>801.30480794988</v>
      </c>
      <c r="H81" s="14">
        <f t="shared" si="11"/>
        <v>1</v>
      </c>
      <c r="I81" s="5">
        <f t="shared" si="12"/>
        <v>801.30480794988</v>
      </c>
      <c r="J81">
        <f t="shared" si="13"/>
        <v>801.30543193191579</v>
      </c>
      <c r="K81">
        <f t="shared" si="14"/>
        <v>89.928496934998734</v>
      </c>
      <c r="L81">
        <f t="shared" si="8"/>
        <v>0.99807817380517583</v>
      </c>
      <c r="M81">
        <f t="shared" si="8"/>
        <v>0.24313653490459952</v>
      </c>
    </row>
    <row r="82" spans="1:13">
      <c r="A82">
        <v>3.0120000000000001E-2</v>
      </c>
      <c r="B82">
        <v>287630</v>
      </c>
      <c r="C82">
        <v>73.489999999999995</v>
      </c>
      <c r="E82" s="5">
        <f t="shared" si="9"/>
        <v>1</v>
      </c>
      <c r="F82" s="5">
        <f t="shared" si="10"/>
        <v>498.66323998864436</v>
      </c>
      <c r="H82" s="14">
        <f t="shared" si="11"/>
        <v>1</v>
      </c>
      <c r="I82" s="5">
        <f t="shared" si="12"/>
        <v>498.66323998864436</v>
      </c>
      <c r="J82">
        <f t="shared" si="13"/>
        <v>498.6642426683232</v>
      </c>
      <c r="K82">
        <f t="shared" si="14"/>
        <v>89.885101410903943</v>
      </c>
      <c r="L82">
        <f t="shared" ref="L82:M101" si="15">ABS((J82-B82)/B82)</f>
        <v>0.99826629961176405</v>
      </c>
      <c r="M82">
        <f t="shared" si="15"/>
        <v>0.2230929570132528</v>
      </c>
    </row>
    <row r="83" spans="1:13">
      <c r="A83">
        <v>1.8759999999999999E-2</v>
      </c>
      <c r="B83">
        <v>196270</v>
      </c>
      <c r="C83">
        <v>74.459999999999994</v>
      </c>
      <c r="E83" s="5">
        <f t="shared" si="9"/>
        <v>1</v>
      </c>
      <c r="F83" s="5">
        <f t="shared" si="10"/>
        <v>310.58839250288736</v>
      </c>
      <c r="H83" s="14">
        <f t="shared" si="11"/>
        <v>1</v>
      </c>
      <c r="I83" s="5">
        <f t="shared" si="12"/>
        <v>310.58839250288736</v>
      </c>
      <c r="J83">
        <f t="shared" si="13"/>
        <v>310.59000234638529</v>
      </c>
      <c r="K83">
        <f t="shared" si="14"/>
        <v>89.815525683145424</v>
      </c>
      <c r="L83">
        <f t="shared" si="15"/>
        <v>0.99841753705433145</v>
      </c>
      <c r="M83">
        <f t="shared" si="15"/>
        <v>0.20622516362000312</v>
      </c>
    </row>
    <row r="84" spans="1:13">
      <c r="A84">
        <v>1.1679999999999999E-2</v>
      </c>
      <c r="B84">
        <v>132750</v>
      </c>
      <c r="C84">
        <v>75.459999999999994</v>
      </c>
      <c r="E84" s="5">
        <f t="shared" si="9"/>
        <v>1</v>
      </c>
      <c r="F84" s="5">
        <f t="shared" si="10"/>
        <v>193.37273051352477</v>
      </c>
      <c r="H84" s="14">
        <f t="shared" si="11"/>
        <v>1</v>
      </c>
      <c r="I84" s="5">
        <f t="shared" si="12"/>
        <v>193.37273051352477</v>
      </c>
      <c r="J84">
        <f t="shared" si="13"/>
        <v>193.37531617622835</v>
      </c>
      <c r="K84">
        <f t="shared" si="14"/>
        <v>89.703705539989372</v>
      </c>
      <c r="L84">
        <f t="shared" si="15"/>
        <v>0.99854331211919989</v>
      </c>
      <c r="M84">
        <f t="shared" si="15"/>
        <v>0.18875835595003151</v>
      </c>
    </row>
    <row r="85" spans="1:13">
      <c r="A85">
        <v>7.28E-3</v>
      </c>
      <c r="B85">
        <v>89194</v>
      </c>
      <c r="C85">
        <v>76.48</v>
      </c>
      <c r="E85" s="5">
        <f t="shared" si="9"/>
        <v>1</v>
      </c>
      <c r="F85" s="5">
        <f t="shared" si="10"/>
        <v>120.5268388817175</v>
      </c>
      <c r="H85" s="14">
        <f t="shared" si="11"/>
        <v>1</v>
      </c>
      <c r="I85" s="5">
        <f t="shared" si="12"/>
        <v>120.5268388817175</v>
      </c>
      <c r="J85">
        <f t="shared" si="13"/>
        <v>120.5309872639376</v>
      </c>
      <c r="K85">
        <f t="shared" si="14"/>
        <v>89.524633140823795</v>
      </c>
      <c r="L85">
        <f t="shared" si="15"/>
        <v>0.99864866485117909</v>
      </c>
      <c r="M85">
        <f t="shared" si="15"/>
        <v>0.17056267182039475</v>
      </c>
    </row>
    <row r="86" spans="1:13">
      <c r="A86">
        <v>4.5199999999999997E-3</v>
      </c>
      <c r="B86">
        <v>59547</v>
      </c>
      <c r="C86">
        <v>77.489999999999995</v>
      </c>
      <c r="E86" s="5">
        <f t="shared" si="9"/>
        <v>1</v>
      </c>
      <c r="F86" s="5">
        <f t="shared" si="10"/>
        <v>74.832597767220207</v>
      </c>
      <c r="H86" s="14">
        <f t="shared" si="11"/>
        <v>1</v>
      </c>
      <c r="I86" s="5">
        <f t="shared" si="12"/>
        <v>74.832597767220207</v>
      </c>
      <c r="J86">
        <f t="shared" si="13"/>
        <v>74.839279049110104</v>
      </c>
      <c r="K86">
        <f t="shared" si="14"/>
        <v>89.234392883921046</v>
      </c>
      <c r="L86">
        <f t="shared" si="15"/>
        <v>0.99874318976524235</v>
      </c>
      <c r="M86">
        <f t="shared" si="15"/>
        <v>0.15156010948407603</v>
      </c>
    </row>
    <row r="87" spans="1:13">
      <c r="A87">
        <v>2.8300000000000001E-3</v>
      </c>
      <c r="B87">
        <v>39531</v>
      </c>
      <c r="C87">
        <v>78.510000000000005</v>
      </c>
      <c r="E87" s="5">
        <f t="shared" si="9"/>
        <v>1</v>
      </c>
      <c r="F87" s="5">
        <f t="shared" si="10"/>
        <v>46.853153026821502</v>
      </c>
      <c r="H87" s="14">
        <f t="shared" si="11"/>
        <v>1</v>
      </c>
      <c r="I87" s="5">
        <f t="shared" si="12"/>
        <v>46.853153026821502</v>
      </c>
      <c r="J87">
        <f t="shared" si="13"/>
        <v>46.863823452155003</v>
      </c>
      <c r="K87">
        <f t="shared" si="14"/>
        <v>88.777305728652124</v>
      </c>
      <c r="L87">
        <f t="shared" si="15"/>
        <v>0.9988145044787089</v>
      </c>
      <c r="M87">
        <f t="shared" si="15"/>
        <v>0.13077704405365073</v>
      </c>
    </row>
    <row r="88" spans="1:13">
      <c r="A88">
        <v>1.7600000000000001E-3</v>
      </c>
      <c r="B88">
        <v>26098</v>
      </c>
      <c r="C88">
        <v>79.53</v>
      </c>
      <c r="E88" s="5">
        <f t="shared" si="9"/>
        <v>1</v>
      </c>
      <c r="F88" s="5">
        <f t="shared" si="10"/>
        <v>29.138356652722912</v>
      </c>
      <c r="H88" s="14">
        <f t="shared" si="11"/>
        <v>1</v>
      </c>
      <c r="I88" s="5">
        <f t="shared" si="12"/>
        <v>29.138356652722912</v>
      </c>
      <c r="J88">
        <f t="shared" si="13"/>
        <v>29.155511115761314</v>
      </c>
      <c r="K88">
        <f t="shared" si="14"/>
        <v>88.034436126875661</v>
      </c>
      <c r="L88">
        <f t="shared" si="15"/>
        <v>0.99888284500284463</v>
      </c>
      <c r="M88">
        <f t="shared" si="15"/>
        <v>0.10693368699705344</v>
      </c>
    </row>
    <row r="89" spans="1:13">
      <c r="A89">
        <v>1.1000000000000001E-3</v>
      </c>
      <c r="B89">
        <v>17118</v>
      </c>
      <c r="C89">
        <v>80.56</v>
      </c>
      <c r="E89" s="5">
        <f t="shared" si="9"/>
        <v>1</v>
      </c>
      <c r="F89" s="5">
        <f t="shared" si="10"/>
        <v>18.211472907951819</v>
      </c>
      <c r="H89" s="14">
        <f t="shared" si="11"/>
        <v>1</v>
      </c>
      <c r="I89" s="5">
        <f t="shared" si="12"/>
        <v>18.211472907951819</v>
      </c>
      <c r="J89">
        <f t="shared" si="13"/>
        <v>18.238907463909758</v>
      </c>
      <c r="K89">
        <f t="shared" si="14"/>
        <v>86.857019829822008</v>
      </c>
      <c r="L89">
        <f t="shared" si="15"/>
        <v>0.99893451878350803</v>
      </c>
      <c r="M89">
        <f t="shared" si="15"/>
        <v>7.816558875151447E-2</v>
      </c>
    </row>
    <row r="90" spans="1:13">
      <c r="A90" s="1">
        <v>6.8400000000000004E-4</v>
      </c>
      <c r="B90">
        <v>11158</v>
      </c>
      <c r="C90">
        <v>81.569999999999993</v>
      </c>
      <c r="E90" s="5">
        <f t="shared" si="9"/>
        <v>1</v>
      </c>
      <c r="F90" s="5">
        <f t="shared" si="10"/>
        <v>11.324224971853678</v>
      </c>
      <c r="H90" s="14">
        <f t="shared" si="11"/>
        <v>1</v>
      </c>
      <c r="I90" s="5">
        <f t="shared" si="12"/>
        <v>11.324224971853678</v>
      </c>
      <c r="J90">
        <f t="shared" si="13"/>
        <v>11.368292361351129</v>
      </c>
      <c r="K90">
        <f t="shared" si="14"/>
        <v>84.953514094255425</v>
      </c>
      <c r="L90">
        <f t="shared" si="15"/>
        <v>0.99898115322088632</v>
      </c>
      <c r="M90">
        <f t="shared" si="15"/>
        <v>4.1479883465188577E-2</v>
      </c>
    </row>
    <row r="91" spans="1:13">
      <c r="A91" s="1">
        <v>4.28E-4</v>
      </c>
      <c r="B91">
        <v>7215</v>
      </c>
      <c r="C91">
        <v>82.62</v>
      </c>
      <c r="E91" s="5">
        <f t="shared" si="9"/>
        <v>1</v>
      </c>
      <c r="F91" s="5">
        <f t="shared" si="10"/>
        <v>7.0859185496394357</v>
      </c>
      <c r="H91" s="14">
        <f t="shared" si="11"/>
        <v>1</v>
      </c>
      <c r="I91" s="5">
        <f t="shared" si="12"/>
        <v>7.0859185496394357</v>
      </c>
      <c r="J91">
        <f t="shared" si="13"/>
        <v>7.1561331522075697</v>
      </c>
      <c r="K91">
        <f t="shared" si="14"/>
        <v>81.967182753404217</v>
      </c>
      <c r="L91">
        <f t="shared" si="15"/>
        <v>0.99900815895326289</v>
      </c>
      <c r="M91">
        <f t="shared" si="15"/>
        <v>7.9014433139165813E-3</v>
      </c>
    </row>
    <row r="92" spans="1:13">
      <c r="A92" s="1">
        <v>2.656E-4</v>
      </c>
      <c r="B92">
        <v>4610.6000000000004</v>
      </c>
      <c r="C92">
        <v>83.73</v>
      </c>
      <c r="E92" s="5">
        <f t="shared" si="9"/>
        <v>1</v>
      </c>
      <c r="F92" s="5">
        <f t="shared" si="10"/>
        <v>4.3972429130472754</v>
      </c>
      <c r="H92" s="14">
        <f t="shared" si="11"/>
        <v>1</v>
      </c>
      <c r="I92" s="5">
        <f t="shared" si="12"/>
        <v>4.3972429130472754</v>
      </c>
      <c r="J92">
        <f t="shared" si="13"/>
        <v>4.5095171843939665</v>
      </c>
      <c r="K92">
        <f t="shared" si="14"/>
        <v>77.187970495377542</v>
      </c>
      <c r="L92">
        <f t="shared" si="15"/>
        <v>0.99902192400459933</v>
      </c>
      <c r="M92">
        <f t="shared" si="15"/>
        <v>7.8132443623820158E-2</v>
      </c>
    </row>
    <row r="93" spans="1:13">
      <c r="A93" s="1">
        <v>1.6559999999999999E-4</v>
      </c>
      <c r="B93">
        <v>2912</v>
      </c>
      <c r="C93">
        <v>84.88</v>
      </c>
      <c r="E93" s="5">
        <f t="shared" si="9"/>
        <v>1</v>
      </c>
      <c r="F93" s="5">
        <f t="shared" si="10"/>
        <v>2.7416544668698375</v>
      </c>
      <c r="H93" s="14">
        <f t="shared" si="11"/>
        <v>1</v>
      </c>
      <c r="I93" s="5">
        <f t="shared" si="12"/>
        <v>2.7416544668698375</v>
      </c>
      <c r="J93">
        <f t="shared" si="13"/>
        <v>2.9183332941436508</v>
      </c>
      <c r="K93">
        <f t="shared" si="14"/>
        <v>69.960899463659203</v>
      </c>
      <c r="L93">
        <f t="shared" si="15"/>
        <v>0.99899782510503299</v>
      </c>
      <c r="M93">
        <f t="shared" si="15"/>
        <v>0.17576697144605083</v>
      </c>
    </row>
    <row r="94" spans="1:13">
      <c r="A94" s="1">
        <v>1.032E-4</v>
      </c>
      <c r="B94">
        <v>1836.4</v>
      </c>
      <c r="C94">
        <v>86.02</v>
      </c>
      <c r="E94" s="5">
        <f t="shared" si="9"/>
        <v>1</v>
      </c>
      <c r="F94" s="5">
        <f t="shared" si="10"/>
        <v>1.7085672764551163</v>
      </c>
      <c r="H94" s="14">
        <f t="shared" si="11"/>
        <v>1</v>
      </c>
      <c r="I94" s="5">
        <f t="shared" si="12"/>
        <v>1.7085672764551163</v>
      </c>
      <c r="J94">
        <f t="shared" si="13"/>
        <v>1.9796974865300139</v>
      </c>
      <c r="K94">
        <f t="shared" si="14"/>
        <v>59.660171536602178</v>
      </c>
      <c r="L94">
        <f t="shared" si="15"/>
        <v>0.99892196826043889</v>
      </c>
      <c r="M94">
        <f t="shared" si="15"/>
        <v>0.30643836855844941</v>
      </c>
    </row>
    <row r="95" spans="1:13">
      <c r="A95" s="1">
        <v>6.4399999999999993E-5</v>
      </c>
      <c r="B95">
        <v>1160.5</v>
      </c>
      <c r="C95">
        <v>87.1</v>
      </c>
      <c r="E95" s="5">
        <f t="shared" si="9"/>
        <v>1</v>
      </c>
      <c r="F95" s="5">
        <f t="shared" si="10"/>
        <v>1.0661989593382701</v>
      </c>
      <c r="H95" s="14">
        <f t="shared" si="11"/>
        <v>1</v>
      </c>
      <c r="I95" s="5">
        <f t="shared" si="12"/>
        <v>1.0661989593382701</v>
      </c>
      <c r="J95">
        <f t="shared" si="13"/>
        <v>1.4617729717346708</v>
      </c>
      <c r="K95">
        <f t="shared" si="14"/>
        <v>46.835072054129697</v>
      </c>
      <c r="L95">
        <f t="shared" si="15"/>
        <v>0.9987403938201338</v>
      </c>
      <c r="M95">
        <f t="shared" si="15"/>
        <v>0.46228390293766131</v>
      </c>
    </row>
    <row r="96" spans="1:13">
      <c r="A96" s="1">
        <v>4.0000000000000003E-5</v>
      </c>
      <c r="B96">
        <v>725.89</v>
      </c>
      <c r="C96">
        <v>88.17</v>
      </c>
      <c r="E96" s="5">
        <f t="shared" si="9"/>
        <v>1</v>
      </c>
      <c r="F96" s="5">
        <f t="shared" si="10"/>
        <v>0.66223537847097536</v>
      </c>
      <c r="H96" s="14">
        <f t="shared" si="11"/>
        <v>1</v>
      </c>
      <c r="I96" s="5">
        <f t="shared" si="12"/>
        <v>0.66223537847097536</v>
      </c>
      <c r="J96">
        <f t="shared" si="13"/>
        <v>1.1993980559007906</v>
      </c>
      <c r="K96">
        <f t="shared" si="14"/>
        <v>33.513935005318622</v>
      </c>
      <c r="L96">
        <f t="shared" si="15"/>
        <v>0.99834768621154613</v>
      </c>
      <c r="M96">
        <f t="shared" si="15"/>
        <v>0.61989412492550044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P1/10^6</f>
        <v>9.9999999999999995E-7</v>
      </c>
      <c r="T1" s="8" t="s">
        <v>44</v>
      </c>
    </row>
    <row r="2" spans="1:23">
      <c r="A2">
        <v>30000</v>
      </c>
      <c r="B2" s="1">
        <v>204550000</v>
      </c>
      <c r="C2">
        <v>20.03</v>
      </c>
      <c r="E2" s="5">
        <f>$P$1</f>
        <v>1</v>
      </c>
      <c r="F2" s="5">
        <f>A2*$P$2</f>
        <v>419088186.38242924</v>
      </c>
      <c r="H2" s="1">
        <f>E2</f>
        <v>1</v>
      </c>
      <c r="I2" s="14">
        <f>F2</f>
        <v>419088186.38242924</v>
      </c>
      <c r="J2">
        <f>(H2^2+I2^2)^0.5</f>
        <v>419088186.38242924</v>
      </c>
      <c r="K2">
        <f>DEGREES(ATAN(I2/H2))</f>
        <v>89.999999863284671</v>
      </c>
      <c r="L2">
        <f t="shared" ref="L2:M33" si="0">ABS((J2-B2)/B2)</f>
        <v>1.0488300483130248</v>
      </c>
      <c r="M2">
        <f t="shared" si="0"/>
        <v>3.4932601030097188</v>
      </c>
      <c r="O2" t="s">
        <v>43</v>
      </c>
      <c r="P2" s="5">
        <f>10^Q2</f>
        <v>13969.606212747642</v>
      </c>
      <c r="Q2">
        <v>4.1451841640210434</v>
      </c>
      <c r="R2" s="5"/>
      <c r="S2" s="4">
        <f>P2/10^3</f>
        <v>13.969606212747642</v>
      </c>
      <c r="T2" s="8" t="s">
        <v>45</v>
      </c>
    </row>
    <row r="3" spans="1:23">
      <c r="A3">
        <v>18720</v>
      </c>
      <c r="B3" s="1">
        <v>182800000</v>
      </c>
      <c r="C3">
        <v>21.29</v>
      </c>
      <c r="E3" s="5">
        <f t="shared" ref="E3:E66" si="1">$P$1</f>
        <v>1</v>
      </c>
      <c r="F3" s="5">
        <f t="shared" ref="F3:F66" si="2">A3*$P$2</f>
        <v>261511028.30263585</v>
      </c>
      <c r="H3" s="14">
        <f t="shared" ref="H3:H66" si="3">E3</f>
        <v>1</v>
      </c>
      <c r="I3" s="14">
        <f t="shared" ref="I3:I66" si="4">F3</f>
        <v>261511028.30263585</v>
      </c>
      <c r="J3">
        <f t="shared" ref="J3:J66" si="5">(H3^2+I3^2)^0.5</f>
        <v>261511028.30263585</v>
      </c>
      <c r="K3">
        <f t="shared" ref="K3:K66" si="6">DEGREES(ATAN(I3/H3))</f>
        <v>89.999999780904915</v>
      </c>
      <c r="L3">
        <f t="shared" si="0"/>
        <v>0.43058549399691382</v>
      </c>
      <c r="M3">
        <f t="shared" si="0"/>
        <v>3.2273367675389819</v>
      </c>
      <c r="P3" s="5"/>
      <c r="R3" s="5"/>
      <c r="T3" s="8"/>
    </row>
    <row r="4" spans="1:23">
      <c r="A4">
        <v>11640</v>
      </c>
      <c r="B4" s="1">
        <v>162590000</v>
      </c>
      <c r="C4">
        <v>22.49</v>
      </c>
      <c r="E4" s="5">
        <f t="shared" si="1"/>
        <v>1</v>
      </c>
      <c r="F4" s="5">
        <f t="shared" si="2"/>
        <v>162606216.31638256</v>
      </c>
      <c r="H4" s="14">
        <f t="shared" si="3"/>
        <v>1</v>
      </c>
      <c r="I4" s="14">
        <f t="shared" si="4"/>
        <v>162606216.31638256</v>
      </c>
      <c r="J4">
        <f t="shared" si="5"/>
        <v>162606216.31638256</v>
      </c>
      <c r="K4">
        <f t="shared" si="6"/>
        <v>89.999999647640905</v>
      </c>
      <c r="L4">
        <f t="shared" si="0"/>
        <v>9.9737476982330732E-5</v>
      </c>
      <c r="M4">
        <f t="shared" si="0"/>
        <v>3.0017785525851894</v>
      </c>
      <c r="P4" s="5"/>
      <c r="R4" s="5"/>
      <c r="T4" s="8"/>
      <c r="W4" s="1"/>
    </row>
    <row r="5" spans="1:23">
      <c r="A5">
        <v>7260</v>
      </c>
      <c r="B5" s="1">
        <v>143890000</v>
      </c>
      <c r="C5">
        <v>23.65</v>
      </c>
      <c r="E5" s="5">
        <f t="shared" si="1"/>
        <v>1</v>
      </c>
      <c r="F5" s="5">
        <f t="shared" si="2"/>
        <v>101419341.10454787</v>
      </c>
      <c r="H5" s="14">
        <f t="shared" si="3"/>
        <v>1</v>
      </c>
      <c r="I5" s="14">
        <f t="shared" si="4"/>
        <v>101419341.10454787</v>
      </c>
      <c r="J5">
        <f t="shared" si="5"/>
        <v>101419341.10454789</v>
      </c>
      <c r="K5">
        <f t="shared" si="6"/>
        <v>89.99999943506063</v>
      </c>
      <c r="L5">
        <f t="shared" si="0"/>
        <v>0.29516060112205234</v>
      </c>
      <c r="M5">
        <f t="shared" si="0"/>
        <v>2.8054968048651427</v>
      </c>
      <c r="P5" s="5"/>
      <c r="R5" s="5"/>
      <c r="T5" s="8"/>
    </row>
    <row r="6" spans="1:23">
      <c r="A6">
        <v>4518</v>
      </c>
      <c r="B6" s="1">
        <v>126520000</v>
      </c>
      <c r="C6">
        <v>24.83</v>
      </c>
      <c r="E6" s="5">
        <f t="shared" si="1"/>
        <v>1</v>
      </c>
      <c r="F6" s="5">
        <f t="shared" si="2"/>
        <v>63114680.869193844</v>
      </c>
      <c r="H6" s="14">
        <f t="shared" si="3"/>
        <v>1</v>
      </c>
      <c r="I6" s="14">
        <f t="shared" si="4"/>
        <v>63114680.869193844</v>
      </c>
      <c r="J6">
        <f t="shared" si="5"/>
        <v>63114680.869193852</v>
      </c>
      <c r="K6">
        <f t="shared" si="6"/>
        <v>89.999999092195694</v>
      </c>
      <c r="L6">
        <f t="shared" si="0"/>
        <v>0.50114858623779757</v>
      </c>
      <c r="M6">
        <f t="shared" si="0"/>
        <v>2.6246475671444101</v>
      </c>
      <c r="P6" s="5"/>
      <c r="R6" s="5"/>
      <c r="T6" s="8"/>
    </row>
    <row r="7" spans="1:23">
      <c r="A7">
        <v>2814</v>
      </c>
      <c r="B7" s="1">
        <v>110830000</v>
      </c>
      <c r="C7">
        <v>26.04</v>
      </c>
      <c r="E7" s="5">
        <f t="shared" si="1"/>
        <v>1</v>
      </c>
      <c r="F7" s="5">
        <f t="shared" si="2"/>
        <v>39310471.882671863</v>
      </c>
      <c r="H7" s="14">
        <f t="shared" si="3"/>
        <v>1</v>
      </c>
      <c r="I7" s="14">
        <f t="shared" si="4"/>
        <v>39310471.882671863</v>
      </c>
      <c r="J7">
        <f t="shared" si="5"/>
        <v>39310471.882671878</v>
      </c>
      <c r="K7">
        <f t="shared" si="6"/>
        <v>89.999998542480498</v>
      </c>
      <c r="L7">
        <f t="shared" si="0"/>
        <v>0.64530838326561513</v>
      </c>
      <c r="M7">
        <f t="shared" si="0"/>
        <v>2.4562211421843512</v>
      </c>
      <c r="P7" s="5"/>
      <c r="R7" s="5"/>
      <c r="T7" s="8"/>
    </row>
    <row r="8" spans="1:23">
      <c r="A8">
        <v>1752</v>
      </c>
      <c r="B8" s="1">
        <v>96079000</v>
      </c>
      <c r="C8">
        <v>27.31</v>
      </c>
      <c r="E8" s="5">
        <f t="shared" si="1"/>
        <v>1</v>
      </c>
      <c r="F8" s="5">
        <f t="shared" si="2"/>
        <v>24474750.08473387</v>
      </c>
      <c r="H8" s="14">
        <f t="shared" si="3"/>
        <v>1</v>
      </c>
      <c r="I8" s="14">
        <f t="shared" si="4"/>
        <v>24474750.08473387</v>
      </c>
      <c r="J8">
        <f t="shared" si="5"/>
        <v>24474750.084733892</v>
      </c>
      <c r="K8">
        <f t="shared" si="6"/>
        <v>89.999997658984086</v>
      </c>
      <c r="L8">
        <f t="shared" si="0"/>
        <v>0.74526431285989769</v>
      </c>
      <c r="M8">
        <f t="shared" si="0"/>
        <v>2.2954960695343862</v>
      </c>
      <c r="P8" s="5"/>
      <c r="R8" s="1"/>
      <c r="T8" s="1"/>
    </row>
    <row r="9" spans="1:23">
      <c r="A9">
        <v>1092</v>
      </c>
      <c r="B9" s="1">
        <v>83018000</v>
      </c>
      <c r="C9">
        <v>28.58</v>
      </c>
      <c r="E9" s="5">
        <f t="shared" si="1"/>
        <v>1</v>
      </c>
      <c r="F9" s="5">
        <f t="shared" si="2"/>
        <v>15254809.984320424</v>
      </c>
      <c r="H9" s="14">
        <f t="shared" si="3"/>
        <v>1</v>
      </c>
      <c r="I9" s="14">
        <f t="shared" si="4"/>
        <v>15254809.984320424</v>
      </c>
      <c r="J9">
        <f t="shared" si="5"/>
        <v>15254809.984320458</v>
      </c>
      <c r="K9">
        <f t="shared" si="6"/>
        <v>89.999996244084343</v>
      </c>
      <c r="L9">
        <f t="shared" si="0"/>
        <v>0.8162469586797988</v>
      </c>
      <c r="M9">
        <f t="shared" si="0"/>
        <v>2.1490551519973531</v>
      </c>
      <c r="P9" s="5"/>
      <c r="R9" s="1"/>
      <c r="T9" s="1"/>
    </row>
    <row r="10" spans="1:23">
      <c r="A10">
        <v>678</v>
      </c>
      <c r="B10" s="1">
        <v>71178000</v>
      </c>
      <c r="C10">
        <v>29.85</v>
      </c>
      <c r="E10" s="5">
        <f t="shared" si="1"/>
        <v>1</v>
      </c>
      <c r="F10" s="5">
        <f t="shared" si="2"/>
        <v>9471393.0122429002</v>
      </c>
      <c r="H10" s="14">
        <f t="shared" si="3"/>
        <v>1</v>
      </c>
      <c r="I10" s="14">
        <f t="shared" si="4"/>
        <v>9471393.0122429002</v>
      </c>
      <c r="J10">
        <f t="shared" si="5"/>
        <v>9471393.0122429524</v>
      </c>
      <c r="K10">
        <f t="shared" si="6"/>
        <v>89.999993950649142</v>
      </c>
      <c r="L10">
        <f t="shared" si="0"/>
        <v>0.86693370125259284</v>
      </c>
      <c r="M10">
        <f t="shared" si="0"/>
        <v>2.0150751742261019</v>
      </c>
      <c r="P10" s="5"/>
      <c r="R10" s="1"/>
      <c r="T10" s="1"/>
    </row>
    <row r="11" spans="1:23">
      <c r="A11">
        <v>424.2</v>
      </c>
      <c r="B11" s="1">
        <v>60728000</v>
      </c>
      <c r="C11">
        <v>31.32</v>
      </c>
      <c r="E11" s="5">
        <f t="shared" si="1"/>
        <v>1</v>
      </c>
      <c r="F11" s="5">
        <f t="shared" si="2"/>
        <v>5925906.955447549</v>
      </c>
      <c r="H11" s="14">
        <f t="shared" si="3"/>
        <v>1</v>
      </c>
      <c r="I11" s="14">
        <f t="shared" si="4"/>
        <v>5925906.955447549</v>
      </c>
      <c r="J11">
        <f t="shared" si="5"/>
        <v>5925906.9554476338</v>
      </c>
      <c r="K11">
        <f t="shared" si="6"/>
        <v>89.99999033130625</v>
      </c>
      <c r="L11">
        <f t="shared" si="0"/>
        <v>0.90241886847174879</v>
      </c>
      <c r="M11">
        <f t="shared" si="0"/>
        <v>1.8735629096841075</v>
      </c>
    </row>
    <row r="12" spans="1:23">
      <c r="A12">
        <v>264.60000000000002</v>
      </c>
      <c r="B12" s="1">
        <v>51413000</v>
      </c>
      <c r="C12">
        <v>32.75</v>
      </c>
      <c r="E12" s="5">
        <f t="shared" si="1"/>
        <v>1</v>
      </c>
      <c r="F12" s="5">
        <f t="shared" si="2"/>
        <v>3696357.8038930264</v>
      </c>
      <c r="H12" s="14">
        <f t="shared" si="3"/>
        <v>1</v>
      </c>
      <c r="I12" s="14">
        <f t="shared" si="4"/>
        <v>3696357.8038930264</v>
      </c>
      <c r="J12">
        <f t="shared" si="5"/>
        <v>3696357.8038931615</v>
      </c>
      <c r="K12">
        <f t="shared" si="6"/>
        <v>89.999984499395751</v>
      </c>
      <c r="L12">
        <f t="shared" si="0"/>
        <v>0.92810460770830017</v>
      </c>
      <c r="M12">
        <f t="shared" si="0"/>
        <v>1.7480911297525421</v>
      </c>
      <c r="O12" t="s">
        <v>29</v>
      </c>
      <c r="P12" s="4">
        <f>SUM(L2:L96)+SUM(M2:M96)</f>
        <v>176.19771900959967</v>
      </c>
    </row>
    <row r="13" spans="1:23">
      <c r="A13">
        <v>164.4</v>
      </c>
      <c r="B13" s="1">
        <v>43141000</v>
      </c>
      <c r="C13">
        <v>34.17</v>
      </c>
      <c r="E13" s="5">
        <f t="shared" si="1"/>
        <v>1</v>
      </c>
      <c r="F13" s="5">
        <f t="shared" si="2"/>
        <v>2296603.2613757122</v>
      </c>
      <c r="H13" s="14">
        <f t="shared" si="3"/>
        <v>1</v>
      </c>
      <c r="I13" s="14">
        <f t="shared" si="4"/>
        <v>2296603.2613757122</v>
      </c>
      <c r="J13">
        <f t="shared" si="5"/>
        <v>2296603.2613759297</v>
      </c>
      <c r="K13">
        <f t="shared" si="6"/>
        <v>89.99997505194716</v>
      </c>
      <c r="L13">
        <f t="shared" si="0"/>
        <v>0.9467651825090766</v>
      </c>
      <c r="M13">
        <f t="shared" si="0"/>
        <v>1.6338886465304991</v>
      </c>
    </row>
    <row r="14" spans="1:23">
      <c r="A14">
        <v>102.6</v>
      </c>
      <c r="B14" s="1">
        <v>36037000</v>
      </c>
      <c r="C14">
        <v>35.68</v>
      </c>
      <c r="E14" s="5">
        <f t="shared" si="1"/>
        <v>1</v>
      </c>
      <c r="F14" s="5">
        <f t="shared" si="2"/>
        <v>1433281.5974279079</v>
      </c>
      <c r="H14" s="14">
        <f t="shared" si="3"/>
        <v>1</v>
      </c>
      <c r="I14" s="14">
        <f t="shared" si="4"/>
        <v>1433281.5974279079</v>
      </c>
      <c r="J14">
        <f t="shared" si="5"/>
        <v>1433281.5974282566</v>
      </c>
      <c r="K14">
        <f t="shared" si="6"/>
        <v>89.999960024757442</v>
      </c>
      <c r="L14">
        <f t="shared" si="0"/>
        <v>0.96022749958575204</v>
      </c>
      <c r="M14">
        <f t="shared" si="0"/>
        <v>1.5224204042813185</v>
      </c>
    </row>
    <row r="15" spans="1:23">
      <c r="A15">
        <v>64.2</v>
      </c>
      <c r="B15" s="1">
        <v>29907000</v>
      </c>
      <c r="C15">
        <v>37.22</v>
      </c>
      <c r="E15" s="5">
        <f t="shared" si="1"/>
        <v>1</v>
      </c>
      <c r="F15" s="5">
        <f t="shared" si="2"/>
        <v>896848.71885839861</v>
      </c>
      <c r="H15" s="14">
        <f t="shared" si="3"/>
        <v>1</v>
      </c>
      <c r="I15" s="14">
        <f t="shared" si="4"/>
        <v>896848.71885839861</v>
      </c>
      <c r="J15">
        <f t="shared" si="5"/>
        <v>896848.71885895613</v>
      </c>
      <c r="K15">
        <f t="shared" si="6"/>
        <v>89.999936114331987</v>
      </c>
      <c r="L15">
        <f t="shared" si="0"/>
        <v>0.9700120801531763</v>
      </c>
      <c r="M15">
        <f t="shared" si="0"/>
        <v>1.4180530928084898</v>
      </c>
    </row>
    <row r="16" spans="1:23">
      <c r="A16">
        <v>39.840000000000003</v>
      </c>
      <c r="B16" s="1">
        <v>24728000</v>
      </c>
      <c r="C16">
        <v>38.89</v>
      </c>
      <c r="E16" s="5">
        <f t="shared" si="1"/>
        <v>1</v>
      </c>
      <c r="F16" s="5">
        <f t="shared" si="2"/>
        <v>556549.11151586613</v>
      </c>
      <c r="H16" s="14">
        <f t="shared" si="3"/>
        <v>1</v>
      </c>
      <c r="I16" s="14">
        <f t="shared" si="4"/>
        <v>556549.11151586613</v>
      </c>
      <c r="J16">
        <f t="shared" si="5"/>
        <v>556549.1115167645</v>
      </c>
      <c r="K16">
        <f t="shared" si="6"/>
        <v>89.999897051709681</v>
      </c>
      <c r="L16">
        <f t="shared" si="0"/>
        <v>0.97749316113245044</v>
      </c>
      <c r="M16">
        <f t="shared" si="0"/>
        <v>1.3142169465597757</v>
      </c>
    </row>
    <row r="17" spans="1:13">
      <c r="A17">
        <v>24.84</v>
      </c>
      <c r="B17" s="1">
        <v>20416000</v>
      </c>
      <c r="C17">
        <v>40.479999999999997</v>
      </c>
      <c r="E17" s="5">
        <f t="shared" si="1"/>
        <v>1</v>
      </c>
      <c r="F17" s="5">
        <f t="shared" si="2"/>
        <v>347005.01832465141</v>
      </c>
      <c r="H17" s="14">
        <f t="shared" si="3"/>
        <v>1</v>
      </c>
      <c r="I17" s="14">
        <f t="shared" si="4"/>
        <v>347005.01832465141</v>
      </c>
      <c r="J17">
        <f t="shared" si="5"/>
        <v>347005.01832609228</v>
      </c>
      <c r="K17">
        <f t="shared" si="6"/>
        <v>89.999834884867695</v>
      </c>
      <c r="L17">
        <f t="shared" si="0"/>
        <v>0.98300328084217803</v>
      </c>
      <c r="M17">
        <f t="shared" si="0"/>
        <v>1.2233160791716329</v>
      </c>
    </row>
    <row r="18" spans="1:13">
      <c r="A18">
        <v>15.48</v>
      </c>
      <c r="B18" s="1">
        <v>16878000</v>
      </c>
      <c r="C18">
        <v>42.07</v>
      </c>
      <c r="E18" s="5">
        <f t="shared" si="1"/>
        <v>1</v>
      </c>
      <c r="F18" s="5">
        <f t="shared" si="2"/>
        <v>216249.50417333349</v>
      </c>
      <c r="H18" s="14">
        <f t="shared" si="3"/>
        <v>1</v>
      </c>
      <c r="I18" s="14">
        <f t="shared" si="4"/>
        <v>216249.50417333349</v>
      </c>
      <c r="J18">
        <f t="shared" si="5"/>
        <v>216249.50417564562</v>
      </c>
      <c r="K18">
        <f t="shared" si="6"/>
        <v>89.999735047810944</v>
      </c>
      <c r="L18">
        <f t="shared" si="0"/>
        <v>0.98718749234650749</v>
      </c>
      <c r="M18">
        <f t="shared" si="0"/>
        <v>1.1392853588735665</v>
      </c>
    </row>
    <row r="19" spans="1:13">
      <c r="A19">
        <v>9.66</v>
      </c>
      <c r="B19" s="1">
        <v>13835000</v>
      </c>
      <c r="C19">
        <v>43.75</v>
      </c>
      <c r="E19" s="5">
        <f t="shared" si="1"/>
        <v>1</v>
      </c>
      <c r="F19" s="5">
        <f t="shared" si="2"/>
        <v>134946.39601514221</v>
      </c>
      <c r="H19" s="14">
        <f t="shared" si="3"/>
        <v>1</v>
      </c>
      <c r="I19" s="14">
        <f t="shared" si="4"/>
        <v>134946.39601514221</v>
      </c>
      <c r="J19">
        <f t="shared" si="5"/>
        <v>134946.39601884739</v>
      </c>
      <c r="K19">
        <f t="shared" si="6"/>
        <v>89.999575418231203</v>
      </c>
      <c r="L19">
        <f t="shared" si="0"/>
        <v>0.99024601402104462</v>
      </c>
      <c r="M19">
        <f t="shared" si="0"/>
        <v>1.0571331524167131</v>
      </c>
    </row>
    <row r="20" spans="1:13">
      <c r="A20">
        <v>6</v>
      </c>
      <c r="B20" s="1">
        <v>11251000</v>
      </c>
      <c r="C20">
        <v>45.48</v>
      </c>
      <c r="E20" s="5">
        <f t="shared" si="1"/>
        <v>1</v>
      </c>
      <c r="F20" s="5">
        <f t="shared" si="2"/>
        <v>83817.637276485853</v>
      </c>
      <c r="H20" s="14">
        <f t="shared" si="3"/>
        <v>1</v>
      </c>
      <c r="I20" s="14">
        <f t="shared" si="4"/>
        <v>83817.637276485853</v>
      </c>
      <c r="J20">
        <f t="shared" si="5"/>
        <v>83817.637282451178</v>
      </c>
      <c r="K20">
        <f t="shared" si="6"/>
        <v>89.999316423352269</v>
      </c>
      <c r="L20">
        <f t="shared" si="0"/>
        <v>0.99255020555662155</v>
      </c>
      <c r="M20">
        <f t="shared" si="0"/>
        <v>0.9788767903111758</v>
      </c>
    </row>
    <row r="21" spans="1:13">
      <c r="A21">
        <v>1250</v>
      </c>
      <c r="B21" s="1">
        <v>93717000</v>
      </c>
      <c r="C21">
        <v>28.56</v>
      </c>
      <c r="E21" s="5">
        <f t="shared" si="1"/>
        <v>1</v>
      </c>
      <c r="F21" s="5">
        <f t="shared" si="2"/>
        <v>17462007.765934553</v>
      </c>
      <c r="H21" s="14">
        <f t="shared" si="3"/>
        <v>1</v>
      </c>
      <c r="I21" s="14">
        <f t="shared" si="4"/>
        <v>17462007.765934553</v>
      </c>
      <c r="J21">
        <f t="shared" si="5"/>
        <v>17462007.765934583</v>
      </c>
      <c r="K21">
        <f t="shared" si="6"/>
        <v>89.999996718832094</v>
      </c>
      <c r="L21">
        <f t="shared" si="0"/>
        <v>0.81367299672487825</v>
      </c>
      <c r="M21">
        <f t="shared" si="0"/>
        <v>2.1512603893148494</v>
      </c>
    </row>
    <row r="22" spans="1:13">
      <c r="A22">
        <v>780</v>
      </c>
      <c r="B22" s="1">
        <v>79869000</v>
      </c>
      <c r="C22">
        <v>30.03</v>
      </c>
      <c r="E22" s="5">
        <f t="shared" si="1"/>
        <v>1</v>
      </c>
      <c r="F22" s="5">
        <f t="shared" si="2"/>
        <v>10896292.84594316</v>
      </c>
      <c r="H22" s="14">
        <f t="shared" si="3"/>
        <v>1</v>
      </c>
      <c r="I22" s="14">
        <f t="shared" si="4"/>
        <v>10896292.84594316</v>
      </c>
      <c r="J22">
        <f t="shared" si="5"/>
        <v>10896292.845943207</v>
      </c>
      <c r="K22">
        <f t="shared" si="6"/>
        <v>89.999994741718098</v>
      </c>
      <c r="L22">
        <f t="shared" si="0"/>
        <v>0.8635729401151484</v>
      </c>
      <c r="M22">
        <f t="shared" si="0"/>
        <v>1.9970028219020344</v>
      </c>
    </row>
    <row r="23" spans="1:13">
      <c r="A23">
        <v>485</v>
      </c>
      <c r="B23" s="1">
        <v>67816000</v>
      </c>
      <c r="C23">
        <v>31.38</v>
      </c>
      <c r="E23" s="5">
        <f t="shared" si="1"/>
        <v>1</v>
      </c>
      <c r="F23" s="5">
        <f t="shared" si="2"/>
        <v>6775259.0131826065</v>
      </c>
      <c r="H23" s="14">
        <f t="shared" si="3"/>
        <v>1</v>
      </c>
      <c r="I23" s="14">
        <f t="shared" si="4"/>
        <v>6775259.0131826065</v>
      </c>
      <c r="J23">
        <f t="shared" si="5"/>
        <v>6775259.0131826801</v>
      </c>
      <c r="K23">
        <f t="shared" si="6"/>
        <v>89.999991543381682</v>
      </c>
      <c r="L23">
        <f t="shared" si="0"/>
        <v>0.90009350281375078</v>
      </c>
      <c r="M23">
        <f t="shared" si="0"/>
        <v>1.8680685641613031</v>
      </c>
    </row>
    <row r="24" spans="1:13">
      <c r="A24">
        <v>302.5</v>
      </c>
      <c r="B24" s="1">
        <v>57345000</v>
      </c>
      <c r="C24">
        <v>32.69</v>
      </c>
      <c r="E24" s="5">
        <f t="shared" si="1"/>
        <v>1</v>
      </c>
      <c r="F24" s="5">
        <f t="shared" si="2"/>
        <v>4225805.8793561617</v>
      </c>
      <c r="H24" s="14">
        <f t="shared" si="3"/>
        <v>1</v>
      </c>
      <c r="I24" s="14">
        <f t="shared" si="4"/>
        <v>4225805.8793561617</v>
      </c>
      <c r="J24">
        <f t="shared" si="5"/>
        <v>4225805.87935628</v>
      </c>
      <c r="K24">
        <f t="shared" si="6"/>
        <v>89.999986441454922</v>
      </c>
      <c r="L24">
        <f t="shared" si="0"/>
        <v>0.92630907874520396</v>
      </c>
      <c r="M24">
        <f t="shared" si="0"/>
        <v>1.7531351006869051</v>
      </c>
    </row>
    <row r="25" spans="1:13">
      <c r="A25">
        <v>188.25</v>
      </c>
      <c r="B25" s="1">
        <v>48159000</v>
      </c>
      <c r="C25">
        <v>34.020000000000003</v>
      </c>
      <c r="E25" s="5">
        <f t="shared" si="1"/>
        <v>1</v>
      </c>
      <c r="F25" s="5">
        <f t="shared" si="2"/>
        <v>2629778.3695497434</v>
      </c>
      <c r="H25" s="14">
        <f t="shared" si="3"/>
        <v>1</v>
      </c>
      <c r="I25" s="14">
        <f t="shared" si="4"/>
        <v>2629778.3695497434</v>
      </c>
      <c r="J25">
        <f t="shared" si="5"/>
        <v>2629778.3695499334</v>
      </c>
      <c r="K25">
        <f t="shared" si="6"/>
        <v>89.99997821269649</v>
      </c>
      <c r="L25">
        <f t="shared" si="0"/>
        <v>0.94539383356070661</v>
      </c>
      <c r="M25">
        <f t="shared" si="0"/>
        <v>1.6455020050763223</v>
      </c>
    </row>
    <row r="26" spans="1:13">
      <c r="A26">
        <v>117.25</v>
      </c>
      <c r="B26" s="1">
        <v>40198000</v>
      </c>
      <c r="C26">
        <v>35.36</v>
      </c>
      <c r="E26" s="5">
        <f t="shared" si="1"/>
        <v>1</v>
      </c>
      <c r="F26" s="5">
        <f t="shared" si="2"/>
        <v>1637936.3284446609</v>
      </c>
      <c r="H26" s="14">
        <f t="shared" si="3"/>
        <v>1</v>
      </c>
      <c r="I26" s="14">
        <f t="shared" si="4"/>
        <v>1637936.3284446609</v>
      </c>
      <c r="J26">
        <f t="shared" si="5"/>
        <v>1637936.3284449661</v>
      </c>
      <c r="K26">
        <f t="shared" si="6"/>
        <v>89.999965019531885</v>
      </c>
      <c r="L26">
        <f t="shared" si="0"/>
        <v>0.95925328801321053</v>
      </c>
      <c r="M26">
        <f t="shared" si="0"/>
        <v>1.5452478795116484</v>
      </c>
    </row>
    <row r="27" spans="1:13">
      <c r="A27">
        <v>73</v>
      </c>
      <c r="B27" s="1">
        <v>33325000</v>
      </c>
      <c r="C27">
        <v>36.79</v>
      </c>
      <c r="E27" s="5">
        <f t="shared" si="1"/>
        <v>1</v>
      </c>
      <c r="F27" s="5">
        <f t="shared" si="2"/>
        <v>1019781.2535305779</v>
      </c>
      <c r="H27" s="14">
        <f t="shared" si="3"/>
        <v>1</v>
      </c>
      <c r="I27" s="14">
        <f t="shared" si="4"/>
        <v>1019781.2535305779</v>
      </c>
      <c r="J27">
        <f t="shared" si="5"/>
        <v>1019781.2535310682</v>
      </c>
      <c r="K27">
        <f t="shared" si="6"/>
        <v>89.999943815617996</v>
      </c>
      <c r="L27">
        <f t="shared" si="0"/>
        <v>0.9693989121220985</v>
      </c>
      <c r="M27">
        <f t="shared" si="0"/>
        <v>1.4463154067849415</v>
      </c>
    </row>
    <row r="28" spans="1:13">
      <c r="A28">
        <v>45.5</v>
      </c>
      <c r="B28" s="1">
        <v>27471000</v>
      </c>
      <c r="C28">
        <v>38.19</v>
      </c>
      <c r="E28" s="5">
        <f t="shared" si="1"/>
        <v>1</v>
      </c>
      <c r="F28" s="5">
        <f t="shared" si="2"/>
        <v>635617.08268001769</v>
      </c>
      <c r="H28" s="14">
        <f t="shared" si="3"/>
        <v>1</v>
      </c>
      <c r="I28" s="14">
        <f t="shared" si="4"/>
        <v>635617.08268001769</v>
      </c>
      <c r="J28">
        <f t="shared" si="5"/>
        <v>635617.08268080431</v>
      </c>
      <c r="K28">
        <f t="shared" si="6"/>
        <v>89.999909858024481</v>
      </c>
      <c r="L28">
        <f t="shared" si="0"/>
        <v>0.97686225173161501</v>
      </c>
      <c r="M28">
        <f t="shared" si="0"/>
        <v>1.3566355029595309</v>
      </c>
    </row>
    <row r="29" spans="1:13">
      <c r="A29">
        <v>28.25</v>
      </c>
      <c r="B29" s="1">
        <v>22432000</v>
      </c>
      <c r="C29">
        <v>39.700000000000003</v>
      </c>
      <c r="E29" s="5">
        <f t="shared" si="1"/>
        <v>1</v>
      </c>
      <c r="F29" s="5">
        <f t="shared" si="2"/>
        <v>394641.37551012088</v>
      </c>
      <c r="H29" s="14">
        <f t="shared" si="3"/>
        <v>1</v>
      </c>
      <c r="I29" s="14">
        <f t="shared" si="4"/>
        <v>394641.37551012088</v>
      </c>
      <c r="J29">
        <f t="shared" si="5"/>
        <v>394641.37551138783</v>
      </c>
      <c r="K29">
        <f t="shared" si="6"/>
        <v>89.999854815579241</v>
      </c>
      <c r="L29">
        <f t="shared" si="0"/>
        <v>0.98240721400181041</v>
      </c>
      <c r="M29">
        <f t="shared" si="0"/>
        <v>1.2669988618533812</v>
      </c>
    </row>
    <row r="30" spans="1:13">
      <c r="A30">
        <v>17.675000000000001</v>
      </c>
      <c r="B30" s="1">
        <v>18195000</v>
      </c>
      <c r="C30">
        <v>41.21</v>
      </c>
      <c r="E30" s="5">
        <f t="shared" si="1"/>
        <v>1</v>
      </c>
      <c r="F30" s="5">
        <f t="shared" si="2"/>
        <v>246912.78981031457</v>
      </c>
      <c r="H30" s="14">
        <f t="shared" si="3"/>
        <v>1</v>
      </c>
      <c r="I30" s="14">
        <f t="shared" si="4"/>
        <v>246912.78981031457</v>
      </c>
      <c r="J30">
        <f t="shared" si="5"/>
        <v>246912.78981233959</v>
      </c>
      <c r="K30">
        <f t="shared" si="6"/>
        <v>89.999767951350137</v>
      </c>
      <c r="L30">
        <f t="shared" si="0"/>
        <v>0.9864296350748919</v>
      </c>
      <c r="M30">
        <f t="shared" si="0"/>
        <v>1.1839303069970915</v>
      </c>
    </row>
    <row r="31" spans="1:13">
      <c r="A31">
        <v>11.025</v>
      </c>
      <c r="B31" s="1">
        <v>14658000</v>
      </c>
      <c r="C31">
        <v>42.86</v>
      </c>
      <c r="E31" s="5">
        <f t="shared" si="1"/>
        <v>1</v>
      </c>
      <c r="F31" s="5">
        <f t="shared" si="2"/>
        <v>154014.90849554277</v>
      </c>
      <c r="H31" s="14">
        <f t="shared" si="3"/>
        <v>1</v>
      </c>
      <c r="I31" s="14">
        <f t="shared" si="4"/>
        <v>154014.90849554277</v>
      </c>
      <c r="J31">
        <f t="shared" si="5"/>
        <v>154014.90849878921</v>
      </c>
      <c r="K31">
        <f t="shared" si="6"/>
        <v>89.999627985497824</v>
      </c>
      <c r="L31">
        <f t="shared" si="0"/>
        <v>0.9894927746964941</v>
      </c>
      <c r="M31">
        <f t="shared" si="0"/>
        <v>1.0998513295729777</v>
      </c>
    </row>
    <row r="32" spans="1:13">
      <c r="A32">
        <v>6.85</v>
      </c>
      <c r="B32" s="1">
        <v>11718000</v>
      </c>
      <c r="C32">
        <v>44.52</v>
      </c>
      <c r="E32" s="5">
        <f t="shared" si="1"/>
        <v>1</v>
      </c>
      <c r="F32" s="5">
        <f t="shared" si="2"/>
        <v>95691.802557321338</v>
      </c>
      <c r="H32" s="14">
        <f t="shared" si="3"/>
        <v>1</v>
      </c>
      <c r="I32" s="14">
        <f t="shared" si="4"/>
        <v>95691.802557321338</v>
      </c>
      <c r="J32">
        <f t="shared" si="5"/>
        <v>95691.802562546451</v>
      </c>
      <c r="K32">
        <f t="shared" si="6"/>
        <v>89.999401246731907</v>
      </c>
      <c r="L32">
        <f t="shared" si="0"/>
        <v>0.99183377687638286</v>
      </c>
      <c r="M32">
        <f t="shared" si="0"/>
        <v>1.0215498932329716</v>
      </c>
    </row>
    <row r="33" spans="1:13">
      <c r="A33">
        <v>4.2750000000000004</v>
      </c>
      <c r="B33" s="1">
        <v>9284800</v>
      </c>
      <c r="C33">
        <v>46.27</v>
      </c>
      <c r="E33" s="5">
        <f t="shared" si="1"/>
        <v>1</v>
      </c>
      <c r="F33" s="5">
        <f t="shared" si="2"/>
        <v>59720.066559496176</v>
      </c>
      <c r="H33" s="14">
        <f t="shared" si="3"/>
        <v>1</v>
      </c>
      <c r="I33" s="14">
        <f t="shared" si="4"/>
        <v>59720.066559496176</v>
      </c>
      <c r="J33">
        <f t="shared" si="5"/>
        <v>59720.066567868569</v>
      </c>
      <c r="K33">
        <f t="shared" si="6"/>
        <v>89.999040594178666</v>
      </c>
      <c r="L33">
        <f t="shared" si="0"/>
        <v>0.99356797490868209</v>
      </c>
      <c r="M33">
        <f t="shared" si="0"/>
        <v>0.94508408459430859</v>
      </c>
    </row>
    <row r="34" spans="1:13">
      <c r="A34">
        <v>2.6749999999999998</v>
      </c>
      <c r="B34" s="1">
        <v>7279600</v>
      </c>
      <c r="C34">
        <v>48.1</v>
      </c>
      <c r="E34" s="5">
        <f t="shared" si="1"/>
        <v>1</v>
      </c>
      <c r="F34" s="5">
        <f t="shared" si="2"/>
        <v>37368.696619099937</v>
      </c>
      <c r="H34" s="14">
        <f t="shared" si="3"/>
        <v>1</v>
      </c>
      <c r="I34" s="14">
        <f t="shared" si="4"/>
        <v>37368.696619099937</v>
      </c>
      <c r="J34">
        <f t="shared" si="5"/>
        <v>37368.696632480118</v>
      </c>
      <c r="K34">
        <f t="shared" si="6"/>
        <v>89.998466743967995</v>
      </c>
      <c r="L34">
        <f t="shared" ref="L34:M65" si="7">ABS((J34-B34)/B34)</f>
        <v>0.99486665522384743</v>
      </c>
      <c r="M34">
        <f t="shared" si="7"/>
        <v>0.87106999467708923</v>
      </c>
    </row>
    <row r="35" spans="1:13">
      <c r="A35">
        <v>1.66</v>
      </c>
      <c r="B35" s="1">
        <v>5637700</v>
      </c>
      <c r="C35">
        <v>49.98</v>
      </c>
      <c r="E35" s="5">
        <f t="shared" si="1"/>
        <v>1</v>
      </c>
      <c r="F35" s="5">
        <f t="shared" si="2"/>
        <v>23189.546313161085</v>
      </c>
      <c r="H35" s="14">
        <f t="shared" si="3"/>
        <v>1</v>
      </c>
      <c r="I35" s="14">
        <f t="shared" si="4"/>
        <v>23189.546313161085</v>
      </c>
      <c r="J35">
        <f t="shared" si="5"/>
        <v>23189.546334722523</v>
      </c>
      <c r="K35">
        <f t="shared" si="6"/>
        <v>89.997529241033703</v>
      </c>
      <c r="L35">
        <f t="shared" si="7"/>
        <v>0.99588670090023912</v>
      </c>
      <c r="M35">
        <f t="shared" si="7"/>
        <v>0.80067085316193898</v>
      </c>
    </row>
    <row r="36" spans="1:13">
      <c r="A36">
        <v>1.0349999999999999</v>
      </c>
      <c r="B36" s="1">
        <v>4308300</v>
      </c>
      <c r="C36">
        <v>51.94</v>
      </c>
      <c r="E36" s="5">
        <f t="shared" si="1"/>
        <v>1</v>
      </c>
      <c r="F36" s="5">
        <f t="shared" si="2"/>
        <v>14458.542430193807</v>
      </c>
      <c r="H36" s="14">
        <f t="shared" si="3"/>
        <v>1</v>
      </c>
      <c r="I36" s="14">
        <f t="shared" si="4"/>
        <v>14458.542430193807</v>
      </c>
      <c r="J36">
        <f t="shared" si="5"/>
        <v>14458.542464775439</v>
      </c>
      <c r="K36">
        <f t="shared" si="6"/>
        <v>89.996037236830873</v>
      </c>
      <c r="L36">
        <f t="shared" si="7"/>
        <v>0.99664402607414182</v>
      </c>
      <c r="M36">
        <f t="shared" si="7"/>
        <v>0.73269228411303189</v>
      </c>
    </row>
    <row r="37" spans="1:13">
      <c r="A37">
        <v>0.64500000000000002</v>
      </c>
      <c r="B37" s="1">
        <v>3241600</v>
      </c>
      <c r="C37">
        <v>53.95</v>
      </c>
      <c r="E37" s="5">
        <f t="shared" si="1"/>
        <v>1</v>
      </c>
      <c r="F37" s="5">
        <f t="shared" si="2"/>
        <v>9010.3960072222289</v>
      </c>
      <c r="H37" s="14">
        <f t="shared" si="3"/>
        <v>1</v>
      </c>
      <c r="I37" s="14">
        <f t="shared" si="4"/>
        <v>9010.3960072222289</v>
      </c>
      <c r="J37">
        <f t="shared" si="5"/>
        <v>9010.3960627136858</v>
      </c>
      <c r="K37">
        <f t="shared" si="6"/>
        <v>89.993641147488759</v>
      </c>
      <c r="L37">
        <f t="shared" si="7"/>
        <v>0.99722038620967624</v>
      </c>
      <c r="M37">
        <f t="shared" si="7"/>
        <v>0.66809344110266455</v>
      </c>
    </row>
    <row r="38" spans="1:13">
      <c r="A38">
        <v>0.40250000000000002</v>
      </c>
      <c r="B38" s="1">
        <v>2434700</v>
      </c>
      <c r="C38">
        <v>55.92</v>
      </c>
      <c r="E38" s="5">
        <f t="shared" si="1"/>
        <v>1</v>
      </c>
      <c r="F38" s="5">
        <f t="shared" si="2"/>
        <v>5622.7665006309262</v>
      </c>
      <c r="H38" s="14">
        <f t="shared" si="3"/>
        <v>1</v>
      </c>
      <c r="I38" s="14">
        <f t="shared" si="4"/>
        <v>5622.7665006309262</v>
      </c>
      <c r="J38">
        <f t="shared" si="5"/>
        <v>5622.7665895551236</v>
      </c>
      <c r="K38">
        <f t="shared" si="6"/>
        <v>89.989810037656284</v>
      </c>
      <c r="L38">
        <f t="shared" si="7"/>
        <v>0.99769057108080872</v>
      </c>
      <c r="M38">
        <f t="shared" si="7"/>
        <v>0.60925983615265167</v>
      </c>
    </row>
    <row r="39" spans="1:13">
      <c r="A39">
        <v>0.25</v>
      </c>
      <c r="B39" s="1">
        <v>1830400</v>
      </c>
      <c r="C39">
        <v>57.81</v>
      </c>
      <c r="E39" s="5">
        <f t="shared" si="1"/>
        <v>1</v>
      </c>
      <c r="F39" s="5">
        <f t="shared" si="2"/>
        <v>3492.4015531869104</v>
      </c>
      <c r="H39" s="14">
        <f t="shared" si="3"/>
        <v>1</v>
      </c>
      <c r="I39" s="14">
        <f t="shared" si="4"/>
        <v>3492.4015531869104</v>
      </c>
      <c r="J39">
        <f t="shared" si="5"/>
        <v>3492.4016963548661</v>
      </c>
      <c r="K39">
        <f t="shared" si="6"/>
        <v>89.983594160902001</v>
      </c>
      <c r="L39">
        <f t="shared" si="7"/>
        <v>0.99809200082148442</v>
      </c>
      <c r="M39">
        <f t="shared" si="7"/>
        <v>0.55654028993084237</v>
      </c>
    </row>
    <row r="40" spans="1:13">
      <c r="A40">
        <v>50</v>
      </c>
      <c r="B40" s="1">
        <v>29732000</v>
      </c>
      <c r="C40">
        <v>40.72</v>
      </c>
      <c r="E40" s="5">
        <f t="shared" si="1"/>
        <v>1</v>
      </c>
      <c r="F40" s="5">
        <f t="shared" si="2"/>
        <v>698480.31063738209</v>
      </c>
      <c r="H40" s="14">
        <f t="shared" si="3"/>
        <v>1</v>
      </c>
      <c r="I40" s="14">
        <f t="shared" si="4"/>
        <v>698480.31063738209</v>
      </c>
      <c r="J40">
        <f t="shared" si="5"/>
        <v>698480.31063809793</v>
      </c>
      <c r="K40">
        <f t="shared" si="6"/>
        <v>89.999917970802272</v>
      </c>
      <c r="L40">
        <f t="shared" si="7"/>
        <v>0.97650745625460456</v>
      </c>
      <c r="M40">
        <f t="shared" si="7"/>
        <v>1.2102140955501541</v>
      </c>
    </row>
    <row r="41" spans="1:13">
      <c r="A41">
        <v>31.2</v>
      </c>
      <c r="B41" s="1">
        <v>24522000</v>
      </c>
      <c r="C41">
        <v>41.76</v>
      </c>
      <c r="E41" s="5">
        <f t="shared" si="1"/>
        <v>1</v>
      </c>
      <c r="F41" s="5">
        <f t="shared" si="2"/>
        <v>435851.71383772639</v>
      </c>
      <c r="H41" s="14">
        <f t="shared" si="3"/>
        <v>1</v>
      </c>
      <c r="I41" s="14">
        <f t="shared" si="4"/>
        <v>435851.71383772639</v>
      </c>
      <c r="J41">
        <f t="shared" si="5"/>
        <v>435851.71383887355</v>
      </c>
      <c r="K41">
        <f t="shared" si="6"/>
        <v>89.999868542952356</v>
      </c>
      <c r="L41">
        <f t="shared" si="7"/>
        <v>0.98222609437081498</v>
      </c>
      <c r="M41">
        <f t="shared" si="7"/>
        <v>1.1551692658752959</v>
      </c>
    </row>
    <row r="42" spans="1:13">
      <c r="A42">
        <v>19.399999999999999</v>
      </c>
      <c r="B42" s="1">
        <v>19820000</v>
      </c>
      <c r="C42">
        <v>43.01</v>
      </c>
      <c r="E42" s="5">
        <f t="shared" si="1"/>
        <v>1</v>
      </c>
      <c r="F42" s="5">
        <f t="shared" si="2"/>
        <v>271010.36052730423</v>
      </c>
      <c r="H42" s="14">
        <f t="shared" si="3"/>
        <v>1</v>
      </c>
      <c r="I42" s="14">
        <f t="shared" si="4"/>
        <v>271010.36052730423</v>
      </c>
      <c r="J42">
        <f t="shared" si="5"/>
        <v>271010.36052914918</v>
      </c>
      <c r="K42">
        <f t="shared" si="6"/>
        <v>89.999788584541932</v>
      </c>
      <c r="L42">
        <f t="shared" si="7"/>
        <v>0.9863264197513042</v>
      </c>
      <c r="M42">
        <f t="shared" si="7"/>
        <v>1.0925317038954181</v>
      </c>
    </row>
    <row r="43" spans="1:13">
      <c r="A43">
        <v>12.1</v>
      </c>
      <c r="B43" s="1">
        <v>15829000</v>
      </c>
      <c r="C43">
        <v>44.38</v>
      </c>
      <c r="E43" s="5">
        <f t="shared" si="1"/>
        <v>1</v>
      </c>
      <c r="F43" s="5">
        <f t="shared" si="2"/>
        <v>169032.23517424645</v>
      </c>
      <c r="H43" s="14">
        <f t="shared" si="3"/>
        <v>1</v>
      </c>
      <c r="I43" s="14">
        <f t="shared" si="4"/>
        <v>169032.23517424645</v>
      </c>
      <c r="J43">
        <f t="shared" si="5"/>
        <v>169032.23517720448</v>
      </c>
      <c r="K43">
        <f t="shared" si="6"/>
        <v>89.999661036373027</v>
      </c>
      <c r="L43">
        <f t="shared" si="7"/>
        <v>0.98932135730765025</v>
      </c>
      <c r="M43">
        <f t="shared" si="7"/>
        <v>1.0279328759885764</v>
      </c>
    </row>
    <row r="44" spans="1:13">
      <c r="A44">
        <v>7.53</v>
      </c>
      <c r="B44" s="1">
        <v>12517000</v>
      </c>
      <c r="C44">
        <v>45.87</v>
      </c>
      <c r="E44" s="5">
        <f t="shared" si="1"/>
        <v>1</v>
      </c>
      <c r="F44" s="5">
        <f t="shared" si="2"/>
        <v>105191.13478198975</v>
      </c>
      <c r="H44" s="14">
        <f t="shared" si="3"/>
        <v>1</v>
      </c>
      <c r="I44" s="14">
        <f t="shared" si="4"/>
        <v>105191.13478198975</v>
      </c>
      <c r="J44">
        <f t="shared" si="5"/>
        <v>105191.134786743</v>
      </c>
      <c r="K44">
        <f t="shared" si="6"/>
        <v>89.999455317412171</v>
      </c>
      <c r="L44">
        <f t="shared" si="7"/>
        <v>0.99159613846874306</v>
      </c>
      <c r="M44">
        <f t="shared" si="7"/>
        <v>0.96205483578400208</v>
      </c>
    </row>
    <row r="45" spans="1:13">
      <c r="A45">
        <v>4.6900000000000004</v>
      </c>
      <c r="B45" s="1">
        <v>9808900</v>
      </c>
      <c r="C45">
        <v>47.43</v>
      </c>
      <c r="E45" s="5">
        <f t="shared" si="1"/>
        <v>1</v>
      </c>
      <c r="F45" s="5">
        <f t="shared" si="2"/>
        <v>65517.453137786448</v>
      </c>
      <c r="H45" s="14">
        <f t="shared" si="3"/>
        <v>1</v>
      </c>
      <c r="I45" s="14">
        <f t="shared" si="4"/>
        <v>65517.453137786448</v>
      </c>
      <c r="J45">
        <f t="shared" si="5"/>
        <v>65517.453145418003</v>
      </c>
      <c r="K45">
        <f t="shared" si="6"/>
        <v>89.999125488297182</v>
      </c>
      <c r="L45">
        <f t="shared" si="7"/>
        <v>0.99332061157261076</v>
      </c>
      <c r="M45">
        <f t="shared" si="7"/>
        <v>0.8975147688867211</v>
      </c>
    </row>
    <row r="46" spans="1:13">
      <c r="A46">
        <v>2.92</v>
      </c>
      <c r="B46" s="1">
        <v>7611400</v>
      </c>
      <c r="C46">
        <v>49.06</v>
      </c>
      <c r="E46" s="5">
        <f t="shared" si="1"/>
        <v>1</v>
      </c>
      <c r="F46" s="5">
        <f t="shared" si="2"/>
        <v>40791.250141223114</v>
      </c>
      <c r="H46" s="14">
        <f t="shared" si="3"/>
        <v>1</v>
      </c>
      <c r="I46" s="14">
        <f t="shared" si="4"/>
        <v>40791.250141223114</v>
      </c>
      <c r="J46">
        <f t="shared" si="5"/>
        <v>40791.250153480643</v>
      </c>
      <c r="K46">
        <f t="shared" si="6"/>
        <v>89.998595390450092</v>
      </c>
      <c r="L46">
        <f t="shared" si="7"/>
        <v>0.99464076908932908</v>
      </c>
      <c r="M46">
        <f t="shared" si="7"/>
        <v>0.8344597511302505</v>
      </c>
    </row>
    <row r="47" spans="1:13">
      <c r="A47">
        <v>1.82</v>
      </c>
      <c r="B47" s="1">
        <v>5851200</v>
      </c>
      <c r="C47">
        <v>50.76</v>
      </c>
      <c r="E47" s="5">
        <f t="shared" si="1"/>
        <v>1</v>
      </c>
      <c r="F47" s="5">
        <f t="shared" si="2"/>
        <v>25424.68330720071</v>
      </c>
      <c r="H47" s="14">
        <f t="shared" si="3"/>
        <v>1</v>
      </c>
      <c r="I47" s="14">
        <f t="shared" si="4"/>
        <v>25424.68330720071</v>
      </c>
      <c r="J47">
        <f t="shared" si="5"/>
        <v>25424.683326866638</v>
      </c>
      <c r="K47">
        <f t="shared" si="6"/>
        <v>89.997746450612922</v>
      </c>
      <c r="L47">
        <f t="shared" si="7"/>
        <v>0.9956547916108035</v>
      </c>
      <c r="M47">
        <f t="shared" si="7"/>
        <v>0.77300524922405289</v>
      </c>
    </row>
    <row r="48" spans="1:13">
      <c r="A48">
        <v>1.1299999999999999</v>
      </c>
      <c r="B48" s="1">
        <v>4456700</v>
      </c>
      <c r="C48">
        <v>52.5</v>
      </c>
      <c r="E48" s="5">
        <f t="shared" si="1"/>
        <v>1</v>
      </c>
      <c r="F48" s="5">
        <f t="shared" si="2"/>
        <v>15785.655020404834</v>
      </c>
      <c r="H48" s="14">
        <f t="shared" si="3"/>
        <v>1</v>
      </c>
      <c r="I48" s="14">
        <f t="shared" si="4"/>
        <v>15785.655020404834</v>
      </c>
      <c r="J48">
        <f t="shared" si="5"/>
        <v>15785.655052079161</v>
      </c>
      <c r="K48">
        <f t="shared" si="6"/>
        <v>89.996370389485747</v>
      </c>
      <c r="L48">
        <f t="shared" si="7"/>
        <v>0.99645799469291652</v>
      </c>
      <c r="M48">
        <f t="shared" si="7"/>
        <v>0.71421657884734757</v>
      </c>
    </row>
    <row r="49" spans="1:13">
      <c r="A49">
        <v>0.70699999999999996</v>
      </c>
      <c r="B49" s="1">
        <v>3369800</v>
      </c>
      <c r="C49">
        <v>54.27</v>
      </c>
      <c r="E49" s="5">
        <f t="shared" si="1"/>
        <v>1</v>
      </c>
      <c r="F49" s="5">
        <f t="shared" si="2"/>
        <v>9876.5115924125821</v>
      </c>
      <c r="H49" s="14">
        <f t="shared" si="3"/>
        <v>1</v>
      </c>
      <c r="I49" s="14">
        <f t="shared" si="4"/>
        <v>9876.5115924125821</v>
      </c>
      <c r="J49">
        <f t="shared" si="5"/>
        <v>9876.5116430377439</v>
      </c>
      <c r="K49">
        <f t="shared" si="6"/>
        <v>89.994198783772873</v>
      </c>
      <c r="L49">
        <f t="shared" si="7"/>
        <v>0.99706911043888724</v>
      </c>
      <c r="M49">
        <f t="shared" si="7"/>
        <v>0.65826789725028323</v>
      </c>
    </row>
    <row r="50" spans="1:13">
      <c r="A50">
        <v>0.441</v>
      </c>
      <c r="B50" s="1">
        <v>2526400</v>
      </c>
      <c r="C50">
        <v>56.05</v>
      </c>
      <c r="E50" s="5">
        <f t="shared" si="1"/>
        <v>1</v>
      </c>
      <c r="F50" s="5">
        <f t="shared" si="2"/>
        <v>6160.59633982171</v>
      </c>
      <c r="H50" s="14">
        <f t="shared" si="3"/>
        <v>1</v>
      </c>
      <c r="I50" s="14">
        <f t="shared" si="4"/>
        <v>6160.59633982171</v>
      </c>
      <c r="J50">
        <f t="shared" si="5"/>
        <v>6160.5964209826834</v>
      </c>
      <c r="K50">
        <f t="shared" si="6"/>
        <v>89.990699637527044</v>
      </c>
      <c r="L50">
        <f t="shared" si="7"/>
        <v>0.99756151186629871</v>
      </c>
      <c r="M50">
        <f t="shared" si="7"/>
        <v>0.60554325847505885</v>
      </c>
    </row>
    <row r="51" spans="1:13">
      <c r="A51">
        <v>0.27400000000000002</v>
      </c>
      <c r="B51" s="1">
        <v>1875600</v>
      </c>
      <c r="C51">
        <v>57.84</v>
      </c>
      <c r="E51" s="5">
        <f t="shared" si="1"/>
        <v>1</v>
      </c>
      <c r="F51" s="5">
        <f t="shared" si="2"/>
        <v>3827.6721022928541</v>
      </c>
      <c r="H51" s="14">
        <f t="shared" si="3"/>
        <v>1</v>
      </c>
      <c r="I51" s="14">
        <f t="shared" si="4"/>
        <v>3827.6721022928541</v>
      </c>
      <c r="J51">
        <f t="shared" si="5"/>
        <v>3827.6722329205509</v>
      </c>
      <c r="K51">
        <f t="shared" si="6"/>
        <v>89.985031168637676</v>
      </c>
      <c r="L51">
        <f t="shared" si="7"/>
        <v>0.99795922785619506</v>
      </c>
      <c r="M51">
        <f t="shared" si="7"/>
        <v>0.55575780028764987</v>
      </c>
    </row>
    <row r="52" spans="1:13">
      <c r="A52">
        <v>0.17100000000000001</v>
      </c>
      <c r="B52" s="1">
        <v>1379400</v>
      </c>
      <c r="C52">
        <v>59.62</v>
      </c>
      <c r="E52" s="5">
        <f t="shared" si="1"/>
        <v>1</v>
      </c>
      <c r="F52" s="5">
        <f t="shared" si="2"/>
        <v>2388.8026623798469</v>
      </c>
      <c r="H52" s="14">
        <f t="shared" si="3"/>
        <v>1</v>
      </c>
      <c r="I52" s="14">
        <f t="shared" si="4"/>
        <v>2388.8026623798469</v>
      </c>
      <c r="J52">
        <f t="shared" si="5"/>
        <v>2388.8028716897184</v>
      </c>
      <c r="K52">
        <f t="shared" si="6"/>
        <v>89.976014855865444</v>
      </c>
      <c r="L52">
        <f t="shared" si="7"/>
        <v>0.99826823048304358</v>
      </c>
      <c r="M52">
        <f t="shared" si="7"/>
        <v>0.50915824984678715</v>
      </c>
    </row>
    <row r="53" spans="1:13">
      <c r="A53">
        <v>0.107</v>
      </c>
      <c r="B53" s="1">
        <v>1004100</v>
      </c>
      <c r="C53">
        <v>61.36</v>
      </c>
      <c r="E53" s="5">
        <f t="shared" si="1"/>
        <v>1</v>
      </c>
      <c r="F53" s="5">
        <f t="shared" si="2"/>
        <v>1494.7478647639975</v>
      </c>
      <c r="H53" s="14">
        <f t="shared" si="3"/>
        <v>1</v>
      </c>
      <c r="I53" s="14">
        <f t="shared" si="4"/>
        <v>1494.7478647639975</v>
      </c>
      <c r="J53">
        <f t="shared" si="5"/>
        <v>1494.7481992685355</v>
      </c>
      <c r="K53">
        <f t="shared" si="6"/>
        <v>89.96166860490942</v>
      </c>
      <c r="L53">
        <f t="shared" si="7"/>
        <v>0.99851135524423007</v>
      </c>
      <c r="M53">
        <f t="shared" si="7"/>
        <v>0.46612888860673762</v>
      </c>
    </row>
    <row r="54" spans="1:13">
      <c r="A54">
        <v>6.6400000000000001E-2</v>
      </c>
      <c r="B54">
        <v>722110</v>
      </c>
      <c r="C54">
        <v>63.12</v>
      </c>
      <c r="E54" s="5">
        <f t="shared" si="1"/>
        <v>1</v>
      </c>
      <c r="F54" s="5">
        <f t="shared" si="2"/>
        <v>927.58185252644341</v>
      </c>
      <c r="H54" s="14">
        <f t="shared" si="3"/>
        <v>1</v>
      </c>
      <c r="I54" s="14">
        <f t="shared" si="4"/>
        <v>927.58185252644341</v>
      </c>
      <c r="J54">
        <f t="shared" si="5"/>
        <v>927.58239156227444</v>
      </c>
      <c r="K54">
        <f t="shared" si="6"/>
        <v>89.938231049734412</v>
      </c>
      <c r="L54">
        <f t="shared" si="7"/>
        <v>0.99871545555169949</v>
      </c>
      <c r="M54">
        <f t="shared" si="7"/>
        <v>0.42487691777145781</v>
      </c>
    </row>
    <row r="55" spans="1:13">
      <c r="A55">
        <v>4.1399999999999999E-2</v>
      </c>
      <c r="B55">
        <v>510210</v>
      </c>
      <c r="C55">
        <v>64.86</v>
      </c>
      <c r="E55" s="5">
        <f t="shared" si="1"/>
        <v>1</v>
      </c>
      <c r="F55" s="5">
        <f t="shared" si="2"/>
        <v>578.3416972077523</v>
      </c>
      <c r="H55" s="14">
        <f t="shared" si="3"/>
        <v>1</v>
      </c>
      <c r="I55" s="14">
        <f t="shared" si="4"/>
        <v>578.3416972077523</v>
      </c>
      <c r="J55">
        <f t="shared" si="5"/>
        <v>578.34256174791722</v>
      </c>
      <c r="K55">
        <f t="shared" si="6"/>
        <v>89.900931019343247</v>
      </c>
      <c r="L55">
        <f t="shared" si="7"/>
        <v>0.99886646172801796</v>
      </c>
      <c r="M55">
        <f t="shared" si="7"/>
        <v>0.38607664229638061</v>
      </c>
    </row>
    <row r="56" spans="1:13">
      <c r="A56">
        <v>2.58E-2</v>
      </c>
      <c r="B56">
        <v>357790</v>
      </c>
      <c r="C56">
        <v>66.569999999999993</v>
      </c>
      <c r="E56" s="5">
        <f t="shared" si="1"/>
        <v>1</v>
      </c>
      <c r="F56" s="5">
        <f t="shared" si="2"/>
        <v>360.41584028888917</v>
      </c>
      <c r="H56" s="14">
        <f t="shared" si="3"/>
        <v>1</v>
      </c>
      <c r="I56" s="14">
        <f t="shared" si="4"/>
        <v>360.41584028888917</v>
      </c>
      <c r="J56">
        <f t="shared" si="5"/>
        <v>360.4172275726371</v>
      </c>
      <c r="K56">
        <f t="shared" si="6"/>
        <v>89.841029094498168</v>
      </c>
      <c r="L56">
        <f t="shared" si="7"/>
        <v>0.99899265706818907</v>
      </c>
      <c r="M56">
        <f t="shared" si="7"/>
        <v>0.34957231627607299</v>
      </c>
    </row>
    <row r="57" spans="1:13">
      <c r="A57">
        <v>1.61E-2</v>
      </c>
      <c r="B57">
        <v>252650</v>
      </c>
      <c r="C57">
        <v>68.16</v>
      </c>
      <c r="E57" s="5">
        <f t="shared" si="1"/>
        <v>1</v>
      </c>
      <c r="F57" s="5">
        <f t="shared" si="2"/>
        <v>224.91066002523704</v>
      </c>
      <c r="H57" s="14">
        <f t="shared" si="3"/>
        <v>1</v>
      </c>
      <c r="I57" s="14">
        <f t="shared" si="4"/>
        <v>224.91066002523704</v>
      </c>
      <c r="J57">
        <f t="shared" si="5"/>
        <v>224.91288311919297</v>
      </c>
      <c r="K57">
        <f t="shared" si="6"/>
        <v>89.745252617393945</v>
      </c>
      <c r="L57">
        <f t="shared" si="7"/>
        <v>0.99910978474918188</v>
      </c>
      <c r="M57">
        <f t="shared" si="7"/>
        <v>0.3166850442692774</v>
      </c>
    </row>
    <row r="58" spans="1:13">
      <c r="A58">
        <v>0.01</v>
      </c>
      <c r="B58">
        <v>175210</v>
      </c>
      <c r="C58">
        <v>69.73</v>
      </c>
      <c r="E58" s="5">
        <f t="shared" si="1"/>
        <v>1</v>
      </c>
      <c r="F58" s="5">
        <f t="shared" si="2"/>
        <v>139.69606212747641</v>
      </c>
      <c r="H58" s="14">
        <f t="shared" si="3"/>
        <v>1</v>
      </c>
      <c r="I58" s="14">
        <f t="shared" si="4"/>
        <v>139.69606212747641</v>
      </c>
      <c r="J58">
        <f t="shared" si="5"/>
        <v>139.69964128058365</v>
      </c>
      <c r="K58">
        <f t="shared" si="6"/>
        <v>89.589861016782592</v>
      </c>
      <c r="L58">
        <f t="shared" si="7"/>
        <v>0.99920267312778621</v>
      </c>
      <c r="M58">
        <f t="shared" si="7"/>
        <v>0.2848108564001518</v>
      </c>
    </row>
    <row r="59" spans="1:13">
      <c r="A59">
        <v>2.5</v>
      </c>
      <c r="B59" s="1">
        <v>7141000</v>
      </c>
      <c r="C59">
        <v>54.69</v>
      </c>
      <c r="E59" s="5">
        <f t="shared" si="1"/>
        <v>1</v>
      </c>
      <c r="F59" s="5">
        <f t="shared" si="2"/>
        <v>34924.015531869103</v>
      </c>
      <c r="H59" s="14">
        <f t="shared" si="3"/>
        <v>1</v>
      </c>
      <c r="I59" s="14">
        <f t="shared" si="4"/>
        <v>34924.015531869103</v>
      </c>
      <c r="J59">
        <f t="shared" si="5"/>
        <v>34924.015546185896</v>
      </c>
      <c r="K59">
        <f t="shared" si="6"/>
        <v>89.998359416045815</v>
      </c>
      <c r="L59">
        <f t="shared" si="7"/>
        <v>0.99510936625876123</v>
      </c>
      <c r="M59">
        <f t="shared" si="7"/>
        <v>0.64560905862215801</v>
      </c>
    </row>
    <row r="60" spans="1:13">
      <c r="A60">
        <v>1.56</v>
      </c>
      <c r="B60" s="1">
        <v>5743900</v>
      </c>
      <c r="C60">
        <v>54.72</v>
      </c>
      <c r="E60" s="5">
        <f t="shared" si="1"/>
        <v>1</v>
      </c>
      <c r="F60" s="5">
        <f t="shared" si="2"/>
        <v>21792.585691886321</v>
      </c>
      <c r="H60" s="14">
        <f t="shared" si="3"/>
        <v>1</v>
      </c>
      <c r="I60" s="14">
        <f t="shared" si="4"/>
        <v>21792.585691886321</v>
      </c>
      <c r="J60">
        <f t="shared" si="5"/>
        <v>21792.585714829904</v>
      </c>
      <c r="K60">
        <f t="shared" si="6"/>
        <v>89.997370859048914</v>
      </c>
      <c r="L60">
        <f t="shared" si="7"/>
        <v>0.99620596011162621</v>
      </c>
      <c r="M60">
        <f t="shared" si="7"/>
        <v>0.64468879493875941</v>
      </c>
    </row>
    <row r="61" spans="1:13">
      <c r="A61">
        <v>0.97</v>
      </c>
      <c r="B61" s="1">
        <v>4405800</v>
      </c>
      <c r="C61">
        <v>55.56</v>
      </c>
      <c r="E61" s="5">
        <f t="shared" si="1"/>
        <v>1</v>
      </c>
      <c r="F61" s="5">
        <f t="shared" si="2"/>
        <v>13550.518026365213</v>
      </c>
      <c r="H61" s="14">
        <f t="shared" si="3"/>
        <v>1</v>
      </c>
      <c r="I61" s="14">
        <f t="shared" si="4"/>
        <v>13550.518026365213</v>
      </c>
      <c r="J61">
        <f t="shared" si="5"/>
        <v>13550.518063264171</v>
      </c>
      <c r="K61">
        <f t="shared" si="6"/>
        <v>89.99577169084624</v>
      </c>
      <c r="L61">
        <f t="shared" si="7"/>
        <v>0.99692439101564667</v>
      </c>
      <c r="M61">
        <f t="shared" si="7"/>
        <v>0.61979430689068105</v>
      </c>
    </row>
    <row r="62" spans="1:13">
      <c r="A62">
        <v>0.60499999999999998</v>
      </c>
      <c r="B62" s="1">
        <v>3301900</v>
      </c>
      <c r="C62">
        <v>56.88</v>
      </c>
      <c r="E62" s="5">
        <f t="shared" si="1"/>
        <v>1</v>
      </c>
      <c r="F62" s="5">
        <f t="shared" si="2"/>
        <v>8451.6117587123226</v>
      </c>
      <c r="H62" s="14">
        <f t="shared" si="3"/>
        <v>1</v>
      </c>
      <c r="I62" s="14">
        <f t="shared" si="4"/>
        <v>8451.6117587123226</v>
      </c>
      <c r="J62">
        <f t="shared" si="5"/>
        <v>8451.6118178726356</v>
      </c>
      <c r="K62">
        <f t="shared" si="6"/>
        <v>89.993220727491817</v>
      </c>
      <c r="L62">
        <f t="shared" si="7"/>
        <v>0.99744037923078455</v>
      </c>
      <c r="M62">
        <f t="shared" si="7"/>
        <v>0.58215929549036238</v>
      </c>
    </row>
    <row r="63" spans="1:13">
      <c r="A63">
        <v>0.3765</v>
      </c>
      <c r="B63" s="1">
        <v>2441000</v>
      </c>
      <c r="C63">
        <v>58.46</v>
      </c>
      <c r="E63" s="5">
        <f t="shared" si="1"/>
        <v>1</v>
      </c>
      <c r="F63" s="5">
        <f t="shared" si="2"/>
        <v>5259.5567390994875</v>
      </c>
      <c r="H63" s="14">
        <f t="shared" si="3"/>
        <v>1</v>
      </c>
      <c r="I63" s="14">
        <f t="shared" si="4"/>
        <v>5259.5567390994875</v>
      </c>
      <c r="J63">
        <f t="shared" si="5"/>
        <v>5259.5568341645321</v>
      </c>
      <c r="K63">
        <f t="shared" si="6"/>
        <v>89.989106348374051</v>
      </c>
      <c r="L63">
        <f t="shared" si="7"/>
        <v>0.99784532698313622</v>
      </c>
      <c r="M63">
        <f t="shared" si="7"/>
        <v>0.53932785406045247</v>
      </c>
    </row>
    <row r="64" spans="1:13">
      <c r="A64">
        <v>0.23449999999999999</v>
      </c>
      <c r="B64" s="1">
        <v>1788500</v>
      </c>
      <c r="C64">
        <v>60.13</v>
      </c>
      <c r="E64" s="5">
        <f t="shared" si="1"/>
        <v>1</v>
      </c>
      <c r="F64" s="5">
        <f t="shared" si="2"/>
        <v>3275.8726568893217</v>
      </c>
      <c r="H64" s="14">
        <f t="shared" si="3"/>
        <v>1</v>
      </c>
      <c r="I64" s="14">
        <f t="shared" si="4"/>
        <v>3275.8726568893217</v>
      </c>
      <c r="J64">
        <f t="shared" si="5"/>
        <v>3275.8728095204037</v>
      </c>
      <c r="K64">
        <f t="shared" si="6"/>
        <v>89.982509766485322</v>
      </c>
      <c r="L64">
        <f t="shared" si="7"/>
        <v>0.99816836857169666</v>
      </c>
      <c r="M64">
        <f t="shared" si="7"/>
        <v>0.49646615277707162</v>
      </c>
    </row>
    <row r="65" spans="1:13">
      <c r="A65">
        <v>0.14599999999999999</v>
      </c>
      <c r="B65" s="1">
        <v>1299100</v>
      </c>
      <c r="C65">
        <v>61.77</v>
      </c>
      <c r="E65" s="5">
        <f t="shared" si="1"/>
        <v>1</v>
      </c>
      <c r="F65" s="5">
        <f t="shared" si="2"/>
        <v>2039.5625070611557</v>
      </c>
      <c r="H65" s="14">
        <f t="shared" si="3"/>
        <v>1</v>
      </c>
      <c r="I65" s="14">
        <f t="shared" si="4"/>
        <v>2039.5625070611557</v>
      </c>
      <c r="J65">
        <f t="shared" si="5"/>
        <v>2039.5627522117545</v>
      </c>
      <c r="K65">
        <f t="shared" si="6"/>
        <v>89.971907811247021</v>
      </c>
      <c r="L65">
        <f t="shared" si="7"/>
        <v>0.99843001866506687</v>
      </c>
      <c r="M65">
        <f t="shared" si="7"/>
        <v>0.45656318295688875</v>
      </c>
    </row>
    <row r="66" spans="1:13">
      <c r="A66">
        <v>9.0999999999999998E-2</v>
      </c>
      <c r="B66">
        <v>934040</v>
      </c>
      <c r="C66">
        <v>63.36</v>
      </c>
      <c r="E66" s="5">
        <f t="shared" si="1"/>
        <v>1</v>
      </c>
      <c r="F66" s="5">
        <f t="shared" si="2"/>
        <v>1271.2341653600354</v>
      </c>
      <c r="H66" s="14">
        <f t="shared" si="3"/>
        <v>1</v>
      </c>
      <c r="I66" s="14">
        <f t="shared" si="4"/>
        <v>1271.2341653600354</v>
      </c>
      <c r="J66">
        <f t="shared" si="5"/>
        <v>1271.2345586785414</v>
      </c>
      <c r="K66">
        <f t="shared" si="6"/>
        <v>89.954929021531854</v>
      </c>
      <c r="L66">
        <f t="shared" ref="L66:M81" si="8">ABS((J66-B66)/B66)</f>
        <v>0.99863899344923279</v>
      </c>
      <c r="M66">
        <f t="shared" si="8"/>
        <v>0.41974319794084364</v>
      </c>
    </row>
    <row r="67" spans="1:13">
      <c r="A67">
        <v>5.6500000000000002E-2</v>
      </c>
      <c r="B67">
        <v>666850</v>
      </c>
      <c r="C67">
        <v>64.92</v>
      </c>
      <c r="E67" s="5">
        <f t="shared" ref="E67:E96" si="9">$P$1</f>
        <v>1</v>
      </c>
      <c r="F67" s="5">
        <f t="shared" ref="F67:F96" si="10">A67*$P$2</f>
        <v>789.28275102024179</v>
      </c>
      <c r="H67" s="14">
        <f t="shared" ref="H67:H96" si="11">E67</f>
        <v>1</v>
      </c>
      <c r="I67" s="14">
        <f t="shared" ref="I67:I96" si="12">F67</f>
        <v>789.28275102024179</v>
      </c>
      <c r="J67">
        <f t="shared" ref="J67:J96" si="13">(H67^2+I67^2)^0.5</f>
        <v>789.28338450652882</v>
      </c>
      <c r="K67">
        <f t="shared" ref="K67:K96" si="14">DEGREES(ATAN(I67/H67))</f>
        <v>89.927407828459977</v>
      </c>
      <c r="L67">
        <f t="shared" si="8"/>
        <v>0.99881640041312669</v>
      </c>
      <c r="M67">
        <f t="shared" si="8"/>
        <v>0.38520344775816351</v>
      </c>
    </row>
    <row r="68" spans="1:13">
      <c r="A68">
        <v>3.5349999999999999E-2</v>
      </c>
      <c r="B68">
        <v>471890</v>
      </c>
      <c r="C68">
        <v>66.459999999999994</v>
      </c>
      <c r="E68" s="5">
        <f t="shared" si="9"/>
        <v>1</v>
      </c>
      <c r="F68" s="5">
        <f t="shared" si="10"/>
        <v>493.82557962062913</v>
      </c>
      <c r="H68" s="14">
        <f t="shared" si="11"/>
        <v>1</v>
      </c>
      <c r="I68" s="14">
        <f t="shared" si="12"/>
        <v>493.82557962062913</v>
      </c>
      <c r="J68">
        <f t="shared" si="13"/>
        <v>493.82659212283244</v>
      </c>
      <c r="K68">
        <f t="shared" si="14"/>
        <v>89.8839758336524</v>
      </c>
      <c r="L68">
        <f t="shared" si="8"/>
        <v>0.99895351333547466</v>
      </c>
      <c r="M68">
        <f t="shared" si="8"/>
        <v>0.35245223944707205</v>
      </c>
    </row>
    <row r="69" spans="1:13">
      <c r="A69">
        <v>2.205E-2</v>
      </c>
      <c r="B69">
        <v>331390</v>
      </c>
      <c r="C69">
        <v>67.930000000000007</v>
      </c>
      <c r="E69" s="5">
        <f t="shared" si="9"/>
        <v>1</v>
      </c>
      <c r="F69" s="5">
        <f t="shared" si="10"/>
        <v>308.02981699108551</v>
      </c>
      <c r="H69" s="14">
        <f t="shared" si="11"/>
        <v>1</v>
      </c>
      <c r="I69" s="14">
        <f t="shared" si="12"/>
        <v>308.02981699108551</v>
      </c>
      <c r="J69">
        <f t="shared" si="13"/>
        <v>308.03144020629071</v>
      </c>
      <c r="K69">
        <f t="shared" si="14"/>
        <v>89.813993402369391</v>
      </c>
      <c r="L69">
        <f t="shared" si="8"/>
        <v>0.99907048661635456</v>
      </c>
      <c r="M69">
        <f t="shared" si="8"/>
        <v>0.32215506259928428</v>
      </c>
    </row>
    <row r="70" spans="1:13">
      <c r="A70">
        <v>1.37E-2</v>
      </c>
      <c r="B70">
        <v>230770</v>
      </c>
      <c r="C70">
        <v>69.39</v>
      </c>
      <c r="E70" s="5">
        <f t="shared" si="9"/>
        <v>1</v>
      </c>
      <c r="F70" s="5">
        <f t="shared" si="10"/>
        <v>191.38360511464271</v>
      </c>
      <c r="H70" s="14">
        <f t="shared" si="11"/>
        <v>1</v>
      </c>
      <c r="I70" s="14">
        <f t="shared" si="12"/>
        <v>191.38360511464271</v>
      </c>
      <c r="J70">
        <f t="shared" si="13"/>
        <v>191.38621765079506</v>
      </c>
      <c r="K70">
        <f t="shared" si="14"/>
        <v>89.700626090399837</v>
      </c>
      <c r="L70">
        <f t="shared" si="8"/>
        <v>0.99917066248797159</v>
      </c>
      <c r="M70">
        <f t="shared" si="8"/>
        <v>0.29270249445741225</v>
      </c>
    </row>
    <row r="71" spans="1:13">
      <c r="A71">
        <v>8.5500000000000003E-3</v>
      </c>
      <c r="B71">
        <v>159360</v>
      </c>
      <c r="C71">
        <v>70.81</v>
      </c>
      <c r="E71" s="5">
        <f t="shared" si="9"/>
        <v>1</v>
      </c>
      <c r="F71" s="5">
        <f t="shared" si="10"/>
        <v>119.44013311899234</v>
      </c>
      <c r="H71" s="14">
        <f t="shared" si="11"/>
        <v>1</v>
      </c>
      <c r="I71" s="14">
        <f t="shared" si="12"/>
        <v>119.44013311899234</v>
      </c>
      <c r="J71">
        <f t="shared" si="13"/>
        <v>119.4443192432466</v>
      </c>
      <c r="K71">
        <f t="shared" si="14"/>
        <v>89.520308297394593</v>
      </c>
      <c r="L71">
        <f t="shared" si="8"/>
        <v>0.99925047490434704</v>
      </c>
      <c r="M71">
        <f t="shared" si="8"/>
        <v>0.2642325702216437</v>
      </c>
    </row>
    <row r="72" spans="1:13">
      <c r="A72">
        <v>5.3499999999999997E-3</v>
      </c>
      <c r="B72">
        <v>108980</v>
      </c>
      <c r="C72">
        <v>72.23</v>
      </c>
      <c r="E72" s="5">
        <f t="shared" si="9"/>
        <v>1</v>
      </c>
      <c r="F72" s="5">
        <f t="shared" si="10"/>
        <v>74.737393238199886</v>
      </c>
      <c r="H72" s="14">
        <f t="shared" si="11"/>
        <v>1</v>
      </c>
      <c r="I72" s="14">
        <f t="shared" si="12"/>
        <v>74.737393238199886</v>
      </c>
      <c r="J72">
        <f t="shared" si="13"/>
        <v>74.744083030306328</v>
      </c>
      <c r="K72">
        <f t="shared" si="14"/>
        <v>89.233417728525836</v>
      </c>
      <c r="L72">
        <f t="shared" si="8"/>
        <v>0.99931414862332257</v>
      </c>
      <c r="M72">
        <f t="shared" si="8"/>
        <v>0.2354065863010637</v>
      </c>
    </row>
    <row r="73" spans="1:13">
      <c r="A73">
        <v>3.32E-3</v>
      </c>
      <c r="B73">
        <v>73483</v>
      </c>
      <c r="C73">
        <v>73.650000000000006</v>
      </c>
      <c r="E73" s="5">
        <f t="shared" si="9"/>
        <v>1</v>
      </c>
      <c r="F73" s="5">
        <f t="shared" si="10"/>
        <v>46.379092626322169</v>
      </c>
      <c r="H73" s="14">
        <f t="shared" si="11"/>
        <v>1</v>
      </c>
      <c r="I73" s="14">
        <f t="shared" si="12"/>
        <v>46.379092626322169</v>
      </c>
      <c r="J73">
        <f t="shared" si="13"/>
        <v>46.389872093388782</v>
      </c>
      <c r="K73">
        <f t="shared" si="14"/>
        <v>88.764811903563313</v>
      </c>
      <c r="L73">
        <f t="shared" si="8"/>
        <v>0.99936869926250438</v>
      </c>
      <c r="M73">
        <f t="shared" si="8"/>
        <v>0.20522487309658258</v>
      </c>
    </row>
    <row r="74" spans="1:13">
      <c r="A74">
        <v>2.0699999999999998E-3</v>
      </c>
      <c r="B74">
        <v>48872</v>
      </c>
      <c r="C74">
        <v>75.09</v>
      </c>
      <c r="E74" s="5">
        <f t="shared" si="9"/>
        <v>1</v>
      </c>
      <c r="F74" s="5">
        <f t="shared" si="10"/>
        <v>28.917084860387614</v>
      </c>
      <c r="H74" s="14">
        <f t="shared" si="11"/>
        <v>1</v>
      </c>
      <c r="I74" s="14">
        <f t="shared" si="12"/>
        <v>28.917084860387614</v>
      </c>
      <c r="J74">
        <f t="shared" si="13"/>
        <v>28.934370510222934</v>
      </c>
      <c r="K74">
        <f t="shared" si="14"/>
        <v>88.019407683704259</v>
      </c>
      <c r="L74">
        <f t="shared" si="8"/>
        <v>0.9994079560789364</v>
      </c>
      <c r="M74">
        <f t="shared" si="8"/>
        <v>0.17218547987354182</v>
      </c>
    </row>
    <row r="75" spans="1:13">
      <c r="A75">
        <v>1.2899999999999999E-3</v>
      </c>
      <c r="B75">
        <v>32376</v>
      </c>
      <c r="C75">
        <v>76.510000000000005</v>
      </c>
      <c r="E75" s="5">
        <f t="shared" si="9"/>
        <v>1</v>
      </c>
      <c r="F75" s="5">
        <f t="shared" si="10"/>
        <v>18.020792014444456</v>
      </c>
      <c r="H75" s="14">
        <f t="shared" si="11"/>
        <v>1</v>
      </c>
      <c r="I75" s="14">
        <f t="shared" si="12"/>
        <v>18.020792014444456</v>
      </c>
      <c r="J75">
        <f t="shared" si="13"/>
        <v>18.048516416256078</v>
      </c>
      <c r="K75">
        <f t="shared" si="14"/>
        <v>86.823831186003389</v>
      </c>
      <c r="L75">
        <f t="shared" si="8"/>
        <v>0.99944253408647588</v>
      </c>
      <c r="M75">
        <f t="shared" si="8"/>
        <v>0.13480370129399272</v>
      </c>
    </row>
    <row r="76" spans="1:13">
      <c r="A76" s="1">
        <v>8.0500000000000005E-4</v>
      </c>
      <c r="B76">
        <v>21466</v>
      </c>
      <c r="C76">
        <v>77.900000000000006</v>
      </c>
      <c r="E76" s="5">
        <f t="shared" si="9"/>
        <v>1</v>
      </c>
      <c r="F76" s="5">
        <f t="shared" si="10"/>
        <v>11.245533001261853</v>
      </c>
      <c r="H76" s="14">
        <f t="shared" si="11"/>
        <v>1</v>
      </c>
      <c r="I76" s="14">
        <f t="shared" si="12"/>
        <v>11.245533001261853</v>
      </c>
      <c r="J76">
        <f t="shared" si="13"/>
        <v>11.289907549775128</v>
      </c>
      <c r="K76">
        <f t="shared" si="14"/>
        <v>84.918384958854375</v>
      </c>
      <c r="L76">
        <f t="shared" si="8"/>
        <v>0.99947405629601349</v>
      </c>
      <c r="M76">
        <f t="shared" si="8"/>
        <v>9.0094800498772387E-2</v>
      </c>
    </row>
    <row r="77" spans="1:13">
      <c r="A77" s="1">
        <v>5.0000000000000001E-4</v>
      </c>
      <c r="B77">
        <v>14007</v>
      </c>
      <c r="C77" t="s">
        <v>18</v>
      </c>
      <c r="E77" s="5">
        <f t="shared" si="9"/>
        <v>1</v>
      </c>
      <c r="F77" s="5">
        <f t="shared" si="10"/>
        <v>6.9848031063738212</v>
      </c>
      <c r="H77" s="14">
        <f t="shared" si="11"/>
        <v>1</v>
      </c>
      <c r="I77" s="14">
        <f t="shared" si="12"/>
        <v>6.9848031063738212</v>
      </c>
      <c r="J77">
        <f t="shared" si="13"/>
        <v>7.0560239820177326</v>
      </c>
      <c r="K77">
        <f t="shared" si="14"/>
        <v>81.852446159880145</v>
      </c>
      <c r="L77">
        <f t="shared" si="8"/>
        <v>0.99949625016191779</v>
      </c>
    </row>
    <row r="78" spans="1:13">
      <c r="A78">
        <v>0.2</v>
      </c>
      <c r="B78" s="1">
        <v>1513500</v>
      </c>
      <c r="C78" t="s">
        <v>18</v>
      </c>
      <c r="E78" s="5">
        <f t="shared" si="9"/>
        <v>1</v>
      </c>
      <c r="F78" s="5">
        <f t="shared" si="10"/>
        <v>2793.9212425495284</v>
      </c>
      <c r="H78" s="14">
        <f t="shared" si="11"/>
        <v>1</v>
      </c>
      <c r="I78" s="14">
        <f t="shared" si="12"/>
        <v>2793.9212425495284</v>
      </c>
      <c r="J78">
        <f t="shared" si="13"/>
        <v>2793.9214215094707</v>
      </c>
      <c r="K78">
        <f t="shared" si="14"/>
        <v>89.979492701442751</v>
      </c>
      <c r="L78">
        <f t="shared" si="8"/>
        <v>0.99815399972150021</v>
      </c>
    </row>
    <row r="79" spans="1:13">
      <c r="A79">
        <v>0.12479999999999999</v>
      </c>
      <c r="B79" s="1">
        <v>1171400</v>
      </c>
      <c r="C79">
        <v>67.61</v>
      </c>
      <c r="E79" s="5">
        <f t="shared" si="9"/>
        <v>1</v>
      </c>
      <c r="F79" s="5">
        <f t="shared" si="10"/>
        <v>1743.4068553509055</v>
      </c>
      <c r="H79" s="14">
        <f t="shared" si="11"/>
        <v>1</v>
      </c>
      <c r="I79" s="14">
        <f t="shared" si="12"/>
        <v>1743.4068553509055</v>
      </c>
      <c r="J79">
        <f t="shared" si="13"/>
        <v>1743.4071421456702</v>
      </c>
      <c r="K79">
        <f t="shared" si="14"/>
        <v>89.967135741692374</v>
      </c>
      <c r="L79">
        <f t="shared" si="8"/>
        <v>0.99851168931010281</v>
      </c>
      <c r="M79">
        <f t="shared" si="8"/>
        <v>0.33067794322869953</v>
      </c>
    </row>
    <row r="80" spans="1:13">
      <c r="A80">
        <v>7.7600000000000002E-2</v>
      </c>
      <c r="B80">
        <v>872030</v>
      </c>
      <c r="C80">
        <v>68.39</v>
      </c>
      <c r="E80" s="5">
        <f t="shared" si="9"/>
        <v>1</v>
      </c>
      <c r="F80" s="5">
        <f t="shared" si="10"/>
        <v>1084.0414421092171</v>
      </c>
      <c r="H80" s="14">
        <f t="shared" si="11"/>
        <v>1</v>
      </c>
      <c r="I80" s="14">
        <f t="shared" si="12"/>
        <v>1084.0414421092171</v>
      </c>
      <c r="J80">
        <f t="shared" si="13"/>
        <v>1084.041903346098</v>
      </c>
      <c r="K80">
        <f t="shared" si="14"/>
        <v>89.947146150474197</v>
      </c>
      <c r="L80">
        <f t="shared" si="8"/>
        <v>0.99875687544769554</v>
      </c>
      <c r="M80">
        <f t="shared" si="8"/>
        <v>0.31520903860906851</v>
      </c>
    </row>
    <row r="81" spans="1:13">
      <c r="A81">
        <v>4.8399999999999999E-2</v>
      </c>
      <c r="B81">
        <v>627980</v>
      </c>
      <c r="C81">
        <v>68.53</v>
      </c>
      <c r="E81" s="5">
        <f t="shared" si="9"/>
        <v>1</v>
      </c>
      <c r="F81" s="5">
        <f t="shared" si="10"/>
        <v>676.12894069698586</v>
      </c>
      <c r="H81" s="14">
        <f t="shared" si="11"/>
        <v>1</v>
      </c>
      <c r="I81" s="14">
        <f t="shared" si="12"/>
        <v>676.12894069698586</v>
      </c>
      <c r="J81">
        <f t="shared" si="13"/>
        <v>676.12968020049846</v>
      </c>
      <c r="K81">
        <f t="shared" si="14"/>
        <v>89.915259155041369</v>
      </c>
      <c r="L81">
        <f t="shared" si="8"/>
        <v>0.99892332609286838</v>
      </c>
      <c r="M81">
        <f t="shared" si="8"/>
        <v>0.31205689705298945</v>
      </c>
    </row>
    <row r="82" spans="1:13">
      <c r="A82">
        <v>3.0120000000000001E-2</v>
      </c>
      <c r="B82">
        <v>442520</v>
      </c>
      <c r="C82">
        <v>69.31</v>
      </c>
      <c r="E82" s="5">
        <f t="shared" si="9"/>
        <v>1</v>
      </c>
      <c r="F82" s="5">
        <f t="shared" si="10"/>
        <v>420.76453912795898</v>
      </c>
      <c r="H82" s="14">
        <f t="shared" si="11"/>
        <v>1</v>
      </c>
      <c r="I82" s="14">
        <f t="shared" si="12"/>
        <v>420.76453912795898</v>
      </c>
      <c r="J82">
        <f t="shared" si="13"/>
        <v>420.76572743934804</v>
      </c>
      <c r="K82">
        <f t="shared" si="14"/>
        <v>89.863829609413798</v>
      </c>
      <c r="L82">
        <f t="shared" ref="L82:M101" si="15">ABS((J82-B82)/B82)</f>
        <v>0.99904915997595733</v>
      </c>
      <c r="M82">
        <f t="shared" si="15"/>
        <v>0.29654926575405849</v>
      </c>
    </row>
    <row r="83" spans="1:13">
      <c r="A83">
        <v>1.8759999999999999E-2</v>
      </c>
      <c r="B83">
        <v>308240</v>
      </c>
      <c r="C83">
        <v>70.48</v>
      </c>
      <c r="E83" s="5">
        <f t="shared" si="9"/>
        <v>1</v>
      </c>
      <c r="F83" s="5">
        <f t="shared" si="10"/>
        <v>262.06981255114573</v>
      </c>
      <c r="H83" s="14">
        <f t="shared" si="11"/>
        <v>1</v>
      </c>
      <c r="I83" s="14">
        <f t="shared" si="12"/>
        <v>262.06981255114573</v>
      </c>
      <c r="J83">
        <f t="shared" si="13"/>
        <v>262.07172043277131</v>
      </c>
      <c r="K83">
        <f t="shared" si="14"/>
        <v>89.781373135351686</v>
      </c>
      <c r="L83">
        <f t="shared" si="15"/>
        <v>0.99914978029966006</v>
      </c>
      <c r="M83">
        <f t="shared" si="15"/>
        <v>0.27385603199988195</v>
      </c>
    </row>
    <row r="84" spans="1:13">
      <c r="A84">
        <v>1.1679999999999999E-2</v>
      </c>
      <c r="B84">
        <v>212850</v>
      </c>
      <c r="C84">
        <v>71.61</v>
      </c>
      <c r="E84" s="5">
        <f t="shared" si="9"/>
        <v>1</v>
      </c>
      <c r="F84" s="5">
        <f t="shared" si="10"/>
        <v>163.16500056489244</v>
      </c>
      <c r="H84" s="14">
        <f t="shared" si="11"/>
        <v>1</v>
      </c>
      <c r="I84" s="14">
        <f t="shared" si="12"/>
        <v>163.16500056489244</v>
      </c>
      <c r="J84">
        <f t="shared" si="13"/>
        <v>163.16806491878657</v>
      </c>
      <c r="K84">
        <f t="shared" si="14"/>
        <v>89.648852008984591</v>
      </c>
      <c r="L84">
        <f t="shared" si="15"/>
        <v>0.99923341289678747</v>
      </c>
      <c r="M84">
        <f t="shared" si="15"/>
        <v>0.251904091732783</v>
      </c>
    </row>
    <row r="85" spans="1:13">
      <c r="A85">
        <v>7.28E-3</v>
      </c>
      <c r="B85">
        <v>145850</v>
      </c>
      <c r="C85">
        <v>72.77</v>
      </c>
      <c r="E85" s="5">
        <f t="shared" si="9"/>
        <v>1</v>
      </c>
      <c r="F85" s="5">
        <f t="shared" si="10"/>
        <v>101.69873322880284</v>
      </c>
      <c r="H85" s="14">
        <f t="shared" si="11"/>
        <v>1</v>
      </c>
      <c r="I85" s="14">
        <f t="shared" si="12"/>
        <v>101.69873322880284</v>
      </c>
      <c r="J85">
        <f t="shared" si="13"/>
        <v>101.70364959205351</v>
      </c>
      <c r="K85">
        <f t="shared" si="14"/>
        <v>89.436630809332698</v>
      </c>
      <c r="L85">
        <f t="shared" si="15"/>
        <v>0.99930268323899851</v>
      </c>
      <c r="M85">
        <f t="shared" si="15"/>
        <v>0.22903161755301227</v>
      </c>
    </row>
    <row r="86" spans="1:13">
      <c r="A86">
        <v>4.5199999999999997E-3</v>
      </c>
      <c r="B86">
        <v>99273</v>
      </c>
      <c r="C86">
        <v>73.94</v>
      </c>
      <c r="E86" s="5">
        <f t="shared" si="9"/>
        <v>1</v>
      </c>
      <c r="F86" s="5">
        <f t="shared" si="10"/>
        <v>63.142620081619334</v>
      </c>
      <c r="H86" s="14">
        <f t="shared" si="11"/>
        <v>1</v>
      </c>
      <c r="I86" s="14">
        <f t="shared" si="12"/>
        <v>63.142620081619334</v>
      </c>
      <c r="J86">
        <f t="shared" si="13"/>
        <v>63.150538166920775</v>
      </c>
      <c r="K86">
        <f t="shared" si="14"/>
        <v>89.092673222431515</v>
      </c>
      <c r="L86">
        <f t="shared" si="15"/>
        <v>0.99936386995288828</v>
      </c>
      <c r="M86">
        <f t="shared" si="15"/>
        <v>0.20493201545079143</v>
      </c>
    </row>
    <row r="87" spans="1:13">
      <c r="A87">
        <v>2.8300000000000001E-3</v>
      </c>
      <c r="B87">
        <v>67127</v>
      </c>
      <c r="C87">
        <v>75.11</v>
      </c>
      <c r="E87" s="5">
        <f t="shared" si="9"/>
        <v>1</v>
      </c>
      <c r="F87" s="5">
        <f t="shared" si="10"/>
        <v>39.533985582075829</v>
      </c>
      <c r="H87" s="14">
        <f t="shared" si="11"/>
        <v>1</v>
      </c>
      <c r="I87" s="14">
        <f t="shared" si="12"/>
        <v>39.533985582075829</v>
      </c>
      <c r="J87">
        <f t="shared" si="13"/>
        <v>39.546630905853149</v>
      </c>
      <c r="K87">
        <f t="shared" si="14"/>
        <v>88.551029862816549</v>
      </c>
      <c r="L87">
        <f t="shared" si="15"/>
        <v>0.99941086848949223</v>
      </c>
      <c r="M87">
        <f t="shared" si="15"/>
        <v>0.17895126964207894</v>
      </c>
    </row>
    <row r="88" spans="1:13">
      <c r="A88">
        <v>1.7600000000000001E-3</v>
      </c>
      <c r="B88">
        <v>45095</v>
      </c>
      <c r="C88">
        <v>76.3</v>
      </c>
      <c r="E88" s="5">
        <f t="shared" si="9"/>
        <v>1</v>
      </c>
      <c r="F88" s="5">
        <f t="shared" si="10"/>
        <v>24.58650693443585</v>
      </c>
      <c r="H88" s="14">
        <f t="shared" si="11"/>
        <v>1</v>
      </c>
      <c r="I88" s="14">
        <f t="shared" si="12"/>
        <v>24.58650693443585</v>
      </c>
      <c r="J88">
        <f t="shared" si="13"/>
        <v>24.606834888645515</v>
      </c>
      <c r="K88">
        <f t="shared" si="14"/>
        <v>87.670908813420752</v>
      </c>
      <c r="L88">
        <f t="shared" si="15"/>
        <v>0.99945433340972067</v>
      </c>
      <c r="M88">
        <f t="shared" si="15"/>
        <v>0.14902894906187097</v>
      </c>
    </row>
    <row r="89" spans="1:13">
      <c r="A89">
        <v>1.1000000000000001E-3</v>
      </c>
      <c r="B89">
        <v>30108</v>
      </c>
      <c r="C89">
        <v>77.48</v>
      </c>
      <c r="E89" s="5">
        <f t="shared" si="9"/>
        <v>1</v>
      </c>
      <c r="F89" s="5">
        <f t="shared" si="10"/>
        <v>15.366566834022407</v>
      </c>
      <c r="H89" s="14">
        <f t="shared" si="11"/>
        <v>1</v>
      </c>
      <c r="I89" s="14">
        <f t="shared" si="12"/>
        <v>15.366566834022407</v>
      </c>
      <c r="J89">
        <f t="shared" si="13"/>
        <v>15.399070629894437</v>
      </c>
      <c r="K89">
        <f t="shared" si="14"/>
        <v>86.276650223183879</v>
      </c>
      <c r="L89">
        <f t="shared" si="15"/>
        <v>0.99948853890561007</v>
      </c>
      <c r="M89">
        <f t="shared" si="15"/>
        <v>0.1135344633864723</v>
      </c>
    </row>
    <row r="90" spans="1:13">
      <c r="A90" s="1">
        <v>6.8400000000000004E-4</v>
      </c>
      <c r="B90">
        <v>19955</v>
      </c>
      <c r="C90">
        <v>78.69</v>
      </c>
      <c r="E90" s="5">
        <f t="shared" si="9"/>
        <v>1</v>
      </c>
      <c r="F90" s="5">
        <f t="shared" si="10"/>
        <v>9.5552106495193883</v>
      </c>
      <c r="H90" s="14">
        <f t="shared" si="11"/>
        <v>1</v>
      </c>
      <c r="I90" s="14">
        <f t="shared" si="12"/>
        <v>9.5552106495193883</v>
      </c>
      <c r="J90">
        <f t="shared" si="13"/>
        <v>9.6073956177878266</v>
      </c>
      <c r="K90">
        <f t="shared" si="14"/>
        <v>84.025462623425867</v>
      </c>
      <c r="L90">
        <f t="shared" si="15"/>
        <v>0.99951854694974762</v>
      </c>
      <c r="M90">
        <f t="shared" si="15"/>
        <v>6.7803566189171036E-2</v>
      </c>
    </row>
    <row r="91" spans="1:13">
      <c r="A91" s="1">
        <v>4.28E-4</v>
      </c>
      <c r="B91">
        <v>13115</v>
      </c>
      <c r="C91">
        <v>79.92</v>
      </c>
      <c r="E91" s="5">
        <f t="shared" si="9"/>
        <v>1</v>
      </c>
      <c r="F91" s="5">
        <f t="shared" si="10"/>
        <v>5.9789914590559903</v>
      </c>
      <c r="H91" s="14">
        <f t="shared" si="11"/>
        <v>1</v>
      </c>
      <c r="I91" s="14">
        <f t="shared" si="12"/>
        <v>5.9789914590559903</v>
      </c>
      <c r="J91">
        <f t="shared" si="13"/>
        <v>6.0620408170404527</v>
      </c>
      <c r="K91">
        <f t="shared" si="14"/>
        <v>80.505034133233153</v>
      </c>
      <c r="L91">
        <f t="shared" si="15"/>
        <v>0.99953777805436217</v>
      </c>
      <c r="M91">
        <f t="shared" si="15"/>
        <v>7.320246912326714E-3</v>
      </c>
    </row>
    <row r="92" spans="1:13">
      <c r="A92" s="1">
        <v>2.656E-4</v>
      </c>
      <c r="B92">
        <v>8510.9</v>
      </c>
      <c r="C92">
        <v>81.150000000000006</v>
      </c>
      <c r="E92" s="5">
        <f t="shared" si="9"/>
        <v>1</v>
      </c>
      <c r="F92" s="5">
        <f t="shared" si="10"/>
        <v>3.7103274101057737</v>
      </c>
      <c r="H92" s="14">
        <f t="shared" si="11"/>
        <v>1</v>
      </c>
      <c r="I92" s="14">
        <f t="shared" si="12"/>
        <v>3.7103274101057737</v>
      </c>
      <c r="J92">
        <f t="shared" si="13"/>
        <v>3.8427242277038589</v>
      </c>
      <c r="K92">
        <f t="shared" si="14"/>
        <v>74.916168440028059</v>
      </c>
      <c r="L92">
        <f t="shared" si="15"/>
        <v>0.9995484937870609</v>
      </c>
      <c r="M92">
        <f t="shared" si="15"/>
        <v>7.681862674025812E-2</v>
      </c>
    </row>
    <row r="93" spans="1:13">
      <c r="A93" s="1">
        <v>1.6559999999999999E-4</v>
      </c>
      <c r="B93">
        <v>5457.5</v>
      </c>
      <c r="C93">
        <v>82.42</v>
      </c>
      <c r="E93" s="5">
        <f t="shared" si="9"/>
        <v>1</v>
      </c>
      <c r="F93" s="5">
        <f t="shared" si="10"/>
        <v>2.3133667888310092</v>
      </c>
      <c r="H93" s="14">
        <f t="shared" si="11"/>
        <v>1</v>
      </c>
      <c r="I93" s="14">
        <f t="shared" si="12"/>
        <v>2.3133667888310092</v>
      </c>
      <c r="J93">
        <f t="shared" si="13"/>
        <v>2.5202511580527633</v>
      </c>
      <c r="K93">
        <f t="shared" si="14"/>
        <v>66.62260035936113</v>
      </c>
      <c r="L93">
        <f t="shared" si="15"/>
        <v>0.99953820409380623</v>
      </c>
      <c r="M93">
        <f t="shared" si="15"/>
        <v>0.19166949333461383</v>
      </c>
    </row>
    <row r="94" spans="1:13">
      <c r="A94" s="1">
        <v>1.032E-4</v>
      </c>
      <c r="B94">
        <v>3485.4</v>
      </c>
      <c r="C94">
        <v>83.71</v>
      </c>
      <c r="E94" s="5">
        <f t="shared" si="9"/>
        <v>1</v>
      </c>
      <c r="F94" s="5">
        <f t="shared" si="10"/>
        <v>1.4416633611555567</v>
      </c>
      <c r="H94" s="14">
        <f t="shared" si="11"/>
        <v>1</v>
      </c>
      <c r="I94" s="14">
        <f t="shared" si="12"/>
        <v>1.4416633611555567</v>
      </c>
      <c r="J94">
        <f t="shared" si="13"/>
        <v>1.7545350514875264</v>
      </c>
      <c r="K94">
        <f t="shared" si="14"/>
        <v>55.253151635003832</v>
      </c>
      <c r="L94">
        <f t="shared" si="15"/>
        <v>0.99949660439218235</v>
      </c>
      <c r="M94">
        <f t="shared" si="15"/>
        <v>0.3399456261497571</v>
      </c>
    </row>
    <row r="95" spans="1:13">
      <c r="A95" s="1">
        <v>6.4399999999999993E-5</v>
      </c>
      <c r="B95">
        <v>2226.6</v>
      </c>
      <c r="C95">
        <v>84.98</v>
      </c>
      <c r="E95" s="5">
        <f t="shared" si="9"/>
        <v>1</v>
      </c>
      <c r="F95" s="5">
        <f t="shared" si="10"/>
        <v>0.89964264010094808</v>
      </c>
      <c r="H95" s="14">
        <f t="shared" si="11"/>
        <v>1</v>
      </c>
      <c r="I95" s="14">
        <f t="shared" si="12"/>
        <v>0.89964264010094808</v>
      </c>
      <c r="J95">
        <f t="shared" si="13"/>
        <v>1.3451233697649463</v>
      </c>
      <c r="K95">
        <f t="shared" si="14"/>
        <v>41.975898212578677</v>
      </c>
      <c r="L95">
        <f t="shared" si="15"/>
        <v>0.99939588459096151</v>
      </c>
      <c r="M95">
        <f t="shared" si="15"/>
        <v>0.50604967977666893</v>
      </c>
    </row>
    <row r="96" spans="1:13">
      <c r="A96" s="1">
        <v>4.0000000000000003E-5</v>
      </c>
      <c r="B96">
        <v>1402.6</v>
      </c>
      <c r="C96">
        <v>86.21</v>
      </c>
      <c r="E96" s="5">
        <f t="shared" si="9"/>
        <v>1</v>
      </c>
      <c r="F96" s="5">
        <f t="shared" si="10"/>
        <v>0.55878424850990571</v>
      </c>
      <c r="H96" s="14">
        <f t="shared" si="11"/>
        <v>1</v>
      </c>
      <c r="I96" s="14">
        <f t="shared" si="12"/>
        <v>0.55878424850990571</v>
      </c>
      <c r="J96">
        <f t="shared" si="13"/>
        <v>1.1455303734003652</v>
      </c>
      <c r="K96">
        <f t="shared" si="14"/>
        <v>29.195770969152651</v>
      </c>
      <c r="L96">
        <f t="shared" si="15"/>
        <v>0.99918328078325946</v>
      </c>
      <c r="M96">
        <f t="shared" si="15"/>
        <v>0.66134124847288422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P1/10^3</f>
        <v>1E-3</v>
      </c>
      <c r="T1" s="8" t="s">
        <v>46</v>
      </c>
    </row>
    <row r="2" spans="1:23">
      <c r="A2">
        <v>30000</v>
      </c>
      <c r="B2" s="1">
        <v>210370000</v>
      </c>
      <c r="C2">
        <v>18.760000000000002</v>
      </c>
      <c r="E2" s="5">
        <f>$P$1</f>
        <v>1</v>
      </c>
      <c r="F2" s="5">
        <f>A2*$P$2</f>
        <v>436752614.20040548</v>
      </c>
      <c r="H2" s="1">
        <f>E2</f>
        <v>1</v>
      </c>
      <c r="I2" s="14">
        <f>F2</f>
        <v>436752614.20040548</v>
      </c>
      <c r="J2">
        <f>(H2^2+I2^2)^0.5</f>
        <v>436752614.20040548</v>
      </c>
      <c r="K2">
        <f>DEGREES(ATAN(I2/H2))</f>
        <v>89.999999868814115</v>
      </c>
      <c r="L2">
        <f t="shared" ref="L2:M33" si="0">ABS((J2-B2)/B2)</f>
        <v>1.0761164339040998</v>
      </c>
      <c r="M2">
        <f t="shared" si="0"/>
        <v>3.797441357612692</v>
      </c>
      <c r="O2" t="s">
        <v>43</v>
      </c>
      <c r="P2" s="5">
        <f>10^Q2</f>
        <v>14558.420473346849</v>
      </c>
      <c r="Q2">
        <v>4.163114258430241</v>
      </c>
      <c r="R2" s="5"/>
      <c r="S2" s="15">
        <f>P2/10^3</f>
        <v>14.558420473346848</v>
      </c>
      <c r="T2" s="8" t="s">
        <v>45</v>
      </c>
    </row>
    <row r="3" spans="1:23">
      <c r="A3">
        <v>18720</v>
      </c>
      <c r="B3" s="1">
        <v>189020000</v>
      </c>
      <c r="C3">
        <v>19.97</v>
      </c>
      <c r="E3" s="5">
        <f t="shared" ref="E3:E66" si="1">$P$1</f>
        <v>1</v>
      </c>
      <c r="F3" s="5">
        <f t="shared" ref="F3:F66" si="2">A3*$P$2</f>
        <v>272533631.26105303</v>
      </c>
      <c r="H3" s="14">
        <f t="shared" ref="H3:H66" si="3">E3</f>
        <v>1</v>
      </c>
      <c r="I3" s="14">
        <f t="shared" ref="I3:I66" si="4">F3</f>
        <v>272533631.26105303</v>
      </c>
      <c r="J3">
        <f t="shared" ref="J3:J66" si="5">(H3^2+I3^2)^0.5</f>
        <v>272533631.26105303</v>
      </c>
      <c r="K3">
        <f t="shared" ref="K3:K66" si="6">DEGREES(ATAN(I3/H3))</f>
        <v>89.999999789766207</v>
      </c>
      <c r="L3">
        <f t="shared" si="0"/>
        <v>0.44182431097795483</v>
      </c>
      <c r="M3">
        <f t="shared" si="0"/>
        <v>3.506760129682835</v>
      </c>
      <c r="P3" s="5"/>
      <c r="R3" s="5"/>
      <c r="T3" s="8"/>
    </row>
    <row r="4" spans="1:23">
      <c r="A4">
        <v>11640</v>
      </c>
      <c r="B4" s="1">
        <v>169460000</v>
      </c>
      <c r="C4">
        <v>20.92</v>
      </c>
      <c r="E4" s="5">
        <f t="shared" si="1"/>
        <v>1</v>
      </c>
      <c r="F4" s="5">
        <f t="shared" si="2"/>
        <v>169460014.30975732</v>
      </c>
      <c r="H4" s="14">
        <f t="shared" si="3"/>
        <v>1</v>
      </c>
      <c r="I4" s="14">
        <f t="shared" si="4"/>
        <v>169460014.30975732</v>
      </c>
      <c r="J4">
        <f t="shared" si="5"/>
        <v>169460014.30975732</v>
      </c>
      <c r="K4">
        <f t="shared" si="6"/>
        <v>89.999999661892048</v>
      </c>
      <c r="L4">
        <f t="shared" si="0"/>
        <v>8.4443274649315365E-8</v>
      </c>
      <c r="M4">
        <f t="shared" si="0"/>
        <v>3.3021032343160632</v>
      </c>
      <c r="P4" s="5"/>
      <c r="R4" s="5"/>
      <c r="T4" s="8"/>
      <c r="W4" s="1"/>
    </row>
    <row r="5" spans="1:23">
      <c r="A5">
        <v>7260</v>
      </c>
      <c r="B5" s="1">
        <v>151270000</v>
      </c>
      <c r="C5">
        <v>21.95</v>
      </c>
      <c r="E5" s="5">
        <f t="shared" si="1"/>
        <v>1</v>
      </c>
      <c r="F5" s="5">
        <f t="shared" si="2"/>
        <v>105694132.63649812</v>
      </c>
      <c r="H5" s="14">
        <f t="shared" si="3"/>
        <v>1</v>
      </c>
      <c r="I5" s="14">
        <f t="shared" si="4"/>
        <v>105694132.63649812</v>
      </c>
      <c r="J5">
        <f t="shared" si="5"/>
        <v>105694132.63649814</v>
      </c>
      <c r="K5">
        <f t="shared" si="6"/>
        <v>89.999999457909553</v>
      </c>
      <c r="L5">
        <f t="shared" si="0"/>
        <v>0.30128820892114672</v>
      </c>
      <c r="M5">
        <f t="shared" si="0"/>
        <v>3.1002277657361983</v>
      </c>
      <c r="P5" s="5"/>
      <c r="R5" s="5"/>
      <c r="T5" s="8"/>
    </row>
    <row r="6" spans="1:23">
      <c r="A6">
        <v>4518</v>
      </c>
      <c r="B6" s="1">
        <v>134340000</v>
      </c>
      <c r="C6">
        <v>23.03</v>
      </c>
      <c r="E6" s="5">
        <f t="shared" si="1"/>
        <v>1</v>
      </c>
      <c r="F6" s="5">
        <f t="shared" si="2"/>
        <v>65774943.698581062</v>
      </c>
      <c r="H6" s="14">
        <f t="shared" si="3"/>
        <v>1</v>
      </c>
      <c r="I6" s="14">
        <f t="shared" si="4"/>
        <v>65774943.698581062</v>
      </c>
      <c r="J6">
        <f t="shared" si="5"/>
        <v>65774943.69858107</v>
      </c>
      <c r="K6">
        <f t="shared" si="6"/>
        <v>89.999999128911767</v>
      </c>
      <c r="L6">
        <f t="shared" si="0"/>
        <v>0.51038451914112648</v>
      </c>
      <c r="M6">
        <f t="shared" si="0"/>
        <v>2.9079461193622129</v>
      </c>
      <c r="P6" s="5"/>
      <c r="R6" s="5"/>
      <c r="T6" s="8"/>
    </row>
    <row r="7" spans="1:23">
      <c r="A7">
        <v>2814</v>
      </c>
      <c r="B7" s="1">
        <v>118530000</v>
      </c>
      <c r="C7">
        <v>24.18</v>
      </c>
      <c r="E7" s="5">
        <f t="shared" si="1"/>
        <v>1</v>
      </c>
      <c r="F7" s="5">
        <f t="shared" si="2"/>
        <v>40967395.211998031</v>
      </c>
      <c r="H7" s="14">
        <f t="shared" si="3"/>
        <v>1</v>
      </c>
      <c r="I7" s="14">
        <f t="shared" si="4"/>
        <v>40967395.211998031</v>
      </c>
      <c r="J7">
        <f t="shared" si="5"/>
        <v>40967395.211998045</v>
      </c>
      <c r="K7">
        <f t="shared" si="6"/>
        <v>89.999998601429766</v>
      </c>
      <c r="L7">
        <f t="shared" si="0"/>
        <v>0.65437108569983937</v>
      </c>
      <c r="M7">
        <f t="shared" si="0"/>
        <v>2.7220843094056977</v>
      </c>
      <c r="P7" s="5"/>
      <c r="R7" s="5"/>
      <c r="T7" s="8"/>
    </row>
    <row r="8" spans="1:23">
      <c r="A8">
        <v>1752</v>
      </c>
      <c r="B8" s="1">
        <v>104340000</v>
      </c>
      <c r="C8">
        <v>25.36</v>
      </c>
      <c r="E8" s="5">
        <f t="shared" si="1"/>
        <v>1</v>
      </c>
      <c r="F8" s="5">
        <f t="shared" si="2"/>
        <v>25506352.669303678</v>
      </c>
      <c r="H8" s="14">
        <f t="shared" si="3"/>
        <v>1</v>
      </c>
      <c r="I8" s="14">
        <f t="shared" si="4"/>
        <v>25506352.669303678</v>
      </c>
      <c r="J8">
        <f t="shared" si="5"/>
        <v>25506352.669303697</v>
      </c>
      <c r="K8">
        <f t="shared" si="6"/>
        <v>89.999997753666307</v>
      </c>
      <c r="L8">
        <f t="shared" si="0"/>
        <v>0.75554578618647017</v>
      </c>
      <c r="M8">
        <f t="shared" si="0"/>
        <v>2.5488958104758006</v>
      </c>
      <c r="P8" s="5"/>
      <c r="R8" s="1"/>
      <c r="T8" s="1"/>
    </row>
    <row r="9" spans="1:23">
      <c r="A9">
        <v>1092</v>
      </c>
      <c r="B9" s="1">
        <v>90930000</v>
      </c>
      <c r="C9">
        <v>26.32</v>
      </c>
      <c r="E9" s="5">
        <f t="shared" si="1"/>
        <v>1</v>
      </c>
      <c r="F9" s="5">
        <f t="shared" si="2"/>
        <v>15897795.156894758</v>
      </c>
      <c r="H9" s="14">
        <f t="shared" si="3"/>
        <v>1</v>
      </c>
      <c r="I9" s="14">
        <f t="shared" si="4"/>
        <v>15897795.156894758</v>
      </c>
      <c r="J9">
        <f t="shared" si="5"/>
        <v>15897795.15689479</v>
      </c>
      <c r="K9">
        <f t="shared" si="6"/>
        <v>89.999996395992099</v>
      </c>
      <c r="L9">
        <f t="shared" si="0"/>
        <v>0.82516446544710453</v>
      </c>
      <c r="M9">
        <f t="shared" si="0"/>
        <v>2.4194527506076025</v>
      </c>
      <c r="P9" s="5"/>
      <c r="R9" s="1"/>
      <c r="T9" s="1"/>
    </row>
    <row r="10" spans="1:23">
      <c r="A10">
        <v>678</v>
      </c>
      <c r="B10" s="1">
        <v>79129000</v>
      </c>
      <c r="C10">
        <v>27.48</v>
      </c>
      <c r="E10" s="5">
        <f t="shared" si="1"/>
        <v>1</v>
      </c>
      <c r="F10" s="5">
        <f t="shared" si="2"/>
        <v>9870609.0809291638</v>
      </c>
      <c r="H10" s="14">
        <f t="shared" si="3"/>
        <v>1</v>
      </c>
      <c r="I10" s="14">
        <f t="shared" si="4"/>
        <v>9870609.0809291638</v>
      </c>
      <c r="J10">
        <f t="shared" si="5"/>
        <v>9870609.0809292141</v>
      </c>
      <c r="K10">
        <f t="shared" si="6"/>
        <v>89.999994195314699</v>
      </c>
      <c r="L10">
        <f t="shared" si="0"/>
        <v>0.87525927181021845</v>
      </c>
      <c r="M10">
        <f t="shared" si="0"/>
        <v>2.275108959072587</v>
      </c>
      <c r="P10" s="5"/>
      <c r="R10" s="1"/>
      <c r="T10" s="1"/>
    </row>
    <row r="11" spans="1:23">
      <c r="A11">
        <v>424.2</v>
      </c>
      <c r="B11" s="1">
        <v>68318000</v>
      </c>
      <c r="C11">
        <v>28.73</v>
      </c>
      <c r="E11" s="5">
        <f t="shared" si="1"/>
        <v>1</v>
      </c>
      <c r="F11" s="5">
        <f t="shared" si="2"/>
        <v>6175681.9647937333</v>
      </c>
      <c r="H11" s="14">
        <f t="shared" si="3"/>
        <v>1</v>
      </c>
      <c r="I11" s="14">
        <f t="shared" si="4"/>
        <v>6175681.9647937333</v>
      </c>
      <c r="J11">
        <f t="shared" si="5"/>
        <v>6175681.9647938143</v>
      </c>
      <c r="K11">
        <f t="shared" si="6"/>
        <v>89.999990722355875</v>
      </c>
      <c r="L11">
        <f t="shared" si="0"/>
        <v>0.9096038823619863</v>
      </c>
      <c r="M11">
        <f t="shared" si="0"/>
        <v>2.1326136694171902</v>
      </c>
    </row>
    <row r="12" spans="1:23">
      <c r="A12">
        <v>264.60000000000002</v>
      </c>
      <c r="B12" s="1">
        <v>58653000</v>
      </c>
      <c r="C12">
        <v>29.89</v>
      </c>
      <c r="E12" s="5">
        <f t="shared" si="1"/>
        <v>1</v>
      </c>
      <c r="F12" s="5">
        <f t="shared" si="2"/>
        <v>3852158.0572475763</v>
      </c>
      <c r="H12" s="14">
        <f t="shared" si="3"/>
        <v>1</v>
      </c>
      <c r="I12" s="14">
        <f t="shared" si="4"/>
        <v>3852158.0572475763</v>
      </c>
      <c r="J12">
        <f t="shared" si="5"/>
        <v>3852158.0572477062</v>
      </c>
      <c r="K12">
        <f t="shared" si="6"/>
        <v>89.99998512631656</v>
      </c>
      <c r="L12">
        <f t="shared" si="0"/>
        <v>0.9343229151578315</v>
      </c>
      <c r="M12">
        <f t="shared" si="0"/>
        <v>2.0110399841524442</v>
      </c>
      <c r="O12" t="s">
        <v>29</v>
      </c>
      <c r="P12" s="4">
        <f>SUM(L2:L96)+SUM(M2:M96)</f>
        <v>191.47070694262999</v>
      </c>
    </row>
    <row r="13" spans="1:23">
      <c r="A13">
        <v>164.4</v>
      </c>
      <c r="B13" s="1">
        <v>49954000</v>
      </c>
      <c r="C13">
        <v>31.2</v>
      </c>
      <c r="E13" s="5">
        <f t="shared" si="1"/>
        <v>1</v>
      </c>
      <c r="F13" s="5">
        <f t="shared" si="2"/>
        <v>2393404.325818222</v>
      </c>
      <c r="H13" s="14">
        <f t="shared" si="3"/>
        <v>1</v>
      </c>
      <c r="I13" s="14">
        <f t="shared" si="4"/>
        <v>2393404.325818222</v>
      </c>
      <c r="J13">
        <f t="shared" si="5"/>
        <v>2393404.3258184311</v>
      </c>
      <c r="K13">
        <f t="shared" si="6"/>
        <v>89.99997606096936</v>
      </c>
      <c r="L13">
        <f t="shared" si="0"/>
        <v>0.95208783429117916</v>
      </c>
      <c r="M13">
        <f t="shared" si="0"/>
        <v>1.8846146173387615</v>
      </c>
    </row>
    <row r="14" spans="1:23">
      <c r="A14">
        <v>102.6</v>
      </c>
      <c r="B14" s="1">
        <v>42395000</v>
      </c>
      <c r="C14">
        <v>32.61</v>
      </c>
      <c r="E14" s="5">
        <f t="shared" si="1"/>
        <v>1</v>
      </c>
      <c r="F14" s="5">
        <f t="shared" si="2"/>
        <v>1493693.9405653866</v>
      </c>
      <c r="H14" s="14">
        <f t="shared" si="3"/>
        <v>1</v>
      </c>
      <c r="I14" s="14">
        <f t="shared" si="4"/>
        <v>1493693.9405653866</v>
      </c>
      <c r="J14">
        <f t="shared" si="5"/>
        <v>1493693.9405657214</v>
      </c>
      <c r="K14">
        <f t="shared" si="6"/>
        <v>89.999961641553227</v>
      </c>
      <c r="L14">
        <f t="shared" si="0"/>
        <v>0.96476721451667125</v>
      </c>
      <c r="M14">
        <f t="shared" si="0"/>
        <v>1.7598884281371736</v>
      </c>
    </row>
    <row r="15" spans="1:23">
      <c r="A15">
        <v>64.2</v>
      </c>
      <c r="B15" s="1">
        <v>35729000</v>
      </c>
      <c r="C15">
        <v>33.979999999999997</v>
      </c>
      <c r="E15" s="5">
        <f t="shared" si="1"/>
        <v>1</v>
      </c>
      <c r="F15" s="5">
        <f t="shared" si="2"/>
        <v>934650.59438886773</v>
      </c>
      <c r="H15" s="14">
        <f t="shared" si="3"/>
        <v>1</v>
      </c>
      <c r="I15" s="14">
        <f t="shared" si="4"/>
        <v>934650.59438886773</v>
      </c>
      <c r="J15">
        <f t="shared" si="5"/>
        <v>934650.59438940266</v>
      </c>
      <c r="K15">
        <f t="shared" si="6"/>
        <v>89.9999386981832</v>
      </c>
      <c r="L15">
        <f t="shared" si="0"/>
        <v>0.97384056104594585</v>
      </c>
      <c r="M15">
        <f t="shared" si="0"/>
        <v>1.6486150293756094</v>
      </c>
    </row>
    <row r="16" spans="1:23">
      <c r="A16">
        <v>39.840000000000003</v>
      </c>
      <c r="B16" s="1">
        <v>29980000</v>
      </c>
      <c r="C16">
        <v>35.42</v>
      </c>
      <c r="E16" s="5">
        <f t="shared" si="1"/>
        <v>1</v>
      </c>
      <c r="F16" s="5">
        <f t="shared" si="2"/>
        <v>580007.47165813856</v>
      </c>
      <c r="H16" s="14">
        <f t="shared" si="3"/>
        <v>1</v>
      </c>
      <c r="I16" s="14">
        <f t="shared" si="4"/>
        <v>580007.47165813856</v>
      </c>
      <c r="J16">
        <f t="shared" si="5"/>
        <v>580007.47165900061</v>
      </c>
      <c r="K16">
        <f t="shared" si="6"/>
        <v>89.999901215445817</v>
      </c>
      <c r="L16">
        <f t="shared" si="0"/>
        <v>0.98065351995800532</v>
      </c>
      <c r="M16">
        <f t="shared" si="0"/>
        <v>1.5409345345975667</v>
      </c>
    </row>
    <row r="17" spans="1:13">
      <c r="A17">
        <v>24.84</v>
      </c>
      <c r="B17" s="1">
        <v>25104000</v>
      </c>
      <c r="C17">
        <v>36.909999999999997</v>
      </c>
      <c r="E17" s="5">
        <f t="shared" si="1"/>
        <v>1</v>
      </c>
      <c r="F17" s="5">
        <f t="shared" si="2"/>
        <v>361631.16455793573</v>
      </c>
      <c r="H17" s="14">
        <f t="shared" si="3"/>
        <v>1</v>
      </c>
      <c r="I17" s="14">
        <f t="shared" si="4"/>
        <v>361631.16455793573</v>
      </c>
      <c r="J17">
        <f t="shared" si="5"/>
        <v>361631.16455931833</v>
      </c>
      <c r="K17">
        <f t="shared" si="6"/>
        <v>89.999841562937249</v>
      </c>
      <c r="L17">
        <f t="shared" si="0"/>
        <v>0.98559467955069635</v>
      </c>
      <c r="M17">
        <f t="shared" si="0"/>
        <v>1.4383592945797143</v>
      </c>
    </row>
    <row r="18" spans="1:13">
      <c r="A18">
        <v>15.48</v>
      </c>
      <c r="B18" s="1">
        <v>21067000</v>
      </c>
      <c r="C18">
        <v>38.39</v>
      </c>
      <c r="E18" s="5">
        <f t="shared" si="1"/>
        <v>1</v>
      </c>
      <c r="F18" s="5">
        <f t="shared" si="2"/>
        <v>225364.34892740921</v>
      </c>
      <c r="H18" s="14">
        <f t="shared" si="3"/>
        <v>1</v>
      </c>
      <c r="I18" s="14">
        <f t="shared" si="4"/>
        <v>225364.34892740921</v>
      </c>
      <c r="J18">
        <f t="shared" si="5"/>
        <v>225364.34892962786</v>
      </c>
      <c r="K18">
        <f t="shared" si="6"/>
        <v>89.999745763783025</v>
      </c>
      <c r="L18">
        <f t="shared" si="0"/>
        <v>0.9893024944733646</v>
      </c>
      <c r="M18">
        <f t="shared" si="0"/>
        <v>1.3443538880902064</v>
      </c>
    </row>
    <row r="19" spans="1:13">
      <c r="A19">
        <v>9.66</v>
      </c>
      <c r="B19" s="1">
        <v>17590000</v>
      </c>
      <c r="C19">
        <v>39.880000000000003</v>
      </c>
      <c r="E19" s="5">
        <f t="shared" si="1"/>
        <v>1</v>
      </c>
      <c r="F19" s="5">
        <f t="shared" si="2"/>
        <v>140634.34177253055</v>
      </c>
      <c r="H19" s="14">
        <f t="shared" si="3"/>
        <v>1</v>
      </c>
      <c r="I19" s="14">
        <f t="shared" si="4"/>
        <v>140634.34177253055</v>
      </c>
      <c r="J19">
        <f t="shared" si="5"/>
        <v>140634.34177608587</v>
      </c>
      <c r="K19">
        <f t="shared" si="6"/>
        <v>89.999592590410074</v>
      </c>
      <c r="L19">
        <f t="shared" si="0"/>
        <v>0.99200486971142221</v>
      </c>
      <c r="M19">
        <f t="shared" si="0"/>
        <v>1.2567600950453879</v>
      </c>
    </row>
    <row r="20" spans="1:13">
      <c r="A20">
        <v>6</v>
      </c>
      <c r="B20" s="1">
        <v>14629000</v>
      </c>
      <c r="C20">
        <v>41.44</v>
      </c>
      <c r="E20" s="5">
        <f t="shared" si="1"/>
        <v>1</v>
      </c>
      <c r="F20" s="5">
        <f t="shared" si="2"/>
        <v>87350.522840081088</v>
      </c>
      <c r="H20" s="14">
        <f t="shared" si="3"/>
        <v>1</v>
      </c>
      <c r="I20" s="14">
        <f t="shared" si="4"/>
        <v>87350.522840081088</v>
      </c>
      <c r="J20">
        <f t="shared" si="5"/>
        <v>87350.522845805157</v>
      </c>
      <c r="K20">
        <f t="shared" si="6"/>
        <v>89.999344070560227</v>
      </c>
      <c r="L20">
        <f t="shared" si="0"/>
        <v>0.99402894778550788</v>
      </c>
      <c r="M20">
        <f t="shared" si="0"/>
        <v>1.17179884340155</v>
      </c>
    </row>
    <row r="21" spans="1:13">
      <c r="A21">
        <v>1250</v>
      </c>
      <c r="B21" s="1">
        <v>101450000</v>
      </c>
      <c r="C21">
        <v>26.46</v>
      </c>
      <c r="E21" s="5">
        <f t="shared" si="1"/>
        <v>1</v>
      </c>
      <c r="F21" s="5">
        <f t="shared" si="2"/>
        <v>18198025.591683559</v>
      </c>
      <c r="H21" s="14">
        <f t="shared" si="3"/>
        <v>1</v>
      </c>
      <c r="I21" s="14">
        <f t="shared" si="4"/>
        <v>18198025.591683559</v>
      </c>
      <c r="J21">
        <f t="shared" si="5"/>
        <v>18198025.591683585</v>
      </c>
      <c r="K21">
        <f t="shared" si="6"/>
        <v>89.999996851538697</v>
      </c>
      <c r="L21">
        <f t="shared" si="0"/>
        <v>0.82062074330523826</v>
      </c>
      <c r="M21">
        <f t="shared" si="0"/>
        <v>2.4013604252282197</v>
      </c>
    </row>
    <row r="22" spans="1:13">
      <c r="A22">
        <v>780</v>
      </c>
      <c r="B22" s="1">
        <v>87442000</v>
      </c>
      <c r="C22">
        <v>27.75</v>
      </c>
      <c r="E22" s="5">
        <f t="shared" si="1"/>
        <v>1</v>
      </c>
      <c r="F22" s="5">
        <f t="shared" si="2"/>
        <v>11355567.969210543</v>
      </c>
      <c r="H22" s="14">
        <f t="shared" si="3"/>
        <v>1</v>
      </c>
      <c r="I22" s="14">
        <f t="shared" si="4"/>
        <v>11355567.969210543</v>
      </c>
      <c r="J22">
        <f t="shared" si="5"/>
        <v>11355567.969210587</v>
      </c>
      <c r="K22">
        <f t="shared" si="6"/>
        <v>89.999994954388924</v>
      </c>
      <c r="L22">
        <f t="shared" si="0"/>
        <v>0.87013599907126327</v>
      </c>
      <c r="M22">
        <f t="shared" si="0"/>
        <v>2.2432430614194208</v>
      </c>
    </row>
    <row r="23" spans="1:13">
      <c r="A23">
        <v>485</v>
      </c>
      <c r="B23" s="1">
        <v>75157000</v>
      </c>
      <c r="C23">
        <v>28.91</v>
      </c>
      <c r="E23" s="5">
        <f t="shared" si="1"/>
        <v>1</v>
      </c>
      <c r="F23" s="5">
        <f t="shared" si="2"/>
        <v>7060833.9295732221</v>
      </c>
      <c r="H23" s="14">
        <f t="shared" si="3"/>
        <v>1</v>
      </c>
      <c r="I23" s="14">
        <f t="shared" si="4"/>
        <v>7060833.9295732221</v>
      </c>
      <c r="J23">
        <f t="shared" si="5"/>
        <v>7060833.9295732928</v>
      </c>
      <c r="K23">
        <f t="shared" si="6"/>
        <v>89.999991885409003</v>
      </c>
      <c r="L23">
        <f t="shared" si="0"/>
        <v>0.90605221164265071</v>
      </c>
      <c r="M23">
        <f t="shared" si="0"/>
        <v>2.1131093699553443</v>
      </c>
    </row>
    <row r="24" spans="1:13">
      <c r="A24">
        <v>302.5</v>
      </c>
      <c r="B24" s="1">
        <v>64456000</v>
      </c>
      <c r="C24">
        <v>30.1</v>
      </c>
      <c r="E24" s="5">
        <f t="shared" si="1"/>
        <v>1</v>
      </c>
      <c r="F24" s="5">
        <f t="shared" si="2"/>
        <v>4403922.1931874221</v>
      </c>
      <c r="H24" s="14">
        <f t="shared" si="3"/>
        <v>1</v>
      </c>
      <c r="I24" s="14">
        <f t="shared" si="4"/>
        <v>4403922.1931874221</v>
      </c>
      <c r="J24">
        <f t="shared" si="5"/>
        <v>4403922.1931875357</v>
      </c>
      <c r="K24">
        <f t="shared" si="6"/>
        <v>89.999986989829296</v>
      </c>
      <c r="L24">
        <f t="shared" si="0"/>
        <v>0.93167552759731387</v>
      </c>
      <c r="M24">
        <f t="shared" si="0"/>
        <v>1.9900327903597772</v>
      </c>
    </row>
    <row r="25" spans="1:13">
      <c r="A25">
        <v>188.25</v>
      </c>
      <c r="B25" s="1">
        <v>54874000</v>
      </c>
      <c r="C25">
        <v>31.23</v>
      </c>
      <c r="E25" s="5">
        <f t="shared" si="1"/>
        <v>1</v>
      </c>
      <c r="F25" s="5">
        <f t="shared" si="2"/>
        <v>2740622.6541075441</v>
      </c>
      <c r="H25" s="14">
        <f t="shared" si="3"/>
        <v>1</v>
      </c>
      <c r="I25" s="14">
        <f t="shared" si="4"/>
        <v>2740622.6541075441</v>
      </c>
      <c r="J25">
        <f t="shared" si="5"/>
        <v>2740622.6541077266</v>
      </c>
      <c r="K25">
        <f t="shared" si="6"/>
        <v>89.999979093882402</v>
      </c>
      <c r="L25">
        <f t="shared" si="0"/>
        <v>0.95005608021817756</v>
      </c>
      <c r="M25">
        <f t="shared" si="0"/>
        <v>1.8818437109792634</v>
      </c>
    </row>
    <row r="26" spans="1:13">
      <c r="A26">
        <v>117.25</v>
      </c>
      <c r="B26" s="1">
        <v>46521000</v>
      </c>
      <c r="C26">
        <v>32.42</v>
      </c>
      <c r="E26" s="5">
        <f t="shared" si="1"/>
        <v>1</v>
      </c>
      <c r="F26" s="5">
        <f t="shared" si="2"/>
        <v>1706974.8004999179</v>
      </c>
      <c r="H26" s="14">
        <f t="shared" si="3"/>
        <v>1</v>
      </c>
      <c r="I26" s="14">
        <f t="shared" si="4"/>
        <v>1706974.8004999179</v>
      </c>
      <c r="J26">
        <f t="shared" si="5"/>
        <v>1706974.8005002108</v>
      </c>
      <c r="K26">
        <f t="shared" si="6"/>
        <v>89.999966434314388</v>
      </c>
      <c r="L26">
        <f t="shared" si="0"/>
        <v>0.96330743534102414</v>
      </c>
      <c r="M26">
        <f t="shared" si="0"/>
        <v>1.7760631225883523</v>
      </c>
    </row>
    <row r="27" spans="1:13">
      <c r="A27">
        <v>73</v>
      </c>
      <c r="B27" s="1">
        <v>39190000</v>
      </c>
      <c r="C27">
        <v>33.619999999999997</v>
      </c>
      <c r="E27" s="5">
        <f t="shared" si="1"/>
        <v>1</v>
      </c>
      <c r="F27" s="5">
        <f t="shared" si="2"/>
        <v>1062764.6945543198</v>
      </c>
      <c r="H27" s="14">
        <f t="shared" si="3"/>
        <v>1</v>
      </c>
      <c r="I27" s="14">
        <f t="shared" si="4"/>
        <v>1062764.6945543198</v>
      </c>
      <c r="J27">
        <f t="shared" si="5"/>
        <v>1062764.6945547904</v>
      </c>
      <c r="K27">
        <f t="shared" si="6"/>
        <v>89.999946087991262</v>
      </c>
      <c r="L27">
        <f t="shared" si="0"/>
        <v>0.97288173782712961</v>
      </c>
      <c r="M27">
        <f t="shared" si="0"/>
        <v>1.6769763857225244</v>
      </c>
    </row>
    <row r="28" spans="1:13">
      <c r="A28">
        <v>45.5</v>
      </c>
      <c r="B28" s="1">
        <v>32780000</v>
      </c>
      <c r="C28">
        <v>34.94</v>
      </c>
      <c r="E28" s="5">
        <f t="shared" si="1"/>
        <v>1</v>
      </c>
      <c r="F28" s="5">
        <f t="shared" si="2"/>
        <v>662408.13153728156</v>
      </c>
      <c r="H28" s="14">
        <f t="shared" si="3"/>
        <v>1</v>
      </c>
      <c r="I28" s="14">
        <f t="shared" si="4"/>
        <v>662408.13153728156</v>
      </c>
      <c r="J28">
        <f t="shared" si="5"/>
        <v>662408.1315380364</v>
      </c>
      <c r="K28">
        <f t="shared" si="6"/>
        <v>89.999913503810134</v>
      </c>
      <c r="L28">
        <f t="shared" si="0"/>
        <v>0.97979230837284814</v>
      </c>
      <c r="M28">
        <f t="shared" si="0"/>
        <v>1.5758418289585043</v>
      </c>
    </row>
    <row r="29" spans="1:13">
      <c r="A29">
        <v>28.25</v>
      </c>
      <c r="B29" s="1">
        <v>27262000</v>
      </c>
      <c r="C29">
        <v>36.200000000000003</v>
      </c>
      <c r="E29" s="5">
        <f t="shared" si="1"/>
        <v>1</v>
      </c>
      <c r="F29" s="5">
        <f t="shared" si="2"/>
        <v>411275.37837204849</v>
      </c>
      <c r="H29" s="14">
        <f t="shared" si="3"/>
        <v>1</v>
      </c>
      <c r="I29" s="14">
        <f t="shared" si="4"/>
        <v>411275.37837204849</v>
      </c>
      <c r="J29">
        <f t="shared" si="5"/>
        <v>411275.37837326422</v>
      </c>
      <c r="K29">
        <f t="shared" si="6"/>
        <v>89.999860687552612</v>
      </c>
      <c r="L29">
        <f t="shared" si="0"/>
        <v>0.98491396895410221</v>
      </c>
      <c r="M29">
        <f t="shared" si="0"/>
        <v>1.4861839968937183</v>
      </c>
    </row>
    <row r="30" spans="1:13">
      <c r="A30">
        <v>17.675000000000001</v>
      </c>
      <c r="B30" s="1">
        <v>22529000</v>
      </c>
      <c r="C30">
        <v>37.57</v>
      </c>
      <c r="E30" s="5">
        <f t="shared" si="1"/>
        <v>1</v>
      </c>
      <c r="F30" s="5">
        <f t="shared" si="2"/>
        <v>257320.08186640556</v>
      </c>
      <c r="H30" s="14">
        <f t="shared" si="3"/>
        <v>1</v>
      </c>
      <c r="I30" s="14">
        <f t="shared" si="4"/>
        <v>257320.08186640556</v>
      </c>
      <c r="J30">
        <f t="shared" si="5"/>
        <v>257320.08186834867</v>
      </c>
      <c r="K30">
        <f t="shared" si="6"/>
        <v>89.999777336540944</v>
      </c>
      <c r="L30">
        <f t="shared" si="0"/>
        <v>0.98857827325365744</v>
      </c>
      <c r="M30">
        <f t="shared" si="0"/>
        <v>1.3955224204562402</v>
      </c>
    </row>
    <row r="31" spans="1:13">
      <c r="A31">
        <v>11.025</v>
      </c>
      <c r="B31" s="1">
        <v>18470000</v>
      </c>
      <c r="C31">
        <v>38.99</v>
      </c>
      <c r="E31" s="5">
        <f t="shared" si="1"/>
        <v>1</v>
      </c>
      <c r="F31" s="5">
        <f t="shared" si="2"/>
        <v>160506.585718649</v>
      </c>
      <c r="H31" s="14">
        <f t="shared" si="3"/>
        <v>1</v>
      </c>
      <c r="I31" s="14">
        <f t="shared" si="4"/>
        <v>160506.585718649</v>
      </c>
      <c r="J31">
        <f t="shared" si="5"/>
        <v>160506.58572176413</v>
      </c>
      <c r="K31">
        <f t="shared" si="6"/>
        <v>89.999643031597401</v>
      </c>
      <c r="L31">
        <f t="shared" si="0"/>
        <v>0.99130987624679134</v>
      </c>
      <c r="M31">
        <f t="shared" si="0"/>
        <v>1.3082750200460989</v>
      </c>
    </row>
    <row r="32" spans="1:13">
      <c r="A32">
        <v>6.85</v>
      </c>
      <c r="B32" s="1">
        <v>15054000</v>
      </c>
      <c r="C32">
        <v>40.46</v>
      </c>
      <c r="E32" s="5">
        <f t="shared" si="1"/>
        <v>1</v>
      </c>
      <c r="F32" s="5">
        <f t="shared" si="2"/>
        <v>99725.180242425908</v>
      </c>
      <c r="H32" s="14">
        <f t="shared" si="3"/>
        <v>1</v>
      </c>
      <c r="I32" s="14">
        <f t="shared" si="4"/>
        <v>99725.180242425908</v>
      </c>
      <c r="J32">
        <f t="shared" si="5"/>
        <v>99725.180247439683</v>
      </c>
      <c r="K32">
        <f t="shared" si="6"/>
        <v>89.99942546326443</v>
      </c>
      <c r="L32">
        <f t="shared" si="0"/>
        <v>0.99337550283994691</v>
      </c>
      <c r="M32">
        <f t="shared" si="0"/>
        <v>1.2244049793194371</v>
      </c>
    </row>
    <row r="33" spans="1:13">
      <c r="A33">
        <v>4.2750000000000004</v>
      </c>
      <c r="B33" s="1">
        <v>12186000</v>
      </c>
      <c r="C33">
        <v>42.03</v>
      </c>
      <c r="E33" s="5">
        <f t="shared" si="1"/>
        <v>1</v>
      </c>
      <c r="F33" s="5">
        <f t="shared" si="2"/>
        <v>62237.24752355778</v>
      </c>
      <c r="H33" s="14">
        <f t="shared" si="3"/>
        <v>1</v>
      </c>
      <c r="I33" s="14">
        <f t="shared" si="4"/>
        <v>62237.24752355778</v>
      </c>
      <c r="J33">
        <f t="shared" si="5"/>
        <v>62237.247531591551</v>
      </c>
      <c r="K33">
        <f t="shared" si="6"/>
        <v>89.999079397277541</v>
      </c>
      <c r="L33">
        <f t="shared" si="0"/>
        <v>0.99489272546105445</v>
      </c>
      <c r="M33">
        <f t="shared" si="0"/>
        <v>1.1413057196592324</v>
      </c>
    </row>
    <row r="34" spans="1:13">
      <c r="A34">
        <v>2.6749999999999998</v>
      </c>
      <c r="B34" s="1">
        <v>9784200</v>
      </c>
      <c r="C34">
        <v>43.64</v>
      </c>
      <c r="E34" s="5">
        <f t="shared" si="1"/>
        <v>1</v>
      </c>
      <c r="F34" s="5">
        <f t="shared" si="2"/>
        <v>38943.77476620282</v>
      </c>
      <c r="H34" s="14">
        <f t="shared" si="3"/>
        <v>1</v>
      </c>
      <c r="I34" s="14">
        <f t="shared" si="4"/>
        <v>38943.77476620282</v>
      </c>
      <c r="J34">
        <f t="shared" si="5"/>
        <v>38943.774779041843</v>
      </c>
      <c r="K34">
        <f t="shared" si="6"/>
        <v>89.998528756397022</v>
      </c>
      <c r="L34">
        <f t="shared" ref="L34:M65" si="7">ABS((J34-B34)/B34)</f>
        <v>0.9960197282579013</v>
      </c>
      <c r="M34">
        <f t="shared" si="7"/>
        <v>1.0622944261319207</v>
      </c>
    </row>
    <row r="35" spans="1:13">
      <c r="A35">
        <v>1.66</v>
      </c>
      <c r="B35" s="1">
        <v>7785800</v>
      </c>
      <c r="C35">
        <v>45.34</v>
      </c>
      <c r="E35" s="5">
        <f t="shared" si="1"/>
        <v>1</v>
      </c>
      <c r="F35" s="5">
        <f t="shared" si="2"/>
        <v>24166.977985755766</v>
      </c>
      <c r="H35" s="14">
        <f t="shared" si="3"/>
        <v>1</v>
      </c>
      <c r="I35" s="14">
        <f t="shared" si="4"/>
        <v>24166.977985755766</v>
      </c>
      <c r="J35">
        <f t="shared" si="5"/>
        <v>24166.978006445155</v>
      </c>
      <c r="K35">
        <f t="shared" si="6"/>
        <v>89.997629170700847</v>
      </c>
      <c r="L35">
        <f t="shared" si="7"/>
        <v>0.99689601864850819</v>
      </c>
      <c r="M35">
        <f t="shared" si="7"/>
        <v>0.98494991554258582</v>
      </c>
    </row>
    <row r="36" spans="1:13">
      <c r="A36">
        <v>1.0349999999999999</v>
      </c>
      <c r="B36" s="1">
        <v>6122000</v>
      </c>
      <c r="C36">
        <v>47.13</v>
      </c>
      <c r="E36" s="5">
        <f t="shared" si="1"/>
        <v>1</v>
      </c>
      <c r="F36" s="5">
        <f t="shared" si="2"/>
        <v>15067.965189913988</v>
      </c>
      <c r="H36" s="14">
        <f t="shared" si="3"/>
        <v>1</v>
      </c>
      <c r="I36" s="14">
        <f t="shared" si="4"/>
        <v>15067.965189913988</v>
      </c>
      <c r="J36">
        <f t="shared" si="5"/>
        <v>15067.96522309697</v>
      </c>
      <c r="K36">
        <f t="shared" si="6"/>
        <v>89.996197510499471</v>
      </c>
      <c r="L36">
        <f t="shared" si="7"/>
        <v>0.99753871851958553</v>
      </c>
      <c r="M36">
        <f t="shared" si="7"/>
        <v>0.90953103141310132</v>
      </c>
    </row>
    <row r="37" spans="1:13">
      <c r="A37">
        <v>0.64500000000000002</v>
      </c>
      <c r="B37" s="1">
        <v>4752100</v>
      </c>
      <c r="C37">
        <v>48.95</v>
      </c>
      <c r="E37" s="5">
        <f t="shared" si="1"/>
        <v>1</v>
      </c>
      <c r="F37" s="5">
        <f t="shared" si="2"/>
        <v>9390.1812053087178</v>
      </c>
      <c r="H37" s="14">
        <f t="shared" si="3"/>
        <v>1</v>
      </c>
      <c r="I37" s="14">
        <f t="shared" si="4"/>
        <v>9390.1812053087178</v>
      </c>
      <c r="J37">
        <f t="shared" si="5"/>
        <v>9390.1812585558255</v>
      </c>
      <c r="K37">
        <f t="shared" si="6"/>
        <v>89.993898330815597</v>
      </c>
      <c r="L37">
        <f t="shared" si="7"/>
        <v>0.9980239933379863</v>
      </c>
      <c r="M37">
        <f t="shared" si="7"/>
        <v>0.83848617631901101</v>
      </c>
    </row>
    <row r="38" spans="1:13">
      <c r="A38">
        <v>0.40250000000000002</v>
      </c>
      <c r="B38" s="1">
        <v>3675400</v>
      </c>
      <c r="C38">
        <v>50.81</v>
      </c>
      <c r="E38" s="5">
        <f t="shared" si="1"/>
        <v>1</v>
      </c>
      <c r="F38" s="5">
        <f t="shared" si="2"/>
        <v>5859.7642405221068</v>
      </c>
      <c r="H38" s="14">
        <f t="shared" si="3"/>
        <v>1</v>
      </c>
      <c r="I38" s="14">
        <f t="shared" si="4"/>
        <v>5859.7642405221068</v>
      </c>
      <c r="J38">
        <f t="shared" si="5"/>
        <v>5859.764325849771</v>
      </c>
      <c r="K38">
        <f t="shared" si="6"/>
        <v>89.990222169936345</v>
      </c>
      <c r="L38">
        <f t="shared" si="7"/>
        <v>0.99840567983733752</v>
      </c>
      <c r="M38">
        <f t="shared" si="7"/>
        <v>0.77111242215973907</v>
      </c>
    </row>
    <row r="39" spans="1:13">
      <c r="A39">
        <v>0.25</v>
      </c>
      <c r="B39" s="1">
        <v>2835400</v>
      </c>
      <c r="C39">
        <v>52.63</v>
      </c>
      <c r="E39" s="5">
        <f t="shared" si="1"/>
        <v>1</v>
      </c>
      <c r="F39" s="5">
        <f t="shared" si="2"/>
        <v>3639.6051183367122</v>
      </c>
      <c r="H39" s="14">
        <f t="shared" si="3"/>
        <v>1</v>
      </c>
      <c r="I39" s="14">
        <f t="shared" si="4"/>
        <v>3639.6051183367122</v>
      </c>
      <c r="J39">
        <f t="shared" si="5"/>
        <v>3639.6052557142502</v>
      </c>
      <c r="K39">
        <f t="shared" si="6"/>
        <v>89.984257693840846</v>
      </c>
      <c r="L39">
        <f t="shared" si="7"/>
        <v>0.9987163697341771</v>
      </c>
      <c r="M39">
        <f t="shared" si="7"/>
        <v>0.70975218874863844</v>
      </c>
    </row>
    <row r="40" spans="1:13">
      <c r="A40">
        <v>50</v>
      </c>
      <c r="B40" s="1">
        <v>35884000</v>
      </c>
      <c r="C40">
        <v>35.44</v>
      </c>
      <c r="E40" s="5">
        <f t="shared" si="1"/>
        <v>1</v>
      </c>
      <c r="F40" s="5">
        <f t="shared" si="2"/>
        <v>727921.02366734238</v>
      </c>
      <c r="H40" s="14">
        <f t="shared" si="3"/>
        <v>1</v>
      </c>
      <c r="I40" s="14">
        <f t="shared" si="4"/>
        <v>727921.02366734238</v>
      </c>
      <c r="J40">
        <f t="shared" si="5"/>
        <v>727921.02366802923</v>
      </c>
      <c r="K40">
        <f t="shared" si="6"/>
        <v>89.999921288467235</v>
      </c>
      <c r="L40">
        <f t="shared" si="7"/>
        <v>0.97971460752234896</v>
      </c>
      <c r="M40">
        <f t="shared" si="7"/>
        <v>1.5395011650244708</v>
      </c>
    </row>
    <row r="41" spans="1:13">
      <c r="A41">
        <v>31.2</v>
      </c>
      <c r="B41" s="1">
        <v>29274000</v>
      </c>
      <c r="C41">
        <v>37.340000000000003</v>
      </c>
      <c r="E41" s="5">
        <f t="shared" si="1"/>
        <v>1</v>
      </c>
      <c r="F41" s="5">
        <f t="shared" si="2"/>
        <v>454222.71876842168</v>
      </c>
      <c r="H41" s="14">
        <f t="shared" si="3"/>
        <v>1</v>
      </c>
      <c r="I41" s="14">
        <f t="shared" si="4"/>
        <v>454222.71876842168</v>
      </c>
      <c r="J41">
        <f t="shared" si="5"/>
        <v>454222.71876952244</v>
      </c>
      <c r="K41">
        <f t="shared" si="6"/>
        <v>89.999873859723124</v>
      </c>
      <c r="L41">
        <f t="shared" si="7"/>
        <v>0.984483749444233</v>
      </c>
      <c r="M41">
        <f t="shared" si="7"/>
        <v>1.4102804997247755</v>
      </c>
    </row>
    <row r="42" spans="1:13">
      <c r="A42">
        <v>19.399999999999999</v>
      </c>
      <c r="B42" s="1">
        <v>23822000</v>
      </c>
      <c r="C42">
        <v>38.9</v>
      </c>
      <c r="E42" s="5">
        <f t="shared" si="1"/>
        <v>1</v>
      </c>
      <c r="F42" s="5">
        <f t="shared" si="2"/>
        <v>282433.35718292883</v>
      </c>
      <c r="H42" s="14">
        <f t="shared" si="3"/>
        <v>1</v>
      </c>
      <c r="I42" s="14">
        <f t="shared" si="4"/>
        <v>282433.35718292883</v>
      </c>
      <c r="J42">
        <f t="shared" si="5"/>
        <v>282433.35718469915</v>
      </c>
      <c r="K42">
        <f t="shared" si="6"/>
        <v>89.99979713522481</v>
      </c>
      <c r="L42">
        <f t="shared" si="7"/>
        <v>0.98814401153619758</v>
      </c>
      <c r="M42">
        <f t="shared" si="7"/>
        <v>1.3136194636304579</v>
      </c>
    </row>
    <row r="43" spans="1:13">
      <c r="A43">
        <v>12.1</v>
      </c>
      <c r="B43" s="1">
        <v>19320000</v>
      </c>
      <c r="C43">
        <v>40.32</v>
      </c>
      <c r="E43" s="5">
        <f t="shared" si="1"/>
        <v>1</v>
      </c>
      <c r="F43" s="5">
        <f t="shared" si="2"/>
        <v>176156.88772749685</v>
      </c>
      <c r="H43" s="14">
        <f t="shared" si="3"/>
        <v>1</v>
      </c>
      <c r="I43" s="14">
        <f t="shared" si="4"/>
        <v>176156.88772749685</v>
      </c>
      <c r="J43">
        <f t="shared" si="5"/>
        <v>176156.88773033523</v>
      </c>
      <c r="K43">
        <f t="shared" si="6"/>
        <v>89.999674745732335</v>
      </c>
      <c r="L43">
        <f t="shared" si="7"/>
        <v>0.99088214866820212</v>
      </c>
      <c r="M43">
        <f t="shared" si="7"/>
        <v>1.2321347903207425</v>
      </c>
    </row>
    <row r="44" spans="1:13">
      <c r="A44">
        <v>7.53</v>
      </c>
      <c r="B44" s="1">
        <v>15582000</v>
      </c>
      <c r="C44">
        <v>41.76</v>
      </c>
      <c r="E44" s="5">
        <f t="shared" si="1"/>
        <v>1</v>
      </c>
      <c r="F44" s="5">
        <f t="shared" si="2"/>
        <v>109624.90616430178</v>
      </c>
      <c r="H44" s="14">
        <f t="shared" si="3"/>
        <v>1</v>
      </c>
      <c r="I44" s="14">
        <f t="shared" si="4"/>
        <v>109624.90616430178</v>
      </c>
      <c r="J44">
        <f t="shared" si="5"/>
        <v>109624.90616886278</v>
      </c>
      <c r="K44">
        <f t="shared" si="6"/>
        <v>89.999477347059937</v>
      </c>
      <c r="L44">
        <f t="shared" si="7"/>
        <v>0.99296464470742762</v>
      </c>
      <c r="M44">
        <f t="shared" si="7"/>
        <v>1.1551598981575657</v>
      </c>
    </row>
    <row r="45" spans="1:13">
      <c r="A45">
        <v>4.6900000000000004</v>
      </c>
      <c r="B45" s="1">
        <v>12488000</v>
      </c>
      <c r="C45">
        <v>43.19</v>
      </c>
      <c r="E45" s="5">
        <f t="shared" si="1"/>
        <v>1</v>
      </c>
      <c r="F45" s="5">
        <f t="shared" si="2"/>
        <v>68278.992019996731</v>
      </c>
      <c r="H45" s="14">
        <f t="shared" si="3"/>
        <v>1</v>
      </c>
      <c r="I45" s="14">
        <f t="shared" si="4"/>
        <v>68278.992019996731</v>
      </c>
      <c r="J45">
        <f t="shared" si="5"/>
        <v>68278.992027319633</v>
      </c>
      <c r="K45">
        <f t="shared" si="6"/>
        <v>89.999160857859593</v>
      </c>
      <c r="L45">
        <f t="shared" si="7"/>
        <v>0.99453243177231587</v>
      </c>
      <c r="M45">
        <f t="shared" si="7"/>
        <v>1.0837962689942022</v>
      </c>
    </row>
    <row r="46" spans="1:13">
      <c r="A46">
        <v>2.92</v>
      </c>
      <c r="B46" s="1">
        <v>9939200</v>
      </c>
      <c r="C46">
        <v>44.61</v>
      </c>
      <c r="E46" s="5">
        <f t="shared" si="1"/>
        <v>1</v>
      </c>
      <c r="F46" s="5">
        <f t="shared" si="2"/>
        <v>42510.587782172799</v>
      </c>
      <c r="H46" s="14">
        <f t="shared" si="3"/>
        <v>1</v>
      </c>
      <c r="I46" s="14">
        <f t="shared" si="4"/>
        <v>42510.587782172799</v>
      </c>
      <c r="J46">
        <f t="shared" si="5"/>
        <v>42510.587793934574</v>
      </c>
      <c r="K46">
        <f t="shared" si="6"/>
        <v>89.998652199781475</v>
      </c>
      <c r="L46">
        <f t="shared" si="7"/>
        <v>0.99572293667559408</v>
      </c>
      <c r="M46">
        <f t="shared" si="7"/>
        <v>1.0174546559018489</v>
      </c>
    </row>
    <row r="47" spans="1:13">
      <c r="A47">
        <v>1.82</v>
      </c>
      <c r="B47" s="1">
        <v>7854800</v>
      </c>
      <c r="C47">
        <v>46.17</v>
      </c>
      <c r="E47" s="5">
        <f t="shared" si="1"/>
        <v>1</v>
      </c>
      <c r="F47" s="5">
        <f t="shared" si="2"/>
        <v>26496.325261491267</v>
      </c>
      <c r="H47" s="14">
        <f t="shared" si="3"/>
        <v>1</v>
      </c>
      <c r="I47" s="14">
        <f t="shared" si="4"/>
        <v>26496.325261491267</v>
      </c>
      <c r="J47">
        <f t="shared" si="5"/>
        <v>26496.325280361809</v>
      </c>
      <c r="K47">
        <f t="shared" si="6"/>
        <v>89.997837595254424</v>
      </c>
      <c r="L47">
        <f t="shared" si="7"/>
        <v>0.99662673457244466</v>
      </c>
      <c r="M47">
        <f t="shared" si="7"/>
        <v>0.94927090308110074</v>
      </c>
    </row>
    <row r="48" spans="1:13">
      <c r="A48">
        <v>1.1299999999999999</v>
      </c>
      <c r="B48" s="1">
        <v>6164400</v>
      </c>
      <c r="C48">
        <v>47.71</v>
      </c>
      <c r="E48" s="5">
        <f t="shared" si="1"/>
        <v>1</v>
      </c>
      <c r="F48" s="5">
        <f t="shared" si="2"/>
        <v>16451.015134881938</v>
      </c>
      <c r="H48" s="14">
        <f t="shared" si="3"/>
        <v>1</v>
      </c>
      <c r="I48" s="14">
        <f t="shared" si="4"/>
        <v>16451.015134881938</v>
      </c>
      <c r="J48">
        <f t="shared" si="5"/>
        <v>16451.015165275199</v>
      </c>
      <c r="K48">
        <f t="shared" si="6"/>
        <v>89.996517188819482</v>
      </c>
      <c r="L48">
        <f t="shared" si="7"/>
        <v>0.99733128687864592</v>
      </c>
      <c r="M48">
        <f t="shared" si="7"/>
        <v>0.88632398215928487</v>
      </c>
    </row>
    <row r="49" spans="1:13">
      <c r="A49">
        <v>0.70699999999999996</v>
      </c>
      <c r="B49" s="1">
        <v>4797400</v>
      </c>
      <c r="C49">
        <v>49.34</v>
      </c>
      <c r="E49" s="5">
        <f t="shared" si="1"/>
        <v>1</v>
      </c>
      <c r="F49" s="5">
        <f t="shared" si="2"/>
        <v>10292.803274656222</v>
      </c>
      <c r="H49" s="14">
        <f t="shared" si="3"/>
        <v>1</v>
      </c>
      <c r="I49" s="14">
        <f t="shared" si="4"/>
        <v>10292.803274656222</v>
      </c>
      <c r="J49">
        <f t="shared" si="5"/>
        <v>10292.803323233853</v>
      </c>
      <c r="K49">
        <f t="shared" si="6"/>
        <v>89.994433413541103</v>
      </c>
      <c r="L49">
        <f t="shared" si="7"/>
        <v>0.99785450383056795</v>
      </c>
      <c r="M49">
        <f t="shared" si="7"/>
        <v>0.82396500635470404</v>
      </c>
    </row>
    <row r="50" spans="1:13">
      <c r="A50">
        <v>0.441</v>
      </c>
      <c r="B50" s="1">
        <v>3701500</v>
      </c>
      <c r="C50">
        <v>50.99</v>
      </c>
      <c r="E50" s="5">
        <f t="shared" si="1"/>
        <v>1</v>
      </c>
      <c r="F50" s="5">
        <f t="shared" si="2"/>
        <v>6420.2634287459605</v>
      </c>
      <c r="H50" s="14">
        <f t="shared" si="3"/>
        <v>1</v>
      </c>
      <c r="I50" s="14">
        <f t="shared" si="4"/>
        <v>6420.2634287459605</v>
      </c>
      <c r="J50">
        <f t="shared" si="5"/>
        <v>6420.2635066243847</v>
      </c>
      <c r="K50">
        <f t="shared" si="6"/>
        <v>89.991075790006803</v>
      </c>
      <c r="L50">
        <f t="shared" si="7"/>
        <v>0.9982654968238216</v>
      </c>
      <c r="M50">
        <f t="shared" si="7"/>
        <v>0.76487695214761331</v>
      </c>
    </row>
    <row r="51" spans="1:13">
      <c r="A51">
        <v>0.27400000000000002</v>
      </c>
      <c r="B51" s="1">
        <v>2825300</v>
      </c>
      <c r="C51">
        <v>52.68</v>
      </c>
      <c r="E51" s="5">
        <f t="shared" si="1"/>
        <v>1</v>
      </c>
      <c r="F51" s="5">
        <f t="shared" si="2"/>
        <v>3989.0072096970371</v>
      </c>
      <c r="H51" s="14">
        <f t="shared" si="3"/>
        <v>1</v>
      </c>
      <c r="I51" s="14">
        <f t="shared" si="4"/>
        <v>3989.0072096970371</v>
      </c>
      <c r="J51">
        <f t="shared" si="5"/>
        <v>3989.0073350415064</v>
      </c>
      <c r="K51">
        <f t="shared" si="6"/>
        <v>89.985636581911024</v>
      </c>
      <c r="L51">
        <f t="shared" si="7"/>
        <v>0.99858811194031016</v>
      </c>
      <c r="M51">
        <f t="shared" si="7"/>
        <v>0.7081555919117507</v>
      </c>
    </row>
    <row r="52" spans="1:13">
      <c r="A52">
        <v>0.17100000000000001</v>
      </c>
      <c r="B52" s="1">
        <v>2138300</v>
      </c>
      <c r="C52">
        <v>54.39</v>
      </c>
      <c r="E52" s="5">
        <f t="shared" si="1"/>
        <v>1</v>
      </c>
      <c r="F52" s="5">
        <f t="shared" si="2"/>
        <v>2489.4899009423111</v>
      </c>
      <c r="H52" s="14">
        <f t="shared" si="3"/>
        <v>1</v>
      </c>
      <c r="I52" s="14">
        <f t="shared" si="4"/>
        <v>2489.4899009423111</v>
      </c>
      <c r="J52">
        <f t="shared" si="5"/>
        <v>2489.4901017866605</v>
      </c>
      <c r="K52">
        <f t="shared" si="6"/>
        <v>89.976984933174563</v>
      </c>
      <c r="L52">
        <f t="shared" si="7"/>
        <v>0.99883576200636637</v>
      </c>
      <c r="M52">
        <f t="shared" si="7"/>
        <v>0.6542927915641582</v>
      </c>
    </row>
    <row r="53" spans="1:13">
      <c r="A53">
        <v>0.107</v>
      </c>
      <c r="B53" s="1">
        <v>1603700</v>
      </c>
      <c r="C53">
        <v>56.12</v>
      </c>
      <c r="E53" s="5">
        <f t="shared" si="1"/>
        <v>1</v>
      </c>
      <c r="F53" s="5">
        <f t="shared" si="2"/>
        <v>1557.7509906481127</v>
      </c>
      <c r="H53" s="14">
        <f t="shared" si="3"/>
        <v>1</v>
      </c>
      <c r="I53" s="14">
        <f t="shared" si="4"/>
        <v>1557.7509906481127</v>
      </c>
      <c r="J53">
        <f t="shared" si="5"/>
        <v>1557.7513116236419</v>
      </c>
      <c r="K53">
        <f t="shared" si="6"/>
        <v>89.963218914970042</v>
      </c>
      <c r="L53">
        <f t="shared" si="7"/>
        <v>0.99902865167324084</v>
      </c>
      <c r="M53">
        <f t="shared" si="7"/>
        <v>0.60305094288970151</v>
      </c>
    </row>
    <row r="54" spans="1:13">
      <c r="A54">
        <v>6.6400000000000001E-2</v>
      </c>
      <c r="B54" s="1">
        <v>1188700</v>
      </c>
      <c r="C54">
        <v>57.85</v>
      </c>
      <c r="E54" s="5">
        <f t="shared" si="1"/>
        <v>1</v>
      </c>
      <c r="F54" s="5">
        <f t="shared" si="2"/>
        <v>966.6791194302308</v>
      </c>
      <c r="H54" s="14">
        <f t="shared" si="3"/>
        <v>1</v>
      </c>
      <c r="I54" s="14">
        <f t="shared" si="4"/>
        <v>966.6791194302308</v>
      </c>
      <c r="J54">
        <f t="shared" si="5"/>
        <v>966.67963666480864</v>
      </c>
      <c r="K54">
        <f t="shared" si="6"/>
        <v>89.940729288629981</v>
      </c>
      <c r="L54">
        <f t="shared" si="7"/>
        <v>0.99918677577465731</v>
      </c>
      <c r="M54">
        <f t="shared" si="7"/>
        <v>0.55472306462627452</v>
      </c>
    </row>
    <row r="55" spans="1:13">
      <c r="A55">
        <v>4.1399999999999999E-2</v>
      </c>
      <c r="B55">
        <v>871680</v>
      </c>
      <c r="C55">
        <v>59.6</v>
      </c>
      <c r="E55" s="5">
        <f t="shared" si="1"/>
        <v>1</v>
      </c>
      <c r="F55" s="5">
        <f t="shared" si="2"/>
        <v>602.71860759655954</v>
      </c>
      <c r="H55" s="14">
        <f t="shared" si="3"/>
        <v>1</v>
      </c>
      <c r="I55" s="14">
        <f t="shared" si="4"/>
        <v>602.71860759655954</v>
      </c>
      <c r="J55">
        <f t="shared" si="5"/>
        <v>602.71943717050931</v>
      </c>
      <c r="K55">
        <f t="shared" si="6"/>
        <v>89.904937849575433</v>
      </c>
      <c r="L55">
        <f t="shared" si="7"/>
        <v>0.99930855424333409</v>
      </c>
      <c r="M55">
        <f t="shared" si="7"/>
        <v>0.50847211157005756</v>
      </c>
    </row>
    <row r="56" spans="1:13">
      <c r="A56">
        <v>2.58E-2</v>
      </c>
      <c r="B56">
        <v>630690</v>
      </c>
      <c r="C56">
        <v>61.34</v>
      </c>
      <c r="E56" s="5">
        <f t="shared" si="1"/>
        <v>1</v>
      </c>
      <c r="F56" s="5">
        <f t="shared" si="2"/>
        <v>375.60724821234868</v>
      </c>
      <c r="H56" s="14">
        <f t="shared" si="3"/>
        <v>1</v>
      </c>
      <c r="I56" s="14">
        <f t="shared" si="4"/>
        <v>375.60724821234868</v>
      </c>
      <c r="J56">
        <f t="shared" si="5"/>
        <v>375.60857938770903</v>
      </c>
      <c r="K56">
        <f t="shared" si="6"/>
        <v>89.847458630223684</v>
      </c>
      <c r="L56">
        <f t="shared" si="7"/>
        <v>0.99940444817677832</v>
      </c>
      <c r="M56">
        <f t="shared" si="7"/>
        <v>0.46474500538349656</v>
      </c>
    </row>
    <row r="57" spans="1:13">
      <c r="A57">
        <v>1.61E-2</v>
      </c>
      <c r="B57">
        <v>454110</v>
      </c>
      <c r="C57">
        <v>63.05</v>
      </c>
      <c r="E57" s="5">
        <f t="shared" si="1"/>
        <v>1</v>
      </c>
      <c r="F57" s="5">
        <f t="shared" si="2"/>
        <v>234.39056962088426</v>
      </c>
      <c r="H57" s="14">
        <f t="shared" si="3"/>
        <v>1</v>
      </c>
      <c r="I57" s="14">
        <f t="shared" si="4"/>
        <v>234.39056962088426</v>
      </c>
      <c r="J57">
        <f t="shared" si="5"/>
        <v>234.39270280280186</v>
      </c>
      <c r="K57">
        <f t="shared" si="6"/>
        <v>89.75555572915556</v>
      </c>
      <c r="L57">
        <f t="shared" si="7"/>
        <v>0.99948384157406178</v>
      </c>
      <c r="M57">
        <f t="shared" si="7"/>
        <v>0.42356155002625795</v>
      </c>
    </row>
    <row r="58" spans="1:13">
      <c r="A58">
        <v>0.01</v>
      </c>
      <c r="B58">
        <v>326890</v>
      </c>
      <c r="C58">
        <v>64.72</v>
      </c>
      <c r="E58" s="5">
        <f t="shared" si="1"/>
        <v>1</v>
      </c>
      <c r="F58" s="5">
        <f t="shared" si="2"/>
        <v>145.58420473346848</v>
      </c>
      <c r="H58" s="14">
        <f t="shared" si="3"/>
        <v>1</v>
      </c>
      <c r="I58" s="14">
        <f t="shared" si="4"/>
        <v>145.58420473346848</v>
      </c>
      <c r="J58">
        <f t="shared" si="5"/>
        <v>145.58763913147459</v>
      </c>
      <c r="K58">
        <f t="shared" si="6"/>
        <v>89.606448525485632</v>
      </c>
      <c r="L58">
        <f t="shared" si="7"/>
        <v>0.99955462804267037</v>
      </c>
      <c r="M58">
        <f t="shared" si="7"/>
        <v>0.38452485360762723</v>
      </c>
    </row>
    <row r="59" spans="1:13">
      <c r="A59">
        <v>2.5</v>
      </c>
      <c r="B59" s="1">
        <v>9516200</v>
      </c>
      <c r="C59">
        <v>48.16</v>
      </c>
      <c r="E59" s="5">
        <f t="shared" si="1"/>
        <v>1</v>
      </c>
      <c r="F59" s="5">
        <f t="shared" si="2"/>
        <v>36396.051183367119</v>
      </c>
      <c r="H59" s="14">
        <f t="shared" si="3"/>
        <v>1</v>
      </c>
      <c r="I59" s="14">
        <f t="shared" si="4"/>
        <v>36396.051183367119</v>
      </c>
      <c r="J59">
        <f t="shared" si="5"/>
        <v>36396.051197104876</v>
      </c>
      <c r="K59">
        <f t="shared" si="6"/>
        <v>89.998425769344877</v>
      </c>
      <c r="L59">
        <f t="shared" si="7"/>
        <v>0.9961753587359341</v>
      </c>
      <c r="M59">
        <f t="shared" si="7"/>
        <v>0.86873807660599844</v>
      </c>
    </row>
    <row r="60" spans="1:13">
      <c r="A60">
        <v>1.56</v>
      </c>
      <c r="B60" s="1">
        <v>7643400</v>
      </c>
      <c r="C60">
        <v>49.31</v>
      </c>
      <c r="E60" s="5">
        <f t="shared" si="1"/>
        <v>1</v>
      </c>
      <c r="F60" s="5">
        <f t="shared" si="2"/>
        <v>22711.135938421085</v>
      </c>
      <c r="H60" s="14">
        <f t="shared" si="3"/>
        <v>1</v>
      </c>
      <c r="I60" s="14">
        <f t="shared" si="4"/>
        <v>22711.135938421085</v>
      </c>
      <c r="J60">
        <f t="shared" si="5"/>
        <v>22711.135960436717</v>
      </c>
      <c r="K60">
        <f t="shared" si="6"/>
        <v>89.997477194463926</v>
      </c>
      <c r="L60">
        <f t="shared" si="7"/>
        <v>0.99702866054891326</v>
      </c>
      <c r="M60">
        <f t="shared" si="7"/>
        <v>0.82513642657602759</v>
      </c>
    </row>
    <row r="61" spans="1:13">
      <c r="A61">
        <v>0.97</v>
      </c>
      <c r="B61" s="1">
        <v>5953200</v>
      </c>
      <c r="C61">
        <v>50.65</v>
      </c>
      <c r="E61" s="5">
        <f t="shared" si="1"/>
        <v>1</v>
      </c>
      <c r="F61" s="5">
        <f t="shared" si="2"/>
        <v>14121.667859146442</v>
      </c>
      <c r="H61" s="14">
        <f t="shared" si="3"/>
        <v>1</v>
      </c>
      <c r="I61" s="14">
        <f t="shared" si="4"/>
        <v>14121.667859146442</v>
      </c>
      <c r="J61">
        <f t="shared" si="5"/>
        <v>14121.667894553026</v>
      </c>
      <c r="K61">
        <f t="shared" si="6"/>
        <v>89.995942704502852</v>
      </c>
      <c r="L61">
        <f t="shared" si="7"/>
        <v>0.99762788619657439</v>
      </c>
      <c r="M61">
        <f t="shared" si="7"/>
        <v>0.77682019159926663</v>
      </c>
    </row>
    <row r="62" spans="1:13">
      <c r="A62">
        <v>0.60499999999999998</v>
      </c>
      <c r="B62" s="1">
        <v>4564100</v>
      </c>
      <c r="C62">
        <v>52.12</v>
      </c>
      <c r="E62" s="5">
        <f t="shared" si="1"/>
        <v>1</v>
      </c>
      <c r="F62" s="5">
        <f t="shared" si="2"/>
        <v>8807.8443863748435</v>
      </c>
      <c r="H62" s="14">
        <f t="shared" si="3"/>
        <v>1</v>
      </c>
      <c r="I62" s="14">
        <f t="shared" si="4"/>
        <v>8807.8443863748435</v>
      </c>
      <c r="J62">
        <f t="shared" si="5"/>
        <v>8807.8444431424214</v>
      </c>
      <c r="K62">
        <f t="shared" si="6"/>
        <v>89.993494914674528</v>
      </c>
      <c r="L62">
        <f t="shared" si="7"/>
        <v>0.99807019030189037</v>
      </c>
      <c r="M62">
        <f t="shared" si="7"/>
        <v>0.72665953404978001</v>
      </c>
    </row>
    <row r="63" spans="1:13">
      <c r="A63">
        <v>0.3765</v>
      </c>
      <c r="B63" s="1">
        <v>3462400</v>
      </c>
      <c r="C63">
        <v>53.6</v>
      </c>
      <c r="E63" s="5">
        <f t="shared" si="1"/>
        <v>1</v>
      </c>
      <c r="F63" s="5">
        <f t="shared" si="2"/>
        <v>5481.2453082150887</v>
      </c>
      <c r="H63" s="14">
        <f t="shared" si="3"/>
        <v>1</v>
      </c>
      <c r="I63" s="14">
        <f t="shared" si="4"/>
        <v>5481.2453082150887</v>
      </c>
      <c r="J63">
        <f t="shared" si="5"/>
        <v>5481.2453994352345</v>
      </c>
      <c r="K63">
        <f t="shared" si="6"/>
        <v>89.989546941314316</v>
      </c>
      <c r="L63">
        <f t="shared" si="7"/>
        <v>0.9984169231170763</v>
      </c>
      <c r="M63">
        <f t="shared" si="7"/>
        <v>0.67890945786034163</v>
      </c>
    </row>
    <row r="64" spans="1:13">
      <c r="A64">
        <v>0.23449999999999999</v>
      </c>
      <c r="B64" s="1">
        <v>2602800</v>
      </c>
      <c r="C64">
        <v>55.14</v>
      </c>
      <c r="E64" s="5">
        <f t="shared" si="1"/>
        <v>1</v>
      </c>
      <c r="F64" s="5">
        <f t="shared" si="2"/>
        <v>3413.9496009998356</v>
      </c>
      <c r="H64" s="14">
        <f t="shared" si="3"/>
        <v>1</v>
      </c>
      <c r="I64" s="14">
        <f t="shared" si="4"/>
        <v>3413.9496009998356</v>
      </c>
      <c r="J64">
        <f t="shared" si="5"/>
        <v>3413.9497474577647</v>
      </c>
      <c r="K64">
        <f t="shared" si="6"/>
        <v>89.983217157670495</v>
      </c>
      <c r="L64">
        <f t="shared" si="7"/>
        <v>0.99868835494565178</v>
      </c>
      <c r="M64">
        <f t="shared" si="7"/>
        <v>0.63190455490878661</v>
      </c>
    </row>
    <row r="65" spans="1:13">
      <c r="A65">
        <v>0.14599999999999999</v>
      </c>
      <c r="B65" s="1">
        <v>1940400</v>
      </c>
      <c r="C65">
        <v>56.69</v>
      </c>
      <c r="E65" s="5">
        <f t="shared" si="1"/>
        <v>1</v>
      </c>
      <c r="F65" s="5">
        <f t="shared" si="2"/>
        <v>2125.5293891086399</v>
      </c>
      <c r="H65" s="14">
        <f t="shared" si="3"/>
        <v>1</v>
      </c>
      <c r="I65" s="14">
        <f t="shared" si="4"/>
        <v>2125.5293891086399</v>
      </c>
      <c r="J65">
        <f t="shared" si="5"/>
        <v>2125.5296243441417</v>
      </c>
      <c r="K65">
        <f t="shared" si="6"/>
        <v>89.973043997613345</v>
      </c>
      <c r="L65">
        <f t="shared" si="7"/>
        <v>0.99890459203033188</v>
      </c>
      <c r="M65">
        <f t="shared" si="7"/>
        <v>0.58710608568730549</v>
      </c>
    </row>
    <row r="66" spans="1:13">
      <c r="A66">
        <v>9.0999999999999998E-2</v>
      </c>
      <c r="B66" s="1">
        <v>1436200</v>
      </c>
      <c r="C66">
        <v>58.25</v>
      </c>
      <c r="E66" s="5">
        <f t="shared" si="1"/>
        <v>1</v>
      </c>
      <c r="F66" s="5">
        <f t="shared" si="2"/>
        <v>1324.8162630745633</v>
      </c>
      <c r="H66" s="14">
        <f t="shared" si="3"/>
        <v>1</v>
      </c>
      <c r="I66" s="14">
        <f t="shared" si="4"/>
        <v>1324.8162630745633</v>
      </c>
      <c r="J66">
        <f t="shared" si="5"/>
        <v>1324.8166404853353</v>
      </c>
      <c r="K66">
        <f t="shared" si="6"/>
        <v>89.956751913281479</v>
      </c>
      <c r="L66">
        <f t="shared" ref="L66:M81" si="8">ABS((J66-B66)/B66)</f>
        <v>0.99907755421216726</v>
      </c>
      <c r="M66">
        <f t="shared" si="8"/>
        <v>0.54432192125805112</v>
      </c>
    </row>
    <row r="67" spans="1:13">
      <c r="A67">
        <v>5.6500000000000002E-2</v>
      </c>
      <c r="B67" s="1">
        <v>1052900</v>
      </c>
      <c r="C67">
        <v>59.8</v>
      </c>
      <c r="E67" s="5">
        <f t="shared" ref="E67:E96" si="9">$P$1</f>
        <v>1</v>
      </c>
      <c r="F67" s="5">
        <f t="shared" ref="F67:F96" si="10">A67*$P$2</f>
        <v>822.55075674409693</v>
      </c>
      <c r="H67" s="14">
        <f t="shared" ref="H67:H96" si="11">E67</f>
        <v>1</v>
      </c>
      <c r="I67" s="14">
        <f t="shared" ref="I67:I96" si="12">F67</f>
        <v>822.55075674409693</v>
      </c>
      <c r="J67">
        <f t="shared" ref="J67:J96" si="13">(H67^2+I67^2)^0.5</f>
        <v>822.55136460909637</v>
      </c>
      <c r="K67">
        <f t="shared" ref="K67:K96" si="14">DEGREES(ATAN(I67/H67))</f>
        <v>89.930343810621281</v>
      </c>
      <c r="L67">
        <f t="shared" si="8"/>
        <v>0.99921877541589033</v>
      </c>
      <c r="M67">
        <f t="shared" si="8"/>
        <v>0.50385190318764694</v>
      </c>
    </row>
    <row r="68" spans="1:13">
      <c r="A68">
        <v>3.5349999999999999E-2</v>
      </c>
      <c r="B68">
        <v>766470</v>
      </c>
      <c r="C68">
        <v>61.35</v>
      </c>
      <c r="E68" s="5">
        <f t="shared" si="9"/>
        <v>1</v>
      </c>
      <c r="F68" s="5">
        <f t="shared" si="10"/>
        <v>514.64016373281106</v>
      </c>
      <c r="H68" s="14">
        <f t="shared" si="11"/>
        <v>1</v>
      </c>
      <c r="I68" s="14">
        <f t="shared" si="12"/>
        <v>514.64016373281106</v>
      </c>
      <c r="J68">
        <f t="shared" si="13"/>
        <v>514.64113528451514</v>
      </c>
      <c r="K68">
        <f t="shared" si="14"/>
        <v>89.888668410588267</v>
      </c>
      <c r="L68">
        <f t="shared" si="8"/>
        <v>0.99932855671417731</v>
      </c>
      <c r="M68">
        <f t="shared" si="8"/>
        <v>0.46517796920274268</v>
      </c>
    </row>
    <row r="69" spans="1:13">
      <c r="A69">
        <v>2.205E-2</v>
      </c>
      <c r="B69">
        <v>553170</v>
      </c>
      <c r="C69">
        <v>62.87</v>
      </c>
      <c r="E69" s="5">
        <f t="shared" si="9"/>
        <v>1</v>
      </c>
      <c r="F69" s="5">
        <f t="shared" si="10"/>
        <v>321.01317143729801</v>
      </c>
      <c r="H69" s="14">
        <f t="shared" si="11"/>
        <v>1</v>
      </c>
      <c r="I69" s="14">
        <f t="shared" si="12"/>
        <v>321.01317143729801</v>
      </c>
      <c r="J69">
        <f t="shared" si="13"/>
        <v>321.01472900200713</v>
      </c>
      <c r="K69">
        <f t="shared" si="14"/>
        <v>89.821516376030985</v>
      </c>
      <c r="L69">
        <f t="shared" si="8"/>
        <v>0.99941968160058925</v>
      </c>
      <c r="M69">
        <f t="shared" si="8"/>
        <v>0.42868643830174946</v>
      </c>
    </row>
    <row r="70" spans="1:13">
      <c r="A70">
        <v>1.37E-2</v>
      </c>
      <c r="B70">
        <v>396180</v>
      </c>
      <c r="C70">
        <v>64.37</v>
      </c>
      <c r="E70" s="5">
        <f t="shared" si="9"/>
        <v>1</v>
      </c>
      <c r="F70" s="5">
        <f t="shared" si="10"/>
        <v>199.45036048485184</v>
      </c>
      <c r="H70" s="14">
        <f t="shared" si="11"/>
        <v>1</v>
      </c>
      <c r="I70" s="14">
        <f t="shared" si="12"/>
        <v>199.45036048485184</v>
      </c>
      <c r="J70">
        <f t="shared" si="13"/>
        <v>199.45286735852494</v>
      </c>
      <c r="K70">
        <f t="shared" si="14"/>
        <v>89.712734039281656</v>
      </c>
      <c r="L70">
        <f t="shared" si="8"/>
        <v>0.99949655997940701</v>
      </c>
      <c r="M70">
        <f t="shared" si="8"/>
        <v>0.39370411743485551</v>
      </c>
    </row>
    <row r="71" spans="1:13">
      <c r="A71">
        <v>8.5500000000000003E-3</v>
      </c>
      <c r="B71">
        <v>281410</v>
      </c>
      <c r="C71">
        <v>65.87</v>
      </c>
      <c r="E71" s="5">
        <f t="shared" si="9"/>
        <v>1</v>
      </c>
      <c r="F71" s="5">
        <f t="shared" si="10"/>
        <v>124.47449504711557</v>
      </c>
      <c r="H71" s="14">
        <f t="shared" si="11"/>
        <v>1</v>
      </c>
      <c r="I71" s="14">
        <f t="shared" si="12"/>
        <v>124.47449504711557</v>
      </c>
      <c r="J71">
        <f t="shared" si="13"/>
        <v>124.4785118694564</v>
      </c>
      <c r="K71">
        <f t="shared" si="14"/>
        <v>89.539708541201861</v>
      </c>
      <c r="L71">
        <f t="shared" si="8"/>
        <v>0.999557661377103</v>
      </c>
      <c r="M71">
        <f t="shared" si="8"/>
        <v>0.35933973798697216</v>
      </c>
    </row>
    <row r="72" spans="1:13">
      <c r="A72">
        <v>5.3499999999999997E-3</v>
      </c>
      <c r="B72">
        <v>198040</v>
      </c>
      <c r="C72">
        <v>67.38</v>
      </c>
      <c r="E72" s="5">
        <f t="shared" si="9"/>
        <v>1</v>
      </c>
      <c r="F72" s="5">
        <f t="shared" si="10"/>
        <v>77.887549532405643</v>
      </c>
      <c r="H72" s="14">
        <f t="shared" si="11"/>
        <v>1</v>
      </c>
      <c r="I72" s="14">
        <f t="shared" si="12"/>
        <v>77.887549532405643</v>
      </c>
      <c r="J72">
        <f t="shared" si="13"/>
        <v>77.893968779122702</v>
      </c>
      <c r="K72">
        <f t="shared" si="14"/>
        <v>89.264418614441553</v>
      </c>
      <c r="L72">
        <f t="shared" si="8"/>
        <v>0.99960667557675653</v>
      </c>
      <c r="M72">
        <f t="shared" si="8"/>
        <v>0.32479101535235322</v>
      </c>
    </row>
    <row r="73" spans="1:13">
      <c r="A73">
        <v>3.32E-3</v>
      </c>
      <c r="B73">
        <v>137760</v>
      </c>
      <c r="C73">
        <v>68.900000000000006</v>
      </c>
      <c r="E73" s="5">
        <f t="shared" si="9"/>
        <v>1</v>
      </c>
      <c r="F73" s="5">
        <f t="shared" si="10"/>
        <v>48.333955971511536</v>
      </c>
      <c r="H73" s="14">
        <f t="shared" si="11"/>
        <v>1</v>
      </c>
      <c r="I73" s="14">
        <f t="shared" si="12"/>
        <v>48.333955971511536</v>
      </c>
      <c r="J73">
        <f t="shared" si="13"/>
        <v>48.344299559058825</v>
      </c>
      <c r="K73">
        <f t="shared" si="14"/>
        <v>88.814754445555778</v>
      </c>
      <c r="L73">
        <f t="shared" si="8"/>
        <v>0.9996490686733519</v>
      </c>
      <c r="M73">
        <f t="shared" si="8"/>
        <v>0.28903852606031599</v>
      </c>
    </row>
    <row r="74" spans="1:13">
      <c r="A74">
        <v>2.0699999999999998E-3</v>
      </c>
      <c r="B74">
        <v>94658</v>
      </c>
      <c r="C74">
        <v>70.44</v>
      </c>
      <c r="E74" s="5">
        <f t="shared" si="9"/>
        <v>1</v>
      </c>
      <c r="F74" s="5">
        <f t="shared" si="10"/>
        <v>30.135930379827975</v>
      </c>
      <c r="H74" s="14">
        <f t="shared" si="11"/>
        <v>1</v>
      </c>
      <c r="I74" s="14">
        <f t="shared" si="12"/>
        <v>30.135930379827975</v>
      </c>
      <c r="J74">
        <f t="shared" si="13"/>
        <v>30.152517305489415</v>
      </c>
      <c r="K74">
        <f t="shared" si="14"/>
        <v>88.099452612950657</v>
      </c>
      <c r="L74">
        <f t="shared" si="8"/>
        <v>0.99968145833098643</v>
      </c>
      <c r="M74">
        <f t="shared" si="8"/>
        <v>0.25070205299475667</v>
      </c>
    </row>
    <row r="75" spans="1:13">
      <c r="A75">
        <v>1.2899999999999999E-3</v>
      </c>
      <c r="B75">
        <v>64598</v>
      </c>
      <c r="C75">
        <v>71.98</v>
      </c>
      <c r="E75" s="5">
        <f t="shared" si="9"/>
        <v>1</v>
      </c>
      <c r="F75" s="5">
        <f t="shared" si="10"/>
        <v>18.780362410617432</v>
      </c>
      <c r="H75" s="14">
        <f t="shared" si="11"/>
        <v>1</v>
      </c>
      <c r="I75" s="14">
        <f t="shared" si="12"/>
        <v>18.780362410617432</v>
      </c>
      <c r="J75">
        <f t="shared" si="13"/>
        <v>18.806967120568171</v>
      </c>
      <c r="K75">
        <f t="shared" si="14"/>
        <v>86.952043798849061</v>
      </c>
      <c r="L75">
        <f t="shared" si="8"/>
        <v>0.99970886146443283</v>
      </c>
      <c r="M75">
        <f t="shared" si="8"/>
        <v>0.20800283132604969</v>
      </c>
    </row>
    <row r="76" spans="1:13">
      <c r="A76" s="1">
        <v>8.0500000000000005E-4</v>
      </c>
      <c r="B76">
        <v>43960</v>
      </c>
      <c r="C76">
        <v>73.489999999999995</v>
      </c>
      <c r="E76" s="5">
        <f t="shared" si="9"/>
        <v>1</v>
      </c>
      <c r="F76" s="5">
        <f t="shared" si="10"/>
        <v>11.719528481044215</v>
      </c>
      <c r="H76" s="14">
        <f t="shared" si="11"/>
        <v>1</v>
      </c>
      <c r="I76" s="14">
        <f t="shared" si="12"/>
        <v>11.719528481044215</v>
      </c>
      <c r="J76">
        <f t="shared" si="13"/>
        <v>11.762114938139591</v>
      </c>
      <c r="K76">
        <f t="shared" si="14"/>
        <v>85.122898444220283</v>
      </c>
      <c r="L76">
        <f t="shared" si="8"/>
        <v>0.99973243596592043</v>
      </c>
      <c r="M76">
        <f t="shared" si="8"/>
        <v>0.15829226349462905</v>
      </c>
    </row>
    <row r="77" spans="1:13">
      <c r="A77" s="1">
        <v>5.0000000000000001E-4</v>
      </c>
      <c r="B77">
        <v>29576</v>
      </c>
      <c r="C77" t="s">
        <v>18</v>
      </c>
      <c r="E77" s="5">
        <f t="shared" si="9"/>
        <v>1</v>
      </c>
      <c r="F77" s="5">
        <f t="shared" si="10"/>
        <v>7.2792102366734248</v>
      </c>
      <c r="H77" s="14">
        <f t="shared" si="11"/>
        <v>1</v>
      </c>
      <c r="I77" s="14">
        <f t="shared" si="12"/>
        <v>7.2792102366734248</v>
      </c>
      <c r="J77">
        <f t="shared" si="13"/>
        <v>7.3475779458057593</v>
      </c>
      <c r="K77">
        <f t="shared" si="14"/>
        <v>82.177809816646061</v>
      </c>
      <c r="L77">
        <f t="shared" si="8"/>
        <v>0.99975156958527844</v>
      </c>
    </row>
    <row r="78" spans="1:13">
      <c r="A78">
        <v>0.2</v>
      </c>
      <c r="B78" s="1">
        <v>1765700</v>
      </c>
      <c r="C78" t="s">
        <v>18</v>
      </c>
      <c r="E78" s="5">
        <f t="shared" si="9"/>
        <v>1</v>
      </c>
      <c r="F78" s="5">
        <f t="shared" si="10"/>
        <v>2911.6840946693701</v>
      </c>
      <c r="H78" s="14">
        <f t="shared" si="11"/>
        <v>1</v>
      </c>
      <c r="I78" s="14">
        <f t="shared" si="12"/>
        <v>2911.6840946693701</v>
      </c>
      <c r="J78">
        <f t="shared" si="13"/>
        <v>2911.6842663912907</v>
      </c>
      <c r="K78">
        <f t="shared" si="14"/>
        <v>89.980322117579576</v>
      </c>
      <c r="L78">
        <f t="shared" si="8"/>
        <v>0.99835097453339117</v>
      </c>
    </row>
    <row r="79" spans="1:13">
      <c r="A79">
        <v>0.12479999999999999</v>
      </c>
      <c r="B79" s="1">
        <v>1667600</v>
      </c>
      <c r="C79">
        <v>65.61</v>
      </c>
      <c r="E79" s="5">
        <f t="shared" si="9"/>
        <v>1</v>
      </c>
      <c r="F79" s="5">
        <f t="shared" si="10"/>
        <v>1816.8908750736866</v>
      </c>
      <c r="H79" s="14">
        <f t="shared" si="11"/>
        <v>1</v>
      </c>
      <c r="I79" s="14">
        <f t="shared" si="12"/>
        <v>1816.8908750736866</v>
      </c>
      <c r="J79">
        <f t="shared" si="13"/>
        <v>1816.8911502690598</v>
      </c>
      <c r="K79">
        <f t="shared" si="14"/>
        <v>89.968464933962963</v>
      </c>
      <c r="L79">
        <f t="shared" si="8"/>
        <v>0.99891047544359024</v>
      </c>
      <c r="M79">
        <f t="shared" si="8"/>
        <v>0.37126146828170953</v>
      </c>
    </row>
    <row r="80" spans="1:13">
      <c r="A80">
        <v>7.7600000000000002E-2</v>
      </c>
      <c r="B80" s="1">
        <v>1297700</v>
      </c>
      <c r="C80">
        <v>62.86</v>
      </c>
      <c r="E80" s="5">
        <f t="shared" si="9"/>
        <v>1</v>
      </c>
      <c r="F80" s="5">
        <f t="shared" si="10"/>
        <v>1129.7334287317155</v>
      </c>
      <c r="H80" s="14">
        <f t="shared" si="11"/>
        <v>1</v>
      </c>
      <c r="I80" s="14">
        <f t="shared" si="12"/>
        <v>1129.7334287317155</v>
      </c>
      <c r="J80">
        <f t="shared" si="13"/>
        <v>1129.7338713139118</v>
      </c>
      <c r="K80">
        <f t="shared" si="14"/>
        <v>89.949283819446364</v>
      </c>
      <c r="L80">
        <f t="shared" si="8"/>
        <v>0.99912943371248053</v>
      </c>
      <c r="M80">
        <f t="shared" si="8"/>
        <v>0.4309462904779886</v>
      </c>
    </row>
    <row r="81" spans="1:13">
      <c r="A81">
        <v>4.8399999999999999E-2</v>
      </c>
      <c r="B81">
        <v>960460</v>
      </c>
      <c r="C81">
        <v>62.7</v>
      </c>
      <c r="E81" s="5">
        <f t="shared" si="9"/>
        <v>1</v>
      </c>
      <c r="F81" s="5">
        <f t="shared" si="10"/>
        <v>704.62755090998746</v>
      </c>
      <c r="H81" s="14">
        <f t="shared" si="11"/>
        <v>1</v>
      </c>
      <c r="I81" s="14">
        <f t="shared" si="12"/>
        <v>704.62755090998746</v>
      </c>
      <c r="J81">
        <f t="shared" si="13"/>
        <v>704.62826050436479</v>
      </c>
      <c r="K81">
        <f t="shared" si="14"/>
        <v>89.91868648767327</v>
      </c>
      <c r="L81">
        <f t="shared" si="8"/>
        <v>0.99926636376267175</v>
      </c>
      <c r="M81">
        <f t="shared" si="8"/>
        <v>0.43410983233928652</v>
      </c>
    </row>
    <row r="82" spans="1:13">
      <c r="A82">
        <v>3.0120000000000001E-2</v>
      </c>
      <c r="B82">
        <v>691830</v>
      </c>
      <c r="C82">
        <v>63.85</v>
      </c>
      <c r="E82" s="5">
        <f t="shared" si="9"/>
        <v>1</v>
      </c>
      <c r="F82" s="5">
        <f t="shared" si="10"/>
        <v>438.49962465720711</v>
      </c>
      <c r="H82" s="14">
        <f t="shared" si="11"/>
        <v>1</v>
      </c>
      <c r="I82" s="14">
        <f t="shared" si="12"/>
        <v>438.49962465720711</v>
      </c>
      <c r="J82">
        <f t="shared" si="13"/>
        <v>438.50076490755583</v>
      </c>
      <c r="K82">
        <f t="shared" si="14"/>
        <v>89.869336991491878</v>
      </c>
      <c r="L82">
        <f t="shared" ref="L82:M101" si="15">ABS((J82-B82)/B82)</f>
        <v>0.99936617266538375</v>
      </c>
      <c r="M82">
        <f t="shared" si="15"/>
        <v>0.4075072355754405</v>
      </c>
    </row>
    <row r="83" spans="1:13">
      <c r="A83">
        <v>1.8759999999999999E-2</v>
      </c>
      <c r="B83">
        <v>493380</v>
      </c>
      <c r="C83">
        <v>65.34</v>
      </c>
      <c r="E83" s="5">
        <f t="shared" si="9"/>
        <v>1</v>
      </c>
      <c r="F83" s="5">
        <f t="shared" si="10"/>
        <v>273.11596807998689</v>
      </c>
      <c r="H83" s="14">
        <f t="shared" si="11"/>
        <v>1</v>
      </c>
      <c r="I83" s="14">
        <f t="shared" si="12"/>
        <v>273.11596807998689</v>
      </c>
      <c r="J83">
        <f t="shared" si="13"/>
        <v>273.11779879800662</v>
      </c>
      <c r="K83">
        <f t="shared" si="14"/>
        <v>89.790215402349787</v>
      </c>
      <c r="L83">
        <f t="shared" si="15"/>
        <v>0.99944643520451171</v>
      </c>
      <c r="M83">
        <f t="shared" si="15"/>
        <v>0.37419980719849683</v>
      </c>
    </row>
    <row r="84" spans="1:13">
      <c r="A84">
        <v>1.1679999999999999E-2</v>
      </c>
      <c r="B84">
        <v>348770</v>
      </c>
      <c r="C84">
        <v>66.66</v>
      </c>
      <c r="E84" s="5">
        <f t="shared" si="9"/>
        <v>1</v>
      </c>
      <c r="F84" s="5">
        <f t="shared" si="10"/>
        <v>170.04235112869119</v>
      </c>
      <c r="H84" s="14">
        <f t="shared" si="11"/>
        <v>1</v>
      </c>
      <c r="I84" s="14">
        <f t="shared" si="12"/>
        <v>170.04235112869119</v>
      </c>
      <c r="J84">
        <f t="shared" si="13"/>
        <v>170.04529154720254</v>
      </c>
      <c r="K84">
        <f t="shared" si="14"/>
        <v>89.663053829680365</v>
      </c>
      <c r="L84">
        <f t="shared" si="15"/>
        <v>0.99951244289489583</v>
      </c>
      <c r="M84">
        <f t="shared" si="15"/>
        <v>0.34508031547675322</v>
      </c>
    </row>
    <row r="85" spans="1:13">
      <c r="A85">
        <v>7.28E-3</v>
      </c>
      <c r="B85">
        <v>245050</v>
      </c>
      <c r="C85">
        <v>68.010000000000005</v>
      </c>
      <c r="E85" s="5">
        <f t="shared" si="9"/>
        <v>1</v>
      </c>
      <c r="F85" s="5">
        <f t="shared" si="10"/>
        <v>105.98530104596506</v>
      </c>
      <c r="H85" s="14">
        <f t="shared" si="11"/>
        <v>1</v>
      </c>
      <c r="I85" s="14">
        <f t="shared" si="12"/>
        <v>105.98530104596506</v>
      </c>
      <c r="J85">
        <f t="shared" si="13"/>
        <v>105.99001857629727</v>
      </c>
      <c r="K85">
        <f t="shared" si="14"/>
        <v>89.459414854711383</v>
      </c>
      <c r="L85">
        <f t="shared" si="15"/>
        <v>0.9995674759494948</v>
      </c>
      <c r="M85">
        <f t="shared" si="15"/>
        <v>0.31538619107059812</v>
      </c>
    </row>
    <row r="86" spans="1:13">
      <c r="A86">
        <v>4.5199999999999997E-3</v>
      </c>
      <c r="B86">
        <v>170810</v>
      </c>
      <c r="C86">
        <v>69.319999999999993</v>
      </c>
      <c r="E86" s="5">
        <f t="shared" si="9"/>
        <v>1</v>
      </c>
      <c r="F86" s="5">
        <f t="shared" si="10"/>
        <v>65.804060539527754</v>
      </c>
      <c r="H86" s="14">
        <f t="shared" si="11"/>
        <v>1</v>
      </c>
      <c r="I86" s="14">
        <f t="shared" si="12"/>
        <v>65.804060539527754</v>
      </c>
      <c r="J86">
        <f t="shared" si="13"/>
        <v>65.811658416194263</v>
      </c>
      <c r="K86">
        <f t="shared" si="14"/>
        <v>89.129364220513565</v>
      </c>
      <c r="L86">
        <f t="shared" si="15"/>
        <v>0.99961470839871081</v>
      </c>
      <c r="M86">
        <f t="shared" si="15"/>
        <v>0.28576693913031698</v>
      </c>
    </row>
    <row r="87" spans="1:13">
      <c r="A87">
        <v>2.8300000000000001E-3</v>
      </c>
      <c r="B87">
        <v>118270</v>
      </c>
      <c r="C87">
        <v>70.63</v>
      </c>
      <c r="E87" s="5">
        <f t="shared" si="9"/>
        <v>1</v>
      </c>
      <c r="F87" s="5">
        <f t="shared" si="10"/>
        <v>41.200329939571581</v>
      </c>
      <c r="H87" s="14">
        <f t="shared" si="11"/>
        <v>1</v>
      </c>
      <c r="I87" s="14">
        <f t="shared" si="12"/>
        <v>41.200329939571581</v>
      </c>
      <c r="J87">
        <f t="shared" si="13"/>
        <v>41.212463977898217</v>
      </c>
      <c r="K87">
        <f t="shared" si="14"/>
        <v>88.609609866165854</v>
      </c>
      <c r="L87">
        <f t="shared" si="15"/>
        <v>0.99965153915635496</v>
      </c>
      <c r="M87">
        <f t="shared" si="15"/>
        <v>0.25456052479351354</v>
      </c>
    </row>
    <row r="88" spans="1:13">
      <c r="A88">
        <v>1.7600000000000001E-3</v>
      </c>
      <c r="B88">
        <v>81354</v>
      </c>
      <c r="C88">
        <v>71.92</v>
      </c>
      <c r="E88" s="5">
        <f t="shared" si="9"/>
        <v>1</v>
      </c>
      <c r="F88" s="5">
        <f t="shared" si="10"/>
        <v>25.622820033090456</v>
      </c>
      <c r="H88" s="14">
        <f t="shared" si="11"/>
        <v>1</v>
      </c>
      <c r="I88" s="14">
        <f t="shared" si="12"/>
        <v>25.622820033090456</v>
      </c>
      <c r="J88">
        <f t="shared" si="13"/>
        <v>25.642326463254882</v>
      </c>
      <c r="K88">
        <f t="shared" si="14"/>
        <v>87.765011199355015</v>
      </c>
      <c r="L88">
        <f t="shared" si="15"/>
        <v>0.99968480558468842</v>
      </c>
      <c r="M88">
        <f t="shared" si="15"/>
        <v>0.22031439376188838</v>
      </c>
    </row>
    <row r="89" spans="1:13">
      <c r="A89">
        <v>1.1000000000000001E-3</v>
      </c>
      <c r="B89">
        <v>55613</v>
      </c>
      <c r="C89">
        <v>73.23</v>
      </c>
      <c r="E89" s="5">
        <f t="shared" si="9"/>
        <v>1</v>
      </c>
      <c r="F89" s="5">
        <f t="shared" si="10"/>
        <v>16.014262520681534</v>
      </c>
      <c r="H89" s="14">
        <f t="shared" si="11"/>
        <v>1</v>
      </c>
      <c r="I89" s="14">
        <f t="shared" si="12"/>
        <v>16.014262520681534</v>
      </c>
      <c r="J89">
        <f t="shared" si="13"/>
        <v>16.045454312088058</v>
      </c>
      <c r="K89">
        <f t="shared" si="14"/>
        <v>86.426842501559662</v>
      </c>
      <c r="L89">
        <f t="shared" si="15"/>
        <v>0.99971148015190536</v>
      </c>
      <c r="M89">
        <f t="shared" si="15"/>
        <v>0.18021087671117927</v>
      </c>
    </row>
    <row r="90" spans="1:13">
      <c r="A90" s="1">
        <v>6.8400000000000004E-4</v>
      </c>
      <c r="B90">
        <v>37745</v>
      </c>
      <c r="C90">
        <v>74.569999999999993</v>
      </c>
      <c r="E90" s="5">
        <f t="shared" si="9"/>
        <v>1</v>
      </c>
      <c r="F90" s="5">
        <f t="shared" si="10"/>
        <v>9.957959603769245</v>
      </c>
      <c r="H90" s="14">
        <f t="shared" si="11"/>
        <v>1</v>
      </c>
      <c r="I90" s="14">
        <f t="shared" si="12"/>
        <v>9.957959603769245</v>
      </c>
      <c r="J90">
        <f t="shared" si="13"/>
        <v>10.008044737624834</v>
      </c>
      <c r="K90">
        <f t="shared" si="14"/>
        <v>84.265458296114176</v>
      </c>
      <c r="L90">
        <f t="shared" si="15"/>
        <v>0.99973485111305804</v>
      </c>
      <c r="M90">
        <f t="shared" si="15"/>
        <v>0.13001821504779648</v>
      </c>
    </row>
    <row r="91" spans="1:13">
      <c r="A91" s="1">
        <v>4.28E-4</v>
      </c>
      <c r="B91">
        <v>25396</v>
      </c>
      <c r="C91">
        <v>75.930000000000007</v>
      </c>
      <c r="E91" s="5">
        <f t="shared" si="9"/>
        <v>1</v>
      </c>
      <c r="F91" s="5">
        <f t="shared" si="10"/>
        <v>6.2310039625924514</v>
      </c>
      <c r="H91" s="14">
        <f t="shared" si="11"/>
        <v>1</v>
      </c>
      <c r="I91" s="14">
        <f t="shared" si="12"/>
        <v>6.2310039625924514</v>
      </c>
      <c r="J91">
        <f t="shared" si="13"/>
        <v>6.3107377050423219</v>
      </c>
      <c r="K91">
        <f t="shared" si="14"/>
        <v>80.88247496116071</v>
      </c>
      <c r="L91">
        <f t="shared" si="15"/>
        <v>0.99975150662682932</v>
      </c>
      <c r="M91">
        <f t="shared" si="15"/>
        <v>6.522421916450287E-2</v>
      </c>
    </row>
    <row r="92" spans="1:13">
      <c r="A92" s="1">
        <v>2.656E-4</v>
      </c>
      <c r="B92">
        <v>16914</v>
      </c>
      <c r="C92">
        <v>77.290000000000006</v>
      </c>
      <c r="E92" s="5">
        <f t="shared" si="9"/>
        <v>1</v>
      </c>
      <c r="F92" s="5">
        <f t="shared" si="10"/>
        <v>3.8667164777209231</v>
      </c>
      <c r="H92" s="14">
        <f t="shared" si="11"/>
        <v>1</v>
      </c>
      <c r="I92" s="14">
        <f t="shared" si="12"/>
        <v>3.8667164777209231</v>
      </c>
      <c r="J92">
        <f t="shared" si="13"/>
        <v>3.9939324379711909</v>
      </c>
      <c r="K92">
        <f t="shared" si="14"/>
        <v>75.500012150684114</v>
      </c>
      <c r="L92">
        <f t="shared" si="15"/>
        <v>0.99976386824890795</v>
      </c>
      <c r="M92">
        <f t="shared" si="15"/>
        <v>2.3159371837441999E-2</v>
      </c>
    </row>
    <row r="93" spans="1:13">
      <c r="A93" s="1">
        <v>1.6559999999999999E-4</v>
      </c>
      <c r="B93">
        <v>11137</v>
      </c>
      <c r="C93">
        <v>78.7</v>
      </c>
      <c r="E93" s="5">
        <f t="shared" si="9"/>
        <v>1</v>
      </c>
      <c r="F93" s="5">
        <f t="shared" si="10"/>
        <v>2.4108744303862379</v>
      </c>
      <c r="H93" s="14">
        <f t="shared" si="11"/>
        <v>1</v>
      </c>
      <c r="I93" s="14">
        <f t="shared" si="12"/>
        <v>2.4108744303862379</v>
      </c>
      <c r="J93">
        <f t="shared" si="13"/>
        <v>2.6100412868554717</v>
      </c>
      <c r="K93">
        <f t="shared" si="14"/>
        <v>67.471948988969984</v>
      </c>
      <c r="L93">
        <f t="shared" si="15"/>
        <v>0.99976564233753651</v>
      </c>
      <c r="M93">
        <f t="shared" si="15"/>
        <v>0.14266900903468893</v>
      </c>
    </row>
    <row r="94" spans="1:13">
      <c r="A94" s="1">
        <v>1.032E-4</v>
      </c>
      <c r="B94">
        <v>7292.3</v>
      </c>
      <c r="C94">
        <v>80.12</v>
      </c>
      <c r="E94" s="5">
        <f t="shared" si="9"/>
        <v>1</v>
      </c>
      <c r="F94" s="5">
        <f t="shared" si="10"/>
        <v>1.5024289928493948</v>
      </c>
      <c r="H94" s="14">
        <f t="shared" si="11"/>
        <v>1</v>
      </c>
      <c r="I94" s="14">
        <f t="shared" si="12"/>
        <v>1.5024289928493948</v>
      </c>
      <c r="J94">
        <f t="shared" si="13"/>
        <v>1.8047971848810178</v>
      </c>
      <c r="K94">
        <f t="shared" si="14"/>
        <v>56.352706371449919</v>
      </c>
      <c r="L94">
        <f t="shared" si="15"/>
        <v>0.99975250645408431</v>
      </c>
      <c r="M94">
        <f t="shared" si="15"/>
        <v>0.2966462010552931</v>
      </c>
    </row>
    <row r="95" spans="1:13">
      <c r="A95" s="1">
        <v>6.4399999999999993E-5</v>
      </c>
      <c r="B95">
        <v>4764.3</v>
      </c>
      <c r="C95">
        <v>81.53</v>
      </c>
      <c r="E95" s="5">
        <f t="shared" si="9"/>
        <v>1</v>
      </c>
      <c r="F95" s="5">
        <f t="shared" si="10"/>
        <v>0.9375622784835369</v>
      </c>
      <c r="H95" s="14">
        <f t="shared" si="11"/>
        <v>1</v>
      </c>
      <c r="I95" s="14">
        <f t="shared" si="12"/>
        <v>0.9375622784835369</v>
      </c>
      <c r="J95">
        <f t="shared" si="13"/>
        <v>1.3707746080356322</v>
      </c>
      <c r="K95">
        <f t="shared" si="14"/>
        <v>43.154288808735885</v>
      </c>
      <c r="L95">
        <f t="shared" si="15"/>
        <v>0.99971228205443918</v>
      </c>
      <c r="M95">
        <f t="shared" si="15"/>
        <v>0.47069436025100103</v>
      </c>
    </row>
    <row r="96" spans="1:13">
      <c r="A96" s="1">
        <v>4.0000000000000003E-5</v>
      </c>
      <c r="B96">
        <v>3075.3</v>
      </c>
      <c r="C96">
        <v>82.97</v>
      </c>
      <c r="E96" s="5">
        <f t="shared" si="9"/>
        <v>1</v>
      </c>
      <c r="F96" s="5">
        <f t="shared" si="10"/>
        <v>0.58233681893387401</v>
      </c>
      <c r="H96" s="14">
        <f t="shared" si="11"/>
        <v>1</v>
      </c>
      <c r="I96" s="14">
        <f t="shared" si="12"/>
        <v>0.58233681893387401</v>
      </c>
      <c r="J96">
        <f t="shared" si="13"/>
        <v>1.1572018711901668</v>
      </c>
      <c r="K96">
        <f t="shared" si="14"/>
        <v>30.213818510921993</v>
      </c>
      <c r="L96">
        <f t="shared" si="15"/>
        <v>0.99962371089936264</v>
      </c>
      <c r="M96">
        <f t="shared" si="15"/>
        <v>0.63584646847147164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19469.533712268632</v>
      </c>
      <c r="Q1">
        <v>4.2893555504612912</v>
      </c>
      <c r="R1" s="5"/>
      <c r="S1" s="4">
        <f>P1/10^3</f>
        <v>19.469533712268632</v>
      </c>
      <c r="T1" s="8" t="s">
        <v>46</v>
      </c>
    </row>
    <row r="2" spans="1:23">
      <c r="A2">
        <v>30000</v>
      </c>
      <c r="B2" s="1">
        <v>233370000</v>
      </c>
      <c r="C2">
        <v>17.66</v>
      </c>
      <c r="E2" s="5">
        <f>$P$1</f>
        <v>19469.533712268632</v>
      </c>
      <c r="F2" s="5">
        <f>A2*$P$2</f>
        <v>30000</v>
      </c>
      <c r="H2" s="1">
        <f>E2</f>
        <v>19469.533712268632</v>
      </c>
      <c r="I2" s="14">
        <f>F2</f>
        <v>30000</v>
      </c>
      <c r="J2">
        <f>(H2^2+I2^2)^0.5</f>
        <v>35763.986676168592</v>
      </c>
      <c r="K2">
        <f>DEGREES(ATAN(I2/H2))</f>
        <v>57.017055697029136</v>
      </c>
      <c r="L2">
        <f t="shared" ref="L2:M33" si="0">ABS((J2-B2)/B2)</f>
        <v>0.99984674985355382</v>
      </c>
      <c r="M2">
        <f t="shared" si="0"/>
        <v>2.2285988503414007</v>
      </c>
      <c r="O2" t="s">
        <v>43</v>
      </c>
      <c r="P2" s="5">
        <f>10^Q2</f>
        <v>1</v>
      </c>
      <c r="Q2">
        <v>0</v>
      </c>
      <c r="R2" s="5"/>
      <c r="S2" s="15">
        <f>P2/10^3</f>
        <v>1E-3</v>
      </c>
      <c r="T2" s="8" t="s">
        <v>45</v>
      </c>
    </row>
    <row r="3" spans="1:23">
      <c r="A3">
        <v>18720</v>
      </c>
      <c r="B3" s="1">
        <v>210890000</v>
      </c>
      <c r="C3">
        <v>18.670000000000002</v>
      </c>
      <c r="E3" s="5">
        <f t="shared" ref="E3:E66" si="1">$P$1</f>
        <v>19469.533712268632</v>
      </c>
      <c r="F3" s="5">
        <f t="shared" ref="F3:F66" si="2">A3*$P$2</f>
        <v>18720</v>
      </c>
      <c r="H3" s="14">
        <f t="shared" ref="H3:H66" si="3">E3</f>
        <v>19469.533712268632</v>
      </c>
      <c r="I3" s="14">
        <f t="shared" ref="I3:I66" si="4">F3</f>
        <v>18720</v>
      </c>
      <c r="J3">
        <f t="shared" ref="J3:J66" si="5">(H3^2+I3^2)^0.5</f>
        <v>27009.27883104554</v>
      </c>
      <c r="K3">
        <f t="shared" ref="K3:K66" si="6">DEGREES(ATAN(I3/H3))</f>
        <v>43.875618496238666</v>
      </c>
      <c r="L3">
        <f t="shared" si="0"/>
        <v>0.99987192717136408</v>
      </c>
      <c r="M3">
        <f t="shared" si="0"/>
        <v>1.3500599087433669</v>
      </c>
      <c r="P3" s="5"/>
      <c r="R3" s="5"/>
      <c r="T3" s="8"/>
    </row>
    <row r="4" spans="1:23">
      <c r="A4">
        <v>11640</v>
      </c>
      <c r="B4" s="1">
        <v>190210000</v>
      </c>
      <c r="C4">
        <v>19.47</v>
      </c>
      <c r="E4" s="5">
        <f t="shared" si="1"/>
        <v>19469.533712268632</v>
      </c>
      <c r="F4" s="5">
        <f t="shared" si="2"/>
        <v>11640</v>
      </c>
      <c r="H4" s="14">
        <f t="shared" si="3"/>
        <v>19469.533712268632</v>
      </c>
      <c r="I4" s="14">
        <f t="shared" si="4"/>
        <v>11640</v>
      </c>
      <c r="J4">
        <f t="shared" si="5"/>
        <v>22683.746228812488</v>
      </c>
      <c r="K4">
        <f t="shared" si="6"/>
        <v>30.873394654818856</v>
      </c>
      <c r="L4">
        <f t="shared" si="0"/>
        <v>0.99988074367157975</v>
      </c>
      <c r="M4">
        <f t="shared" si="0"/>
        <v>0.58569053183455866</v>
      </c>
      <c r="P4" s="5"/>
      <c r="R4" s="5"/>
      <c r="T4" s="8"/>
      <c r="W4" s="1"/>
    </row>
    <row r="5" spans="1:23">
      <c r="A5">
        <v>7260</v>
      </c>
      <c r="B5" s="1">
        <v>171260000</v>
      </c>
      <c r="C5">
        <v>20.45</v>
      </c>
      <c r="E5" s="5">
        <f t="shared" si="1"/>
        <v>19469.533712268632</v>
      </c>
      <c r="F5" s="5">
        <f t="shared" si="2"/>
        <v>7260</v>
      </c>
      <c r="H5" s="14">
        <f t="shared" si="3"/>
        <v>19469.533712268632</v>
      </c>
      <c r="I5" s="14">
        <f t="shared" si="4"/>
        <v>7260</v>
      </c>
      <c r="J5">
        <f t="shared" si="5"/>
        <v>20779.084266953749</v>
      </c>
      <c r="K5">
        <f t="shared" si="6"/>
        <v>20.449996822743568</v>
      </c>
      <c r="L5">
        <f t="shared" si="0"/>
        <v>0.99987866936665326</v>
      </c>
      <c r="M5">
        <f t="shared" si="0"/>
        <v>1.553670626545706E-7</v>
      </c>
      <c r="P5" s="5"/>
      <c r="R5" s="5"/>
      <c r="T5" s="8"/>
    </row>
    <row r="6" spans="1:23">
      <c r="A6">
        <v>4518</v>
      </c>
      <c r="B6" s="1">
        <v>153260000</v>
      </c>
      <c r="C6">
        <v>21.47</v>
      </c>
      <c r="E6" s="5">
        <f t="shared" si="1"/>
        <v>19469.533712268632</v>
      </c>
      <c r="F6" s="5">
        <f t="shared" si="2"/>
        <v>4518</v>
      </c>
      <c r="H6" s="14">
        <f t="shared" si="3"/>
        <v>19469.533712268632</v>
      </c>
      <c r="I6" s="14">
        <f t="shared" si="4"/>
        <v>4518</v>
      </c>
      <c r="J6">
        <f t="shared" si="5"/>
        <v>19986.872365959731</v>
      </c>
      <c r="K6">
        <f t="shared" si="6"/>
        <v>13.064533976407031</v>
      </c>
      <c r="L6">
        <f t="shared" si="0"/>
        <v>0.99986958846166019</v>
      </c>
      <c r="M6">
        <f t="shared" si="0"/>
        <v>0.39149818461075775</v>
      </c>
      <c r="P6" s="5"/>
      <c r="R6" s="5"/>
      <c r="T6" s="8"/>
    </row>
    <row r="7" spans="1:23">
      <c r="A7">
        <v>2814</v>
      </c>
      <c r="B7" s="1">
        <v>136790000</v>
      </c>
      <c r="C7">
        <v>22.34</v>
      </c>
      <c r="E7" s="5">
        <f t="shared" si="1"/>
        <v>19469.533712268632</v>
      </c>
      <c r="F7" s="5">
        <f t="shared" si="2"/>
        <v>2814</v>
      </c>
      <c r="H7" s="14">
        <f t="shared" si="3"/>
        <v>19469.533712268632</v>
      </c>
      <c r="I7" s="14">
        <f t="shared" si="4"/>
        <v>2814</v>
      </c>
      <c r="J7">
        <f t="shared" si="5"/>
        <v>19671.841270536035</v>
      </c>
      <c r="K7">
        <f t="shared" si="6"/>
        <v>8.2242078395395914</v>
      </c>
      <c r="L7">
        <f t="shared" si="0"/>
        <v>0.99985618947824739</v>
      </c>
      <c r="M7">
        <f t="shared" si="0"/>
        <v>0.63186177978784286</v>
      </c>
      <c r="P7" s="5"/>
      <c r="R7" s="5"/>
      <c r="T7" s="8"/>
    </row>
    <row r="8" spans="1:23">
      <c r="A8">
        <v>1752</v>
      </c>
      <c r="B8" s="1">
        <v>121360000</v>
      </c>
      <c r="C8">
        <v>23.23</v>
      </c>
      <c r="E8" s="5">
        <f t="shared" si="1"/>
        <v>19469.533712268632</v>
      </c>
      <c r="F8" s="5">
        <f t="shared" si="2"/>
        <v>1752</v>
      </c>
      <c r="H8" s="14">
        <f t="shared" si="3"/>
        <v>19469.533712268632</v>
      </c>
      <c r="I8" s="14">
        <f t="shared" si="4"/>
        <v>1752</v>
      </c>
      <c r="J8">
        <f t="shared" si="5"/>
        <v>19548.203164822204</v>
      </c>
      <c r="K8">
        <f t="shared" si="6"/>
        <v>5.1420113045006657</v>
      </c>
      <c r="L8">
        <f t="shared" si="0"/>
        <v>0.99983892383680939</v>
      </c>
      <c r="M8">
        <f t="shared" si="0"/>
        <v>0.77864781297887786</v>
      </c>
      <c r="P8" s="5"/>
      <c r="R8" s="1"/>
      <c r="T8" s="1"/>
    </row>
    <row r="9" spans="1:23">
      <c r="A9">
        <v>1092</v>
      </c>
      <c r="B9" s="1">
        <v>106910000</v>
      </c>
      <c r="C9">
        <v>24.39</v>
      </c>
      <c r="E9" s="5">
        <f t="shared" si="1"/>
        <v>19469.533712268632</v>
      </c>
      <c r="F9" s="5">
        <f t="shared" si="2"/>
        <v>1092</v>
      </c>
      <c r="H9" s="14">
        <f t="shared" si="3"/>
        <v>19469.533712268632</v>
      </c>
      <c r="I9" s="14">
        <f t="shared" si="4"/>
        <v>1092</v>
      </c>
      <c r="J9">
        <f t="shared" si="5"/>
        <v>19500.133511675369</v>
      </c>
      <c r="K9">
        <f t="shared" si="6"/>
        <v>3.2102210304063208</v>
      </c>
      <c r="L9">
        <f t="shared" si="0"/>
        <v>0.99981760234298311</v>
      </c>
      <c r="M9">
        <f t="shared" si="0"/>
        <v>0.86837962154955639</v>
      </c>
      <c r="P9" s="5"/>
      <c r="R9" s="1"/>
      <c r="T9" s="1"/>
    </row>
    <row r="10" spans="1:23">
      <c r="A10">
        <v>678</v>
      </c>
      <c r="B10" s="1">
        <v>93887000</v>
      </c>
      <c r="C10">
        <v>25.28</v>
      </c>
      <c r="E10" s="5">
        <f t="shared" si="1"/>
        <v>19469.533712268632</v>
      </c>
      <c r="F10" s="5">
        <f t="shared" si="2"/>
        <v>678</v>
      </c>
      <c r="H10" s="14">
        <f t="shared" si="3"/>
        <v>19469.533712268632</v>
      </c>
      <c r="I10" s="14">
        <f t="shared" si="4"/>
        <v>678</v>
      </c>
      <c r="J10">
        <f t="shared" si="5"/>
        <v>19481.335348819517</v>
      </c>
      <c r="K10">
        <f t="shared" si="6"/>
        <v>1.9944415525179455</v>
      </c>
      <c r="L10">
        <f t="shared" si="0"/>
        <v>0.9997925023128994</v>
      </c>
      <c r="M10">
        <f t="shared" si="0"/>
        <v>0.92110595124533445</v>
      </c>
      <c r="P10" s="5"/>
      <c r="R10" s="1"/>
      <c r="S10" t="s">
        <v>38</v>
      </c>
      <c r="T10" s="1"/>
    </row>
    <row r="11" spans="1:23">
      <c r="A11">
        <v>424.2</v>
      </c>
      <c r="B11" s="1">
        <v>82138000</v>
      </c>
      <c r="C11">
        <v>26.46</v>
      </c>
      <c r="E11" s="5">
        <f t="shared" si="1"/>
        <v>19469.533712268632</v>
      </c>
      <c r="F11" s="5">
        <f t="shared" si="2"/>
        <v>424.2</v>
      </c>
      <c r="H11" s="14">
        <f t="shared" si="3"/>
        <v>19469.533712268632</v>
      </c>
      <c r="I11" s="14">
        <f t="shared" si="4"/>
        <v>424.2</v>
      </c>
      <c r="J11">
        <f t="shared" si="5"/>
        <v>19474.154374790316</v>
      </c>
      <c r="K11">
        <f t="shared" si="6"/>
        <v>1.2481564882715361</v>
      </c>
      <c r="L11">
        <f t="shared" si="0"/>
        <v>0.99976290931877099</v>
      </c>
      <c r="M11">
        <f t="shared" si="0"/>
        <v>0.9528285529753765</v>
      </c>
    </row>
    <row r="12" spans="1:23">
      <c r="A12">
        <v>264.60000000000002</v>
      </c>
      <c r="B12" s="1">
        <v>71112000</v>
      </c>
      <c r="C12">
        <v>27.34</v>
      </c>
      <c r="E12" s="5">
        <f t="shared" si="1"/>
        <v>19469.533712268632</v>
      </c>
      <c r="F12" s="5">
        <f t="shared" si="2"/>
        <v>264.60000000000002</v>
      </c>
      <c r="H12" s="14">
        <f t="shared" si="3"/>
        <v>19469.533712268632</v>
      </c>
      <c r="I12" s="14">
        <f t="shared" si="4"/>
        <v>264.60000000000002</v>
      </c>
      <c r="J12">
        <f t="shared" si="5"/>
        <v>19471.331647659972</v>
      </c>
      <c r="K12">
        <f t="shared" si="6"/>
        <v>0.77862830223958135</v>
      </c>
      <c r="L12">
        <f t="shared" si="0"/>
        <v>0.99972618782135692</v>
      </c>
      <c r="M12">
        <f t="shared" si="0"/>
        <v>0.97152054490711115</v>
      </c>
      <c r="O12" t="s">
        <v>29</v>
      </c>
      <c r="P12" s="4">
        <f>SUM(L2:L96)+SUM(M2:M96)</f>
        <v>182.26111709068641</v>
      </c>
    </row>
    <row r="13" spans="1:23">
      <c r="A13">
        <v>164.4</v>
      </c>
      <c r="B13" s="1">
        <v>61686000</v>
      </c>
      <c r="C13">
        <v>28.54</v>
      </c>
      <c r="E13" s="5">
        <f t="shared" si="1"/>
        <v>19469.533712268632</v>
      </c>
      <c r="F13" s="5">
        <f t="shared" si="2"/>
        <v>164.4</v>
      </c>
      <c r="H13" s="14">
        <f t="shared" si="3"/>
        <v>19469.533712268632</v>
      </c>
      <c r="I13" s="14">
        <f t="shared" si="4"/>
        <v>164.4</v>
      </c>
      <c r="J13">
        <f t="shared" si="5"/>
        <v>19470.227793561247</v>
      </c>
      <c r="K13">
        <f t="shared" si="6"/>
        <v>0.4837918786769031</v>
      </c>
      <c r="L13">
        <f t="shared" si="0"/>
        <v>0.99968436553199169</v>
      </c>
      <c r="M13">
        <f t="shared" si="0"/>
        <v>0.98304863774783102</v>
      </c>
    </row>
    <row r="14" spans="1:23">
      <c r="A14">
        <v>102.6</v>
      </c>
      <c r="B14" s="1">
        <v>52997000</v>
      </c>
      <c r="C14">
        <v>29.73</v>
      </c>
      <c r="E14" s="5">
        <f t="shared" si="1"/>
        <v>19469.533712268632</v>
      </c>
      <c r="F14" s="5">
        <f t="shared" si="2"/>
        <v>102.6</v>
      </c>
      <c r="H14" s="14">
        <f t="shared" si="3"/>
        <v>19469.533712268632</v>
      </c>
      <c r="I14" s="14">
        <f t="shared" si="4"/>
        <v>102.6</v>
      </c>
      <c r="J14">
        <f t="shared" si="5"/>
        <v>19469.804049685881</v>
      </c>
      <c r="K14">
        <f t="shared" si="6"/>
        <v>0.30193288905141341</v>
      </c>
      <c r="L14">
        <f t="shared" si="0"/>
        <v>0.99963262441176504</v>
      </c>
      <c r="M14">
        <f t="shared" si="0"/>
        <v>0.9898441678758354</v>
      </c>
    </row>
    <row r="15" spans="1:23">
      <c r="A15">
        <v>64.2</v>
      </c>
      <c r="B15" s="1">
        <v>45355000</v>
      </c>
      <c r="C15">
        <v>30.85</v>
      </c>
      <c r="E15" s="5">
        <f t="shared" si="1"/>
        <v>19469.533712268632</v>
      </c>
      <c r="F15" s="5">
        <f t="shared" si="2"/>
        <v>64.2</v>
      </c>
      <c r="H15" s="14">
        <f t="shared" si="3"/>
        <v>19469.533712268632</v>
      </c>
      <c r="I15" s="14">
        <f t="shared" si="4"/>
        <v>64.2</v>
      </c>
      <c r="J15">
        <f t="shared" si="5"/>
        <v>19469.639560432668</v>
      </c>
      <c r="K15">
        <f t="shared" si="6"/>
        <v>0.18892983094439661</v>
      </c>
      <c r="L15">
        <f t="shared" si="0"/>
        <v>0.99957072782360423</v>
      </c>
      <c r="M15">
        <f t="shared" si="0"/>
        <v>0.99387585637133236</v>
      </c>
    </row>
    <row r="16" spans="1:23">
      <c r="A16">
        <v>39.840000000000003</v>
      </c>
      <c r="B16" s="1">
        <v>38623000</v>
      </c>
      <c r="C16">
        <v>32.14</v>
      </c>
      <c r="E16" s="5">
        <f t="shared" si="1"/>
        <v>19469.533712268632</v>
      </c>
      <c r="F16" s="5">
        <f t="shared" si="2"/>
        <v>39.840000000000003</v>
      </c>
      <c r="H16" s="14">
        <f t="shared" si="3"/>
        <v>19469.533712268632</v>
      </c>
      <c r="I16" s="14">
        <f t="shared" si="4"/>
        <v>39.840000000000003</v>
      </c>
      <c r="J16">
        <f t="shared" si="5"/>
        <v>19469.574474003402</v>
      </c>
      <c r="K16">
        <f t="shared" si="6"/>
        <v>0.11724269843979347</v>
      </c>
      <c r="L16">
        <f t="shared" si="0"/>
        <v>0.9994959072450611</v>
      </c>
      <c r="M16">
        <f t="shared" si="0"/>
        <v>0.99635212512632865</v>
      </c>
    </row>
    <row r="17" spans="1:13">
      <c r="A17">
        <v>24.84</v>
      </c>
      <c r="B17" s="1">
        <v>32850000</v>
      </c>
      <c r="C17">
        <v>33.53</v>
      </c>
      <c r="E17" s="5">
        <f t="shared" si="1"/>
        <v>19469.533712268632</v>
      </c>
      <c r="F17" s="5">
        <f t="shared" si="2"/>
        <v>24.84</v>
      </c>
      <c r="H17" s="14">
        <f t="shared" si="3"/>
        <v>19469.533712268632</v>
      </c>
      <c r="I17" s="14">
        <f t="shared" si="4"/>
        <v>24.84</v>
      </c>
      <c r="J17">
        <f t="shared" si="5"/>
        <v>19469.549558188675</v>
      </c>
      <c r="K17">
        <f t="shared" si="6"/>
        <v>7.310017856163431E-2</v>
      </c>
      <c r="L17">
        <f t="shared" si="0"/>
        <v>0.99940731964815255</v>
      </c>
      <c r="M17">
        <f t="shared" si="0"/>
        <v>0.99781985748399549</v>
      </c>
    </row>
    <row r="18" spans="1:13">
      <c r="A18">
        <v>15.48</v>
      </c>
      <c r="B18" s="1">
        <v>27940000</v>
      </c>
      <c r="C18">
        <v>34.770000000000003</v>
      </c>
      <c r="E18" s="5">
        <f t="shared" si="1"/>
        <v>19469.533712268632</v>
      </c>
      <c r="F18" s="5">
        <f t="shared" si="2"/>
        <v>15.48</v>
      </c>
      <c r="H18" s="14">
        <f t="shared" si="3"/>
        <v>19469.533712268632</v>
      </c>
      <c r="I18" s="14">
        <f t="shared" si="4"/>
        <v>15.48</v>
      </c>
      <c r="J18">
        <f t="shared" si="5"/>
        <v>19469.539866251715</v>
      </c>
      <c r="K18">
        <f t="shared" si="6"/>
        <v>4.5555198859556369E-2</v>
      </c>
      <c r="L18">
        <f t="shared" si="0"/>
        <v>0.99930316607493741</v>
      </c>
      <c r="M18">
        <f t="shared" si="0"/>
        <v>0.99868981309003302</v>
      </c>
    </row>
    <row r="19" spans="1:13">
      <c r="A19">
        <v>9.66</v>
      </c>
      <c r="B19" s="1">
        <v>23576000</v>
      </c>
      <c r="C19">
        <v>36.22</v>
      </c>
      <c r="E19" s="5">
        <f t="shared" si="1"/>
        <v>19469.533712268632</v>
      </c>
      <c r="F19" s="5">
        <f t="shared" si="2"/>
        <v>9.66</v>
      </c>
      <c r="H19" s="14">
        <f t="shared" si="3"/>
        <v>19469.533712268632</v>
      </c>
      <c r="I19" s="14">
        <f t="shared" si="4"/>
        <v>9.66</v>
      </c>
      <c r="J19">
        <f t="shared" si="5"/>
        <v>19469.536108720331</v>
      </c>
      <c r="K19">
        <f t="shared" si="6"/>
        <v>2.842786031029983E-2</v>
      </c>
      <c r="L19">
        <f t="shared" si="0"/>
        <v>0.99917417983929757</v>
      </c>
      <c r="M19">
        <f t="shared" si="0"/>
        <v>0.99921513361926284</v>
      </c>
    </row>
    <row r="20" spans="1:13">
      <c r="A20">
        <v>6</v>
      </c>
      <c r="B20" s="1">
        <v>19898000</v>
      </c>
      <c r="C20">
        <v>37.590000000000003</v>
      </c>
      <c r="E20" s="5">
        <f t="shared" si="1"/>
        <v>19469.533712268632</v>
      </c>
      <c r="F20" s="5">
        <f t="shared" si="2"/>
        <v>6</v>
      </c>
      <c r="H20" s="14">
        <f t="shared" si="3"/>
        <v>19469.533712268632</v>
      </c>
      <c r="I20" s="14">
        <f t="shared" si="4"/>
        <v>6</v>
      </c>
      <c r="J20">
        <f t="shared" si="5"/>
        <v>19469.53463678998</v>
      </c>
      <c r="K20">
        <f t="shared" si="6"/>
        <v>1.7657056983289839E-2</v>
      </c>
      <c r="L20">
        <f t="shared" si="0"/>
        <v>0.99902153308690367</v>
      </c>
      <c r="M20">
        <f t="shared" si="0"/>
        <v>0.99953027249312876</v>
      </c>
    </row>
    <row r="21" spans="1:13">
      <c r="A21">
        <v>1250</v>
      </c>
      <c r="B21" s="1">
        <v>115360000</v>
      </c>
      <c r="C21">
        <v>24.68</v>
      </c>
      <c r="E21" s="5">
        <f t="shared" si="1"/>
        <v>19469.533712268632</v>
      </c>
      <c r="F21" s="5">
        <f t="shared" si="2"/>
        <v>1250</v>
      </c>
      <c r="H21" s="14">
        <f t="shared" si="3"/>
        <v>19469.533712268632</v>
      </c>
      <c r="I21" s="14">
        <f t="shared" si="4"/>
        <v>1250</v>
      </c>
      <c r="J21">
        <f t="shared" si="5"/>
        <v>19509.619242137065</v>
      </c>
      <c r="K21">
        <f t="shared" si="6"/>
        <v>3.6735117747459154</v>
      </c>
      <c r="L21">
        <f t="shared" si="0"/>
        <v>0.99983088055441982</v>
      </c>
      <c r="M21">
        <f t="shared" si="0"/>
        <v>0.85115430410267767</v>
      </c>
    </row>
    <row r="22" spans="1:13">
      <c r="A22">
        <v>780</v>
      </c>
      <c r="B22" s="1">
        <v>100360000</v>
      </c>
      <c r="C22">
        <v>25.8</v>
      </c>
      <c r="E22" s="5">
        <f t="shared" si="1"/>
        <v>19469.533712268632</v>
      </c>
      <c r="F22" s="5">
        <f t="shared" si="2"/>
        <v>780</v>
      </c>
      <c r="H22" s="14">
        <f t="shared" si="3"/>
        <v>19469.533712268632</v>
      </c>
      <c r="I22" s="14">
        <f t="shared" si="4"/>
        <v>780</v>
      </c>
      <c r="J22">
        <f t="shared" si="5"/>
        <v>19485.151859125061</v>
      </c>
      <c r="K22">
        <f t="shared" si="6"/>
        <v>2.2941906047402885</v>
      </c>
      <c r="L22">
        <f t="shared" si="0"/>
        <v>0.99980584743065848</v>
      </c>
      <c r="M22">
        <f t="shared" si="0"/>
        <v>0.9110778835371981</v>
      </c>
    </row>
    <row r="23" spans="1:13">
      <c r="A23">
        <v>485</v>
      </c>
      <c r="B23" s="1">
        <v>87170000</v>
      </c>
      <c r="C23">
        <v>26.82</v>
      </c>
      <c r="E23" s="5">
        <f t="shared" si="1"/>
        <v>19469.533712268632</v>
      </c>
      <c r="F23" s="5">
        <f t="shared" si="2"/>
        <v>485</v>
      </c>
      <c r="H23" s="14">
        <f t="shared" si="3"/>
        <v>19469.533712268632</v>
      </c>
      <c r="I23" s="14">
        <f t="shared" si="4"/>
        <v>485</v>
      </c>
      <c r="J23">
        <f t="shared" si="5"/>
        <v>19475.573623725817</v>
      </c>
      <c r="K23">
        <f t="shared" si="6"/>
        <v>1.4269836982424551</v>
      </c>
      <c r="L23">
        <f t="shared" si="0"/>
        <v>0.99977657940089792</v>
      </c>
      <c r="M23">
        <f t="shared" si="0"/>
        <v>0.94679404555397262</v>
      </c>
    </row>
    <row r="24" spans="1:13">
      <c r="A24">
        <v>302.5</v>
      </c>
      <c r="B24" s="1">
        <v>75486000</v>
      </c>
      <c r="C24">
        <v>27.85</v>
      </c>
      <c r="E24" s="5">
        <f t="shared" si="1"/>
        <v>19469.533712268632</v>
      </c>
      <c r="F24" s="5">
        <f t="shared" si="2"/>
        <v>302.5</v>
      </c>
      <c r="H24" s="14">
        <f t="shared" si="3"/>
        <v>19469.533712268632</v>
      </c>
      <c r="I24" s="14">
        <f t="shared" si="4"/>
        <v>302.5</v>
      </c>
      <c r="J24">
        <f t="shared" si="5"/>
        <v>19471.883556121757</v>
      </c>
      <c r="K24">
        <f t="shared" si="6"/>
        <v>0.8901383621713026</v>
      </c>
      <c r="L24">
        <f t="shared" si="0"/>
        <v>0.9997420464250838</v>
      </c>
      <c r="M24">
        <f t="shared" si="0"/>
        <v>0.96803811985022248</v>
      </c>
    </row>
    <row r="25" spans="1:13">
      <c r="A25">
        <v>188.25</v>
      </c>
      <c r="B25" s="1">
        <v>65093000</v>
      </c>
      <c r="C25">
        <v>28.87</v>
      </c>
      <c r="E25" s="5">
        <f t="shared" si="1"/>
        <v>19469.533712268632</v>
      </c>
      <c r="F25" s="5">
        <f t="shared" si="2"/>
        <v>188.25</v>
      </c>
      <c r="H25" s="14">
        <f t="shared" si="3"/>
        <v>19469.533712268632</v>
      </c>
      <c r="I25" s="14">
        <f t="shared" si="4"/>
        <v>188.25</v>
      </c>
      <c r="J25">
        <f t="shared" si="5"/>
        <v>19470.443781169055</v>
      </c>
      <c r="K25">
        <f t="shared" si="6"/>
        <v>0.55397291742614796</v>
      </c>
      <c r="L25">
        <f t="shared" si="0"/>
        <v>0.99970088267891832</v>
      </c>
      <c r="M25">
        <f t="shared" si="0"/>
        <v>0.98081146804897312</v>
      </c>
    </row>
    <row r="26" spans="1:13">
      <c r="A26">
        <v>117.25</v>
      </c>
      <c r="B26" s="1">
        <v>55892000</v>
      </c>
      <c r="C26">
        <v>29.83</v>
      </c>
      <c r="E26" s="5">
        <f t="shared" si="1"/>
        <v>19469.533712268632</v>
      </c>
      <c r="F26" s="5">
        <f t="shared" si="2"/>
        <v>117.25</v>
      </c>
      <c r="H26" s="14">
        <f t="shared" si="3"/>
        <v>19469.533712268632</v>
      </c>
      <c r="I26" s="14">
        <f t="shared" si="4"/>
        <v>117.25</v>
      </c>
      <c r="J26">
        <f t="shared" si="5"/>
        <v>19469.886762271239</v>
      </c>
      <c r="K26">
        <f t="shared" si="6"/>
        <v>0.34504416157794304</v>
      </c>
      <c r="L26">
        <f t="shared" si="0"/>
        <v>0.99965165163597169</v>
      </c>
      <c r="M26">
        <f t="shared" si="0"/>
        <v>0.98843298150928793</v>
      </c>
    </row>
    <row r="27" spans="1:13">
      <c r="A27">
        <v>73</v>
      </c>
      <c r="B27" s="1">
        <v>47742000</v>
      </c>
      <c r="C27">
        <v>30.89</v>
      </c>
      <c r="E27" s="5">
        <f t="shared" si="1"/>
        <v>19469.533712268632</v>
      </c>
      <c r="F27" s="5">
        <f t="shared" si="2"/>
        <v>73</v>
      </c>
      <c r="H27" s="14">
        <f t="shared" si="3"/>
        <v>19469.533712268632</v>
      </c>
      <c r="I27" s="14">
        <f t="shared" si="4"/>
        <v>73</v>
      </c>
      <c r="J27">
        <f t="shared" si="5"/>
        <v>19469.670566631703</v>
      </c>
      <c r="K27">
        <f t="shared" si="6"/>
        <v>0.21482652673181296</v>
      </c>
      <c r="L27">
        <f t="shared" si="0"/>
        <v>0.9995921898838207</v>
      </c>
      <c r="M27">
        <f t="shared" si="0"/>
        <v>0.99304543455060501</v>
      </c>
    </row>
    <row r="28" spans="1:13">
      <c r="A28">
        <v>45.5</v>
      </c>
      <c r="B28" s="1">
        <v>40523000</v>
      </c>
      <c r="C28">
        <v>32</v>
      </c>
      <c r="E28" s="5">
        <f t="shared" si="1"/>
        <v>19469.533712268632</v>
      </c>
      <c r="F28" s="5">
        <f t="shared" si="2"/>
        <v>45.5</v>
      </c>
      <c r="H28" s="14">
        <f t="shared" si="3"/>
        <v>19469.533712268632</v>
      </c>
      <c r="I28" s="14">
        <f t="shared" si="4"/>
        <v>45.5</v>
      </c>
      <c r="J28">
        <f t="shared" si="5"/>
        <v>19469.586878595161</v>
      </c>
      <c r="K28">
        <f t="shared" si="6"/>
        <v>0.13389910926596779</v>
      </c>
      <c r="L28">
        <f t="shared" si="0"/>
        <v>0.99951954231230167</v>
      </c>
      <c r="M28">
        <f t="shared" si="0"/>
        <v>0.99581565283543849</v>
      </c>
    </row>
    <row r="29" spans="1:13">
      <c r="A29">
        <v>28.25</v>
      </c>
      <c r="B29" s="1">
        <v>34228000</v>
      </c>
      <c r="C29">
        <v>33.06</v>
      </c>
      <c r="E29" s="5">
        <f t="shared" si="1"/>
        <v>19469.533712268632</v>
      </c>
      <c r="F29" s="5">
        <f t="shared" si="2"/>
        <v>28.25</v>
      </c>
      <c r="H29" s="14">
        <f t="shared" si="3"/>
        <v>19469.533712268632</v>
      </c>
      <c r="I29" s="14">
        <f t="shared" si="4"/>
        <v>28.25</v>
      </c>
      <c r="J29">
        <f t="shared" si="5"/>
        <v>19469.554207419973</v>
      </c>
      <c r="K29">
        <f t="shared" si="6"/>
        <v>8.313525425170204E-2</v>
      </c>
      <c r="L29">
        <f t="shared" si="0"/>
        <v>0.9994311804894408</v>
      </c>
      <c r="M29">
        <f t="shared" si="0"/>
        <v>0.99748532201295526</v>
      </c>
    </row>
    <row r="30" spans="1:13">
      <c r="A30">
        <v>17.675000000000001</v>
      </c>
      <c r="B30" s="1">
        <v>28739000</v>
      </c>
      <c r="C30">
        <v>34.26</v>
      </c>
      <c r="E30" s="5">
        <f t="shared" si="1"/>
        <v>19469.533712268632</v>
      </c>
      <c r="F30" s="5">
        <f t="shared" si="2"/>
        <v>17.675000000000001</v>
      </c>
      <c r="H30" s="14">
        <f t="shared" si="3"/>
        <v>19469.533712268632</v>
      </c>
      <c r="I30" s="14">
        <f t="shared" si="4"/>
        <v>17.675000000000001</v>
      </c>
      <c r="J30">
        <f t="shared" si="5"/>
        <v>19469.541735202445</v>
      </c>
      <c r="K30">
        <f t="shared" si="6"/>
        <v>5.2014734387213567E-2</v>
      </c>
      <c r="L30">
        <f t="shared" si="0"/>
        <v>0.99932253934600357</v>
      </c>
      <c r="M30">
        <f t="shared" si="0"/>
        <v>0.99848176490405094</v>
      </c>
    </row>
    <row r="31" spans="1:13">
      <c r="A31">
        <v>11.025</v>
      </c>
      <c r="B31" s="1">
        <v>23990000</v>
      </c>
      <c r="C31">
        <v>35.53</v>
      </c>
      <c r="E31" s="5">
        <f t="shared" si="1"/>
        <v>19469.533712268632</v>
      </c>
      <c r="F31" s="5">
        <f t="shared" si="2"/>
        <v>11.025</v>
      </c>
      <c r="H31" s="14">
        <f t="shared" si="3"/>
        <v>19469.533712268632</v>
      </c>
      <c r="I31" s="14">
        <f t="shared" si="4"/>
        <v>11.025</v>
      </c>
      <c r="J31">
        <f t="shared" si="5"/>
        <v>19469.536833828119</v>
      </c>
      <c r="K31">
        <f t="shared" si="6"/>
        <v>3.2444839765971435E-2</v>
      </c>
      <c r="L31">
        <f t="shared" si="0"/>
        <v>0.99918843114490097</v>
      </c>
      <c r="M31">
        <f t="shared" si="0"/>
        <v>0.99908683254247188</v>
      </c>
    </row>
    <row r="32" spans="1:13">
      <c r="A32">
        <v>6.85</v>
      </c>
      <c r="B32" s="1">
        <v>19925000</v>
      </c>
      <c r="C32">
        <v>36.840000000000003</v>
      </c>
      <c r="E32" s="5">
        <f t="shared" si="1"/>
        <v>19469.533712268632</v>
      </c>
      <c r="F32" s="5">
        <f t="shared" si="2"/>
        <v>6.85</v>
      </c>
      <c r="H32" s="14">
        <f t="shared" si="3"/>
        <v>19469.533712268632</v>
      </c>
      <c r="I32" s="14">
        <f t="shared" si="4"/>
        <v>6.85</v>
      </c>
      <c r="J32">
        <f t="shared" si="5"/>
        <v>19469.53491729232</v>
      </c>
      <c r="K32">
        <f t="shared" si="6"/>
        <v>2.0158473195637204E-2</v>
      </c>
      <c r="L32">
        <f t="shared" si="0"/>
        <v>0.99902285897529275</v>
      </c>
      <c r="M32">
        <f t="shared" si="0"/>
        <v>0.99945281017384269</v>
      </c>
    </row>
    <row r="33" spans="1:13">
      <c r="A33">
        <v>4.2750000000000004</v>
      </c>
      <c r="B33" s="1">
        <v>16453000</v>
      </c>
      <c r="C33">
        <v>38.17</v>
      </c>
      <c r="E33" s="5">
        <f t="shared" si="1"/>
        <v>19469.533712268632</v>
      </c>
      <c r="F33" s="5">
        <f t="shared" si="2"/>
        <v>4.2750000000000004</v>
      </c>
      <c r="H33" s="14">
        <f t="shared" si="3"/>
        <v>19469.533712268632</v>
      </c>
      <c r="I33" s="14">
        <f t="shared" si="4"/>
        <v>4.2750000000000004</v>
      </c>
      <c r="J33">
        <f t="shared" si="5"/>
        <v>19469.53418160768</v>
      </c>
      <c r="K33">
        <f t="shared" si="6"/>
        <v>1.2580653296677824E-2</v>
      </c>
      <c r="L33">
        <f t="shared" si="0"/>
        <v>0.9988166574982309</v>
      </c>
      <c r="M33">
        <f t="shared" si="0"/>
        <v>0.99967040468177415</v>
      </c>
    </row>
    <row r="34" spans="1:13">
      <c r="A34">
        <v>2.6749999999999998</v>
      </c>
      <c r="B34" s="1">
        <v>13484000</v>
      </c>
      <c r="C34">
        <v>39.6</v>
      </c>
      <c r="E34" s="5">
        <f t="shared" si="1"/>
        <v>19469.533712268632</v>
      </c>
      <c r="F34" s="5">
        <f t="shared" si="2"/>
        <v>2.6749999999999998</v>
      </c>
      <c r="H34" s="14">
        <f t="shared" si="3"/>
        <v>19469.533712268632</v>
      </c>
      <c r="I34" s="14">
        <f t="shared" si="4"/>
        <v>2.6749999999999998</v>
      </c>
      <c r="J34">
        <f t="shared" si="5"/>
        <v>19469.533896033303</v>
      </c>
      <c r="K34">
        <f t="shared" si="6"/>
        <v>7.8721047713898457E-3</v>
      </c>
      <c r="L34">
        <f t="shared" ref="L34:M65" si="7">ABS((J34-B34)/B34)</f>
        <v>0.9985561010163132</v>
      </c>
      <c r="M34">
        <f t="shared" si="7"/>
        <v>0.99980120947547002</v>
      </c>
    </row>
    <row r="35" spans="1:13">
      <c r="A35">
        <v>1.66</v>
      </c>
      <c r="B35" s="1">
        <v>10973000</v>
      </c>
      <c r="C35">
        <v>41.11</v>
      </c>
      <c r="E35" s="5">
        <f t="shared" si="1"/>
        <v>19469.533712268632</v>
      </c>
      <c r="F35" s="5">
        <f t="shared" si="2"/>
        <v>1.66</v>
      </c>
      <c r="H35" s="14">
        <f t="shared" si="3"/>
        <v>19469.533712268632</v>
      </c>
      <c r="I35" s="14">
        <f t="shared" si="4"/>
        <v>1.66</v>
      </c>
      <c r="J35">
        <f t="shared" si="5"/>
        <v>19469.533783035607</v>
      </c>
      <c r="K35">
        <f t="shared" si="6"/>
        <v>4.8851192415210673E-3</v>
      </c>
      <c r="L35">
        <f t="shared" si="7"/>
        <v>0.99822568725207006</v>
      </c>
      <c r="M35">
        <f t="shared" si="7"/>
        <v>0.99988116956357287</v>
      </c>
    </row>
    <row r="36" spans="1:13">
      <c r="A36">
        <v>1.0349999999999999</v>
      </c>
      <c r="B36" s="1">
        <v>8843600</v>
      </c>
      <c r="C36">
        <v>42.69</v>
      </c>
      <c r="E36" s="5">
        <f t="shared" si="1"/>
        <v>19469.533712268632</v>
      </c>
      <c r="F36" s="5">
        <f t="shared" si="2"/>
        <v>1.0349999999999999</v>
      </c>
      <c r="H36" s="14">
        <f t="shared" si="3"/>
        <v>19469.533712268632</v>
      </c>
      <c r="I36" s="14">
        <f t="shared" si="4"/>
        <v>1.0349999999999999</v>
      </c>
      <c r="J36">
        <f t="shared" si="5"/>
        <v>19469.533739778923</v>
      </c>
      <c r="K36">
        <f t="shared" si="6"/>
        <v>3.0458424231706452E-3</v>
      </c>
      <c r="L36">
        <f t="shared" si="7"/>
        <v>0.99779846061108834</v>
      </c>
      <c r="M36">
        <f t="shared" si="7"/>
        <v>0.99992865208659709</v>
      </c>
    </row>
    <row r="37" spans="1:13">
      <c r="A37">
        <v>0.64500000000000002</v>
      </c>
      <c r="B37" s="1">
        <v>7041200</v>
      </c>
      <c r="C37">
        <v>44.36</v>
      </c>
      <c r="E37" s="5">
        <f t="shared" si="1"/>
        <v>19469.533712268632</v>
      </c>
      <c r="F37" s="5">
        <f t="shared" si="2"/>
        <v>0.64500000000000002</v>
      </c>
      <c r="H37" s="14">
        <f t="shared" si="3"/>
        <v>19469.533712268632</v>
      </c>
      <c r="I37" s="14">
        <f t="shared" si="4"/>
        <v>0.64500000000000002</v>
      </c>
      <c r="J37">
        <f t="shared" si="5"/>
        <v>19469.53372295263</v>
      </c>
      <c r="K37">
        <f t="shared" si="6"/>
        <v>1.89813368509852E-3</v>
      </c>
      <c r="L37">
        <f t="shared" si="7"/>
        <v>0.99723491255425878</v>
      </c>
      <c r="M37">
        <f t="shared" si="7"/>
        <v>0.99995721069240096</v>
      </c>
    </row>
    <row r="38" spans="1:13">
      <c r="A38">
        <v>0.40250000000000002</v>
      </c>
      <c r="B38" s="1">
        <v>5577200</v>
      </c>
      <c r="C38">
        <v>46.07</v>
      </c>
      <c r="E38" s="5">
        <f t="shared" si="1"/>
        <v>19469.533712268632</v>
      </c>
      <c r="F38" s="5">
        <f t="shared" si="2"/>
        <v>0.40250000000000002</v>
      </c>
      <c r="H38" s="14">
        <f t="shared" si="3"/>
        <v>19469.533712268632</v>
      </c>
      <c r="I38" s="14">
        <f t="shared" si="4"/>
        <v>0.40250000000000002</v>
      </c>
      <c r="J38">
        <f t="shared" si="5"/>
        <v>19469.533716429138</v>
      </c>
      <c r="K38">
        <f t="shared" si="6"/>
        <v>1.1844942766245147E-3</v>
      </c>
      <c r="L38">
        <f t="shared" si="7"/>
        <v>0.99650908453768394</v>
      </c>
      <c r="M38">
        <f t="shared" si="7"/>
        <v>0.9999742892494764</v>
      </c>
    </row>
    <row r="39" spans="1:13">
      <c r="A39">
        <v>0.25</v>
      </c>
      <c r="B39" s="1">
        <v>4418900</v>
      </c>
      <c r="C39">
        <v>47.75</v>
      </c>
      <c r="E39" s="5">
        <f t="shared" si="1"/>
        <v>19469.533712268632</v>
      </c>
      <c r="F39" s="5">
        <f t="shared" si="2"/>
        <v>0.25</v>
      </c>
      <c r="H39" s="14">
        <f t="shared" si="3"/>
        <v>19469.533712268632</v>
      </c>
      <c r="I39" s="14">
        <f t="shared" si="4"/>
        <v>0.25</v>
      </c>
      <c r="J39">
        <f t="shared" si="5"/>
        <v>19469.533713873705</v>
      </c>
      <c r="K39">
        <f t="shared" si="6"/>
        <v>7.3571073088705616E-4</v>
      </c>
      <c r="L39">
        <f t="shared" si="7"/>
        <v>0.99559403161106308</v>
      </c>
      <c r="M39">
        <f t="shared" si="7"/>
        <v>0.99998459244542648</v>
      </c>
    </row>
    <row r="40" spans="1:13">
      <c r="A40">
        <v>50</v>
      </c>
      <c r="B40" s="1">
        <v>43311000</v>
      </c>
      <c r="C40">
        <v>33.01</v>
      </c>
      <c r="E40" s="5">
        <f t="shared" si="1"/>
        <v>19469.533712268632</v>
      </c>
      <c r="F40" s="5">
        <f t="shared" si="2"/>
        <v>50</v>
      </c>
      <c r="H40" s="14">
        <f t="shared" si="3"/>
        <v>19469.533712268632</v>
      </c>
      <c r="I40" s="14">
        <f t="shared" si="4"/>
        <v>50</v>
      </c>
      <c r="J40">
        <f t="shared" si="5"/>
        <v>19469.59791503576</v>
      </c>
      <c r="K40">
        <f t="shared" si="6"/>
        <v>0.14714182270878565</v>
      </c>
      <c r="L40">
        <f t="shared" si="7"/>
        <v>0.9995504699056813</v>
      </c>
      <c r="M40">
        <f t="shared" si="7"/>
        <v>0.99554250764287244</v>
      </c>
    </row>
    <row r="41" spans="1:13">
      <c r="A41">
        <v>31.2</v>
      </c>
      <c r="B41" s="1">
        <v>35922000</v>
      </c>
      <c r="C41">
        <v>34.58</v>
      </c>
      <c r="E41" s="5">
        <f t="shared" si="1"/>
        <v>19469.533712268632</v>
      </c>
      <c r="F41" s="5">
        <f t="shared" si="2"/>
        <v>31.2</v>
      </c>
      <c r="H41" s="14">
        <f t="shared" si="3"/>
        <v>19469.533712268632</v>
      </c>
      <c r="I41" s="14">
        <f t="shared" si="4"/>
        <v>31.2</v>
      </c>
      <c r="J41">
        <f t="shared" si="5"/>
        <v>19469.558711310456</v>
      </c>
      <c r="K41">
        <f t="shared" si="6"/>
        <v>9.1816620624222259E-2</v>
      </c>
      <c r="L41">
        <f t="shared" si="7"/>
        <v>0.99945800460132195</v>
      </c>
      <c r="M41">
        <f t="shared" si="7"/>
        <v>0.99734480564996464</v>
      </c>
    </row>
    <row r="42" spans="1:13">
      <c r="A42">
        <v>19.399999999999999</v>
      </c>
      <c r="B42" s="1">
        <v>29728000</v>
      </c>
      <c r="C42">
        <v>35.869999999999997</v>
      </c>
      <c r="E42" s="5">
        <f t="shared" si="1"/>
        <v>19469.533712268632</v>
      </c>
      <c r="F42" s="5">
        <f t="shared" si="2"/>
        <v>19.399999999999999</v>
      </c>
      <c r="H42" s="14">
        <f t="shared" si="3"/>
        <v>19469.533712268632</v>
      </c>
      <c r="I42" s="14">
        <f t="shared" si="4"/>
        <v>19.399999999999999</v>
      </c>
      <c r="J42">
        <f t="shared" si="5"/>
        <v>19469.543377623544</v>
      </c>
      <c r="K42">
        <f t="shared" si="6"/>
        <v>5.7091133825288229E-2</v>
      </c>
      <c r="L42">
        <f t="shared" si="7"/>
        <v>0.99934507725452026</v>
      </c>
      <c r="M42">
        <f t="shared" si="7"/>
        <v>0.99840838768259577</v>
      </c>
    </row>
    <row r="43" spans="1:13">
      <c r="A43">
        <v>12.1</v>
      </c>
      <c r="B43" s="1">
        <v>24500000</v>
      </c>
      <c r="C43">
        <v>37.090000000000003</v>
      </c>
      <c r="E43" s="5">
        <f t="shared" si="1"/>
        <v>19469.533712268632</v>
      </c>
      <c r="F43" s="5">
        <f t="shared" si="2"/>
        <v>12.1</v>
      </c>
      <c r="H43" s="14">
        <f t="shared" si="3"/>
        <v>19469.533712268632</v>
      </c>
      <c r="I43" s="14">
        <f t="shared" si="4"/>
        <v>12.1</v>
      </c>
      <c r="J43">
        <f t="shared" si="5"/>
        <v>19469.537472245323</v>
      </c>
      <c r="K43">
        <f t="shared" si="6"/>
        <v>3.5608394792403644E-2</v>
      </c>
      <c r="L43">
        <f t="shared" si="7"/>
        <v>0.9992053250011329</v>
      </c>
      <c r="M43">
        <f t="shared" si="7"/>
        <v>0.99903994621751402</v>
      </c>
    </row>
    <row r="44" spans="1:13">
      <c r="A44">
        <v>7.53</v>
      </c>
      <c r="B44" s="1">
        <v>20114000</v>
      </c>
      <c r="C44">
        <v>38.270000000000003</v>
      </c>
      <c r="E44" s="5">
        <f t="shared" si="1"/>
        <v>19469.533712268632</v>
      </c>
      <c r="F44" s="5">
        <f t="shared" si="2"/>
        <v>7.53</v>
      </c>
      <c r="H44" s="14">
        <f t="shared" si="3"/>
        <v>19469.533712268632</v>
      </c>
      <c r="I44" s="14">
        <f t="shared" si="4"/>
        <v>7.53</v>
      </c>
      <c r="J44">
        <f t="shared" si="5"/>
        <v>19469.535168412851</v>
      </c>
      <c r="K44">
        <f t="shared" si="6"/>
        <v>2.2159606110644568E-2</v>
      </c>
      <c r="L44">
        <f t="shared" si="7"/>
        <v>0.99903204061010176</v>
      </c>
      <c r="M44">
        <f t="shared" si="7"/>
        <v>0.99942096665506552</v>
      </c>
    </row>
    <row r="45" spans="1:13">
      <c r="A45">
        <v>4.6900000000000004</v>
      </c>
      <c r="B45" s="1">
        <v>16419000</v>
      </c>
      <c r="C45">
        <v>39.54</v>
      </c>
      <c r="E45" s="5">
        <f t="shared" si="1"/>
        <v>19469.533712268632</v>
      </c>
      <c r="F45" s="5">
        <f t="shared" si="2"/>
        <v>4.6900000000000004</v>
      </c>
      <c r="H45" s="14">
        <f t="shared" si="3"/>
        <v>19469.533712268632</v>
      </c>
      <c r="I45" s="14">
        <f t="shared" si="4"/>
        <v>4.6900000000000004</v>
      </c>
      <c r="J45">
        <f t="shared" si="5"/>
        <v>19469.534277153751</v>
      </c>
      <c r="K45">
        <f t="shared" si="6"/>
        <v>1.3801933045235399E-2</v>
      </c>
      <c r="L45">
        <f t="shared" si="7"/>
        <v>0.99881420706028656</v>
      </c>
      <c r="M45">
        <f t="shared" si="7"/>
        <v>0.99965093745459699</v>
      </c>
    </row>
    <row r="46" spans="1:13">
      <c r="A46">
        <v>2.92</v>
      </c>
      <c r="B46" s="1">
        <v>13334000</v>
      </c>
      <c r="C46">
        <v>40.83</v>
      </c>
      <c r="E46" s="5">
        <f t="shared" si="1"/>
        <v>19469.533712268632</v>
      </c>
      <c r="F46" s="5">
        <f t="shared" si="2"/>
        <v>2.92</v>
      </c>
      <c r="H46" s="14">
        <f t="shared" si="3"/>
        <v>19469.533712268632</v>
      </c>
      <c r="I46" s="14">
        <f t="shared" si="4"/>
        <v>2.92</v>
      </c>
      <c r="J46">
        <f t="shared" si="5"/>
        <v>19469.533931236383</v>
      </c>
      <c r="K46">
        <f t="shared" si="6"/>
        <v>8.5931012728038131E-3</v>
      </c>
      <c r="L46">
        <f t="shared" si="7"/>
        <v>0.99853985796225908</v>
      </c>
      <c r="M46">
        <f t="shared" si="7"/>
        <v>0.99978953952307614</v>
      </c>
    </row>
    <row r="47" spans="1:13">
      <c r="A47">
        <v>1.82</v>
      </c>
      <c r="B47" s="1">
        <v>10741000</v>
      </c>
      <c r="C47">
        <v>42.15</v>
      </c>
      <c r="E47" s="5">
        <f t="shared" si="1"/>
        <v>19469.533712268632</v>
      </c>
      <c r="F47" s="5">
        <f t="shared" si="2"/>
        <v>1.82</v>
      </c>
      <c r="H47" s="14">
        <f t="shared" si="3"/>
        <v>19469.533712268632</v>
      </c>
      <c r="I47" s="14">
        <f t="shared" si="4"/>
        <v>1.82</v>
      </c>
      <c r="J47">
        <f t="shared" si="5"/>
        <v>19469.533797334869</v>
      </c>
      <c r="K47">
        <f t="shared" si="6"/>
        <v>5.3559741055512616E-3</v>
      </c>
      <c r="L47">
        <f t="shared" si="7"/>
        <v>0.99818736302045108</v>
      </c>
      <c r="M47">
        <f t="shared" si="7"/>
        <v>0.99987293062620286</v>
      </c>
    </row>
    <row r="48" spans="1:13">
      <c r="A48">
        <v>1.1299999999999999</v>
      </c>
      <c r="B48" s="1">
        <v>8607200</v>
      </c>
      <c r="C48">
        <v>43.53</v>
      </c>
      <c r="E48" s="5">
        <f t="shared" si="1"/>
        <v>19469.533712268632</v>
      </c>
      <c r="F48" s="5">
        <f t="shared" si="2"/>
        <v>1.1299999999999999</v>
      </c>
      <c r="H48" s="14">
        <f t="shared" si="3"/>
        <v>19469.533712268632</v>
      </c>
      <c r="I48" s="14">
        <f t="shared" si="4"/>
        <v>1.1299999999999999</v>
      </c>
      <c r="J48">
        <f t="shared" si="5"/>
        <v>19469.533745060893</v>
      </c>
      <c r="K48">
        <f t="shared" si="6"/>
        <v>3.3254125000582949E-3</v>
      </c>
      <c r="L48">
        <f t="shared" si="7"/>
        <v>0.99773799449936551</v>
      </c>
      <c r="M48">
        <f t="shared" si="7"/>
        <v>0.99992360642085776</v>
      </c>
    </row>
    <row r="49" spans="1:13">
      <c r="A49">
        <v>0.70699999999999996</v>
      </c>
      <c r="B49" s="1">
        <v>6844300</v>
      </c>
      <c r="C49">
        <v>44.97</v>
      </c>
      <c r="E49" s="5">
        <f t="shared" si="1"/>
        <v>19469.533712268632</v>
      </c>
      <c r="F49" s="5">
        <f t="shared" si="2"/>
        <v>0.70699999999999996</v>
      </c>
      <c r="H49" s="14">
        <f t="shared" si="3"/>
        <v>19469.533712268632</v>
      </c>
      <c r="I49" s="14">
        <f t="shared" si="4"/>
        <v>0.70699999999999996</v>
      </c>
      <c r="J49">
        <f t="shared" si="5"/>
        <v>19469.533725105332</v>
      </c>
      <c r="K49">
        <f t="shared" si="6"/>
        <v>2.0805899461484247E-3</v>
      </c>
      <c r="L49">
        <f t="shared" si="7"/>
        <v>0.99715536523455939</v>
      </c>
      <c r="M49">
        <f t="shared" si="7"/>
        <v>0.99995373382374586</v>
      </c>
    </row>
    <row r="50" spans="1:13">
      <c r="A50">
        <v>0.441</v>
      </c>
      <c r="B50" s="1">
        <v>5407200</v>
      </c>
      <c r="C50">
        <v>46.47</v>
      </c>
      <c r="E50" s="5">
        <f t="shared" si="1"/>
        <v>19469.533712268632</v>
      </c>
      <c r="F50" s="5">
        <f t="shared" si="2"/>
        <v>0.441</v>
      </c>
      <c r="H50" s="14">
        <f t="shared" si="3"/>
        <v>19469.533712268632</v>
      </c>
      <c r="I50" s="14">
        <f t="shared" si="4"/>
        <v>0.441</v>
      </c>
      <c r="J50">
        <f t="shared" si="5"/>
        <v>19469.53371726313</v>
      </c>
      <c r="K50">
        <f t="shared" si="6"/>
        <v>1.2977937291341463E-3</v>
      </c>
      <c r="L50">
        <f t="shared" si="7"/>
        <v>0.99639933168418715</v>
      </c>
      <c r="M50">
        <f t="shared" si="7"/>
        <v>0.99997207243965702</v>
      </c>
    </row>
    <row r="51" spans="1:13">
      <c r="A51">
        <v>0.27400000000000002</v>
      </c>
      <c r="B51" s="1">
        <v>4239600</v>
      </c>
      <c r="C51">
        <v>48.02</v>
      </c>
      <c r="E51" s="5">
        <f t="shared" si="1"/>
        <v>19469.533712268632</v>
      </c>
      <c r="F51" s="5">
        <f t="shared" si="2"/>
        <v>0.27400000000000002</v>
      </c>
      <c r="H51" s="14">
        <f t="shared" si="3"/>
        <v>19469.533712268632</v>
      </c>
      <c r="I51" s="14">
        <f t="shared" si="4"/>
        <v>0.27400000000000002</v>
      </c>
      <c r="J51">
        <f t="shared" si="5"/>
        <v>19469.53371419667</v>
      </c>
      <c r="K51">
        <f t="shared" si="6"/>
        <v>8.0633896104329635E-4</v>
      </c>
      <c r="L51">
        <f t="shared" si="7"/>
        <v>0.99540769560472764</v>
      </c>
      <c r="M51">
        <f t="shared" si="7"/>
        <v>0.99998320826819986</v>
      </c>
    </row>
    <row r="52" spans="1:13">
      <c r="A52">
        <v>0.17100000000000001</v>
      </c>
      <c r="B52" s="1">
        <v>3295000</v>
      </c>
      <c r="C52">
        <v>49.61</v>
      </c>
      <c r="E52" s="5">
        <f t="shared" si="1"/>
        <v>19469.533712268632</v>
      </c>
      <c r="F52" s="5">
        <f t="shared" si="2"/>
        <v>0.17100000000000001</v>
      </c>
      <c r="H52" s="14">
        <f t="shared" si="3"/>
        <v>19469.533712268632</v>
      </c>
      <c r="I52" s="14">
        <f t="shared" si="4"/>
        <v>0.17100000000000001</v>
      </c>
      <c r="J52">
        <f t="shared" si="5"/>
        <v>19469.533713019577</v>
      </c>
      <c r="K52">
        <f t="shared" si="6"/>
        <v>5.0322613994146419E-4</v>
      </c>
      <c r="L52">
        <f t="shared" si="7"/>
        <v>0.99409118855447054</v>
      </c>
      <c r="M52">
        <f t="shared" si="7"/>
        <v>0.99998985635678406</v>
      </c>
    </row>
    <row r="53" spans="1:13">
      <c r="A53">
        <v>0.107</v>
      </c>
      <c r="B53" s="1">
        <v>2533300</v>
      </c>
      <c r="C53">
        <v>51.25</v>
      </c>
      <c r="E53" s="5">
        <f t="shared" si="1"/>
        <v>19469.533712268632</v>
      </c>
      <c r="F53" s="5">
        <f t="shared" si="2"/>
        <v>0.107</v>
      </c>
      <c r="H53" s="14">
        <f t="shared" si="3"/>
        <v>19469.533712268632</v>
      </c>
      <c r="I53" s="14">
        <f t="shared" si="4"/>
        <v>0.107</v>
      </c>
      <c r="J53">
        <f t="shared" si="5"/>
        <v>19469.533712562654</v>
      </c>
      <c r="K53">
        <f t="shared" si="6"/>
        <v>3.1488419283379589E-4</v>
      </c>
      <c r="L53">
        <f t="shared" si="7"/>
        <v>0.99231455662078605</v>
      </c>
      <c r="M53">
        <f t="shared" si="7"/>
        <v>0.99999385591818868</v>
      </c>
    </row>
    <row r="54" spans="1:13">
      <c r="A54">
        <v>6.6400000000000001E-2</v>
      </c>
      <c r="B54" s="1">
        <v>1932000</v>
      </c>
      <c r="C54">
        <v>52.92</v>
      </c>
      <c r="E54" s="5">
        <f t="shared" si="1"/>
        <v>19469.533712268632</v>
      </c>
      <c r="F54" s="5">
        <f t="shared" si="2"/>
        <v>6.6400000000000001E-2</v>
      </c>
      <c r="H54" s="14">
        <f t="shared" si="3"/>
        <v>19469.533712268632</v>
      </c>
      <c r="I54" s="14">
        <f t="shared" si="4"/>
        <v>6.6400000000000001E-2</v>
      </c>
      <c r="J54">
        <f t="shared" si="5"/>
        <v>19469.533712381861</v>
      </c>
      <c r="K54">
        <f t="shared" si="6"/>
        <v>1.9540477013358398E-4</v>
      </c>
      <c r="L54">
        <f t="shared" si="7"/>
        <v>0.98992260159814593</v>
      </c>
      <c r="M54">
        <f t="shared" si="7"/>
        <v>0.99999630754402624</v>
      </c>
    </row>
    <row r="55" spans="1:13">
      <c r="A55">
        <v>4.1399999999999999E-2</v>
      </c>
      <c r="B55" s="1">
        <v>1455900</v>
      </c>
      <c r="C55">
        <v>54.63</v>
      </c>
      <c r="E55" s="5">
        <f t="shared" si="1"/>
        <v>19469.533712268632</v>
      </c>
      <c r="F55" s="5">
        <f t="shared" si="2"/>
        <v>4.1399999999999999E-2</v>
      </c>
      <c r="H55" s="14">
        <f t="shared" si="3"/>
        <v>19469.533712268632</v>
      </c>
      <c r="I55" s="14">
        <f t="shared" si="4"/>
        <v>4.1399999999999999E-2</v>
      </c>
      <c r="J55">
        <f t="shared" si="5"/>
        <v>19469.533712312648</v>
      </c>
      <c r="K55">
        <f t="shared" si="6"/>
        <v>1.2183369704140887E-4</v>
      </c>
      <c r="L55">
        <f t="shared" si="7"/>
        <v>0.9866271490402414</v>
      </c>
      <c r="M55">
        <f t="shared" si="7"/>
        <v>0.99999776983897048</v>
      </c>
    </row>
    <row r="56" spans="1:13">
      <c r="A56">
        <v>2.58E-2</v>
      </c>
      <c r="B56" s="1">
        <v>1083600</v>
      </c>
      <c r="C56">
        <v>56.37</v>
      </c>
      <c r="E56" s="5">
        <f t="shared" si="1"/>
        <v>19469.533712268632</v>
      </c>
      <c r="F56" s="5">
        <f t="shared" si="2"/>
        <v>2.58E-2</v>
      </c>
      <c r="H56" s="14">
        <f t="shared" si="3"/>
        <v>19469.533712268632</v>
      </c>
      <c r="I56" s="14">
        <f t="shared" si="4"/>
        <v>2.58E-2</v>
      </c>
      <c r="J56">
        <f t="shared" si="5"/>
        <v>19469.533712285727</v>
      </c>
      <c r="K56">
        <f t="shared" si="6"/>
        <v>7.5925347431672627E-5</v>
      </c>
      <c r="L56">
        <f t="shared" si="7"/>
        <v>0.98203254548515517</v>
      </c>
      <c r="M56">
        <f t="shared" si="7"/>
        <v>0.99999865308945479</v>
      </c>
    </row>
    <row r="57" spans="1:13">
      <c r="A57">
        <v>1.61E-2</v>
      </c>
      <c r="B57">
        <v>802110</v>
      </c>
      <c r="C57">
        <v>58.09</v>
      </c>
      <c r="E57" s="5">
        <f t="shared" si="1"/>
        <v>19469.533712268632</v>
      </c>
      <c r="F57" s="5">
        <f t="shared" si="2"/>
        <v>1.61E-2</v>
      </c>
      <c r="H57" s="14">
        <f t="shared" si="3"/>
        <v>19469.533712268632</v>
      </c>
      <c r="I57" s="14">
        <f t="shared" si="4"/>
        <v>1.61E-2</v>
      </c>
      <c r="J57">
        <f t="shared" si="5"/>
        <v>19469.53371227529</v>
      </c>
      <c r="K57">
        <f t="shared" si="6"/>
        <v>4.7379771071719612E-5</v>
      </c>
      <c r="L57">
        <f t="shared" si="7"/>
        <v>0.97572710262647855</v>
      </c>
      <c r="M57">
        <f t="shared" si="7"/>
        <v>0.99999918437302349</v>
      </c>
    </row>
    <row r="58" spans="1:13">
      <c r="A58">
        <v>0.01</v>
      </c>
      <c r="B58">
        <v>593440</v>
      </c>
      <c r="C58">
        <v>59.77</v>
      </c>
      <c r="E58" s="5">
        <f t="shared" si="1"/>
        <v>19469.533712268632</v>
      </c>
      <c r="F58" s="5">
        <f t="shared" si="2"/>
        <v>0.01</v>
      </c>
      <c r="H58" s="14">
        <f t="shared" si="3"/>
        <v>19469.533712268632</v>
      </c>
      <c r="I58" s="14">
        <f t="shared" si="4"/>
        <v>0.01</v>
      </c>
      <c r="J58">
        <f t="shared" si="5"/>
        <v>19469.533712271201</v>
      </c>
      <c r="K58">
        <f t="shared" si="6"/>
        <v>2.9428429237097045E-5</v>
      </c>
      <c r="L58">
        <f t="shared" si="7"/>
        <v>0.96719207719016032</v>
      </c>
      <c r="M58">
        <f t="shared" si="7"/>
        <v>0.99999950763879475</v>
      </c>
    </row>
    <row r="59" spans="1:13">
      <c r="A59">
        <v>2.5</v>
      </c>
      <c r="B59" s="1">
        <v>12727000</v>
      </c>
      <c r="C59">
        <v>43.75</v>
      </c>
      <c r="E59" s="5">
        <f t="shared" si="1"/>
        <v>19469.533712268632</v>
      </c>
      <c r="F59" s="5">
        <f t="shared" si="2"/>
        <v>2.5</v>
      </c>
      <c r="H59" s="14">
        <f t="shared" si="3"/>
        <v>19469.533712268632</v>
      </c>
      <c r="I59" s="14">
        <f t="shared" si="4"/>
        <v>2.5</v>
      </c>
      <c r="J59">
        <f t="shared" si="5"/>
        <v>19469.533872775814</v>
      </c>
      <c r="K59">
        <f t="shared" si="6"/>
        <v>7.3571072688401601E-3</v>
      </c>
      <c r="L59">
        <f t="shared" si="7"/>
        <v>0.99847021812895609</v>
      </c>
      <c r="M59">
        <f t="shared" si="7"/>
        <v>0.99983183754814087</v>
      </c>
    </row>
    <row r="60" spans="1:13">
      <c r="A60">
        <v>1.56</v>
      </c>
      <c r="B60" s="1">
        <v>10324000</v>
      </c>
      <c r="C60">
        <v>45.18</v>
      </c>
      <c r="E60" s="5">
        <f t="shared" si="1"/>
        <v>19469.533712268632</v>
      </c>
      <c r="F60" s="5">
        <f t="shared" si="2"/>
        <v>1.56</v>
      </c>
      <c r="H60" s="14">
        <f t="shared" si="3"/>
        <v>19469.533712268632</v>
      </c>
      <c r="I60" s="14">
        <f t="shared" si="4"/>
        <v>1.56</v>
      </c>
      <c r="J60">
        <f t="shared" si="5"/>
        <v>19469.533774766278</v>
      </c>
      <c r="K60">
        <f t="shared" si="6"/>
        <v>4.5908349511630869E-3</v>
      </c>
      <c r="L60">
        <f t="shared" si="7"/>
        <v>0.99811414822018918</v>
      </c>
      <c r="M60">
        <f t="shared" si="7"/>
        <v>0.9998983878939538</v>
      </c>
    </row>
    <row r="61" spans="1:13">
      <c r="A61">
        <v>0.97</v>
      </c>
      <c r="B61" s="1">
        <v>8184700</v>
      </c>
      <c r="C61">
        <v>46.5</v>
      </c>
      <c r="E61" s="5">
        <f t="shared" si="1"/>
        <v>19469.533712268632</v>
      </c>
      <c r="F61" s="5">
        <f t="shared" si="2"/>
        <v>0.97</v>
      </c>
      <c r="H61" s="14">
        <f t="shared" si="3"/>
        <v>19469.533712268632</v>
      </c>
      <c r="I61" s="14">
        <f t="shared" si="4"/>
        <v>0.97</v>
      </c>
      <c r="J61">
        <f t="shared" si="5"/>
        <v>19469.533736432026</v>
      </c>
      <c r="K61">
        <f t="shared" si="6"/>
        <v>2.8545576336368277E-3</v>
      </c>
      <c r="L61">
        <f t="shared" si="7"/>
        <v>0.99762122817740029</v>
      </c>
      <c r="M61">
        <f t="shared" si="7"/>
        <v>0.99993861166379272</v>
      </c>
    </row>
    <row r="62" spans="1:13">
      <c r="A62">
        <v>0.60499999999999998</v>
      </c>
      <c r="B62" s="1">
        <v>6414600</v>
      </c>
      <c r="C62">
        <v>47.8</v>
      </c>
      <c r="E62" s="5">
        <f t="shared" si="1"/>
        <v>19469.533712268632</v>
      </c>
      <c r="F62" s="5">
        <f t="shared" si="2"/>
        <v>0.60499999999999998</v>
      </c>
      <c r="H62" s="14">
        <f t="shared" si="3"/>
        <v>19469.533712268632</v>
      </c>
      <c r="I62" s="14">
        <f t="shared" si="4"/>
        <v>0.60499999999999998</v>
      </c>
      <c r="J62">
        <f t="shared" si="5"/>
        <v>19469.533721668573</v>
      </c>
      <c r="K62">
        <f t="shared" si="6"/>
        <v>1.780419968271467E-3</v>
      </c>
      <c r="L62">
        <f t="shared" si="7"/>
        <v>0.99696480938458065</v>
      </c>
      <c r="M62">
        <f t="shared" si="7"/>
        <v>0.99996275272032908</v>
      </c>
    </row>
    <row r="63" spans="1:13">
      <c r="A63">
        <v>0.3765</v>
      </c>
      <c r="B63" s="1">
        <v>4980000</v>
      </c>
      <c r="C63">
        <v>49.16</v>
      </c>
      <c r="E63" s="5">
        <f t="shared" si="1"/>
        <v>19469.533712268632</v>
      </c>
      <c r="F63" s="5">
        <f t="shared" si="2"/>
        <v>0.3765</v>
      </c>
      <c r="H63" s="14">
        <f t="shared" si="3"/>
        <v>19469.533712268632</v>
      </c>
      <c r="I63" s="14">
        <f t="shared" si="4"/>
        <v>0.3765</v>
      </c>
      <c r="J63">
        <f t="shared" si="5"/>
        <v>19469.533715908994</v>
      </c>
      <c r="K63">
        <f t="shared" si="6"/>
        <v>1.1079803606386899E-3</v>
      </c>
      <c r="L63">
        <f t="shared" si="7"/>
        <v>0.99609045507712668</v>
      </c>
      <c r="M63">
        <f t="shared" si="7"/>
        <v>0.99997746175019042</v>
      </c>
    </row>
    <row r="64" spans="1:13">
      <c r="A64">
        <v>0.23449999999999999</v>
      </c>
      <c r="B64" s="1">
        <v>3834300</v>
      </c>
      <c r="C64">
        <v>50.54</v>
      </c>
      <c r="E64" s="5">
        <f t="shared" si="1"/>
        <v>19469.533712268632</v>
      </c>
      <c r="F64" s="5">
        <f t="shared" si="2"/>
        <v>0.23449999999999999</v>
      </c>
      <c r="H64" s="14">
        <f t="shared" si="3"/>
        <v>19469.533712268632</v>
      </c>
      <c r="I64" s="14">
        <f t="shared" si="4"/>
        <v>0.23449999999999999</v>
      </c>
      <c r="J64">
        <f t="shared" si="5"/>
        <v>19469.533713680845</v>
      </c>
      <c r="K64">
        <f t="shared" si="6"/>
        <v>6.9009666557661581E-4</v>
      </c>
      <c r="L64">
        <f t="shared" si="7"/>
        <v>0.99492227167574765</v>
      </c>
      <c r="M64">
        <f t="shared" si="7"/>
        <v>0.99998634553491139</v>
      </c>
    </row>
    <row r="65" spans="1:13">
      <c r="A65">
        <v>0.14599999999999999</v>
      </c>
      <c r="B65" s="1">
        <v>2926100</v>
      </c>
      <c r="C65">
        <v>51.98</v>
      </c>
      <c r="E65" s="5">
        <f t="shared" si="1"/>
        <v>19469.533712268632</v>
      </c>
      <c r="F65" s="5">
        <f t="shared" si="2"/>
        <v>0.14599999999999999</v>
      </c>
      <c r="H65" s="14">
        <f t="shared" si="3"/>
        <v>19469.533712268632</v>
      </c>
      <c r="I65" s="14">
        <f t="shared" si="4"/>
        <v>0.14599999999999999</v>
      </c>
      <c r="J65">
        <f t="shared" si="5"/>
        <v>19469.53371281605</v>
      </c>
      <c r="K65">
        <f t="shared" si="6"/>
        <v>4.2965506685360103E-4</v>
      </c>
      <c r="L65">
        <f t="shared" si="7"/>
        <v>0.99334625142243393</v>
      </c>
      <c r="M65">
        <f t="shared" si="7"/>
        <v>0.9999917342234157</v>
      </c>
    </row>
    <row r="66" spans="1:13">
      <c r="A66">
        <v>9.0999999999999998E-2</v>
      </c>
      <c r="B66" s="1">
        <v>2218900</v>
      </c>
      <c r="C66">
        <v>53.45</v>
      </c>
      <c r="E66" s="5">
        <f t="shared" si="1"/>
        <v>19469.533712268632</v>
      </c>
      <c r="F66" s="5">
        <f t="shared" si="2"/>
        <v>9.0999999999999998E-2</v>
      </c>
      <c r="H66" s="14">
        <f t="shared" si="3"/>
        <v>19469.533712268632</v>
      </c>
      <c r="I66" s="14">
        <f t="shared" si="4"/>
        <v>9.0999999999999998E-2</v>
      </c>
      <c r="J66">
        <f t="shared" si="5"/>
        <v>19469.533712481298</v>
      </c>
      <c r="K66">
        <f t="shared" si="6"/>
        <v>2.6779870605565662E-4</v>
      </c>
      <c r="L66">
        <f t="shared" ref="L66:M81" si="8">ABS((J66-B66)/B66)</f>
        <v>0.99122559208955741</v>
      </c>
      <c r="M66">
        <f t="shared" si="8"/>
        <v>0.99999498973421785</v>
      </c>
    </row>
    <row r="67" spans="1:13">
      <c r="A67">
        <v>5.6500000000000002E-2</v>
      </c>
      <c r="B67" s="1">
        <v>1672800</v>
      </c>
      <c r="C67">
        <v>54.93</v>
      </c>
      <c r="E67" s="5">
        <f t="shared" ref="E67:E96" si="9">$P$1</f>
        <v>19469.533712268632</v>
      </c>
      <c r="F67" s="5">
        <f t="shared" ref="F67:F96" si="10">A67*$P$2</f>
        <v>5.6500000000000002E-2</v>
      </c>
      <c r="H67" s="14">
        <f t="shared" ref="H67:H96" si="11">E67</f>
        <v>19469.533712268632</v>
      </c>
      <c r="I67" s="14">
        <f t="shared" ref="I67:I96" si="12">F67</f>
        <v>5.6500000000000002E-2</v>
      </c>
      <c r="J67">
        <f t="shared" ref="J67:J96" si="13">(H67^2+I67^2)^0.5</f>
        <v>19469.533712350614</v>
      </c>
      <c r="K67">
        <f t="shared" ref="K67:K96" si="14">DEGREES(ATAN(I67/H67))</f>
        <v>1.6627062518914619E-4</v>
      </c>
      <c r="L67">
        <f t="shared" si="8"/>
        <v>0.9883611108845346</v>
      </c>
      <c r="M67">
        <f t="shared" si="8"/>
        <v>0.99999697304523605</v>
      </c>
    </row>
    <row r="68" spans="1:13">
      <c r="A68">
        <v>3.5349999999999999E-2</v>
      </c>
      <c r="B68" s="1">
        <v>1251100</v>
      </c>
      <c r="C68">
        <v>56.44</v>
      </c>
      <c r="E68" s="5">
        <f t="shared" si="9"/>
        <v>19469.533712268632</v>
      </c>
      <c r="F68" s="5">
        <f t="shared" si="10"/>
        <v>3.5349999999999999E-2</v>
      </c>
      <c r="H68" s="14">
        <f t="shared" si="11"/>
        <v>19469.533712268632</v>
      </c>
      <c r="I68" s="14">
        <f t="shared" si="12"/>
        <v>3.5349999999999999E-2</v>
      </c>
      <c r="J68">
        <f t="shared" si="13"/>
        <v>19469.533712300723</v>
      </c>
      <c r="K68">
        <f t="shared" si="14"/>
        <v>1.0402949735303289E-4</v>
      </c>
      <c r="L68">
        <f t="shared" si="8"/>
        <v>0.98443806753073237</v>
      </c>
      <c r="M68">
        <f t="shared" si="8"/>
        <v>0.99999815681259119</v>
      </c>
    </row>
    <row r="69" spans="1:13">
      <c r="A69">
        <v>2.205E-2</v>
      </c>
      <c r="B69">
        <v>926970</v>
      </c>
      <c r="C69">
        <v>57.93</v>
      </c>
      <c r="E69" s="5">
        <f t="shared" si="9"/>
        <v>19469.533712268632</v>
      </c>
      <c r="F69" s="5">
        <f t="shared" si="10"/>
        <v>2.205E-2</v>
      </c>
      <c r="H69" s="14">
        <f t="shared" si="11"/>
        <v>19469.533712268632</v>
      </c>
      <c r="I69" s="14">
        <f t="shared" si="12"/>
        <v>2.205E-2</v>
      </c>
      <c r="J69">
        <f t="shared" si="13"/>
        <v>19469.533712281118</v>
      </c>
      <c r="K69">
        <f t="shared" si="14"/>
        <v>6.4889686467776959E-5</v>
      </c>
      <c r="L69">
        <f t="shared" si="8"/>
        <v>0.97899658703919101</v>
      </c>
      <c r="M69">
        <f t="shared" si="8"/>
        <v>0.99999887986040958</v>
      </c>
    </row>
    <row r="70" spans="1:13">
      <c r="A70">
        <v>1.37E-2</v>
      </c>
      <c r="B70">
        <v>682200</v>
      </c>
      <c r="C70">
        <v>59.45</v>
      </c>
      <c r="E70" s="5">
        <f t="shared" si="9"/>
        <v>19469.533712268632</v>
      </c>
      <c r="F70" s="5">
        <f t="shared" si="10"/>
        <v>1.37E-2</v>
      </c>
      <c r="H70" s="14">
        <f t="shared" si="11"/>
        <v>19469.533712268632</v>
      </c>
      <c r="I70" s="14">
        <f t="shared" si="12"/>
        <v>1.37E-2</v>
      </c>
      <c r="J70">
        <f t="shared" si="13"/>
        <v>19469.533712273453</v>
      </c>
      <c r="K70">
        <f t="shared" si="14"/>
        <v>4.0316948054819842E-5</v>
      </c>
      <c r="L70">
        <f t="shared" si="8"/>
        <v>0.97146066591575275</v>
      </c>
      <c r="M70">
        <f t="shared" si="8"/>
        <v>0.99999932183434737</v>
      </c>
    </row>
    <row r="71" spans="1:13">
      <c r="A71">
        <v>8.5500000000000003E-3</v>
      </c>
      <c r="B71">
        <v>498180</v>
      </c>
      <c r="C71">
        <v>60.98</v>
      </c>
      <c r="E71" s="5">
        <f t="shared" si="9"/>
        <v>19469.533712268632</v>
      </c>
      <c r="F71" s="5">
        <f t="shared" si="10"/>
        <v>8.5500000000000003E-3</v>
      </c>
      <c r="H71" s="14">
        <f t="shared" si="11"/>
        <v>19469.533712268632</v>
      </c>
      <c r="I71" s="14">
        <f t="shared" si="12"/>
        <v>8.5500000000000003E-3</v>
      </c>
      <c r="J71">
        <f t="shared" si="13"/>
        <v>19469.53371227051</v>
      </c>
      <c r="K71">
        <f t="shared" si="14"/>
        <v>2.5161306997718573E-5</v>
      </c>
      <c r="L71">
        <f t="shared" si="8"/>
        <v>0.96091867655813057</v>
      </c>
      <c r="M71">
        <f t="shared" si="8"/>
        <v>0.99999958738427353</v>
      </c>
    </row>
    <row r="72" spans="1:13">
      <c r="A72">
        <v>5.3499999999999997E-3</v>
      </c>
      <c r="B72">
        <v>360420</v>
      </c>
      <c r="C72">
        <v>62.52</v>
      </c>
      <c r="E72" s="5">
        <f t="shared" si="9"/>
        <v>19469.533712268632</v>
      </c>
      <c r="F72" s="5">
        <f t="shared" si="10"/>
        <v>5.3499999999999997E-3</v>
      </c>
      <c r="H72" s="14">
        <f t="shared" si="11"/>
        <v>19469.533712268632</v>
      </c>
      <c r="I72" s="14">
        <f t="shared" si="12"/>
        <v>5.3499999999999997E-3</v>
      </c>
      <c r="J72">
        <f t="shared" si="13"/>
        <v>19469.533712269367</v>
      </c>
      <c r="K72">
        <f t="shared" si="14"/>
        <v>1.5744209641847905E-5</v>
      </c>
      <c r="L72">
        <f t="shared" si="8"/>
        <v>0.94598098409558462</v>
      </c>
      <c r="M72">
        <f t="shared" si="8"/>
        <v>0.99999974817323034</v>
      </c>
    </row>
    <row r="73" spans="1:13">
      <c r="A73">
        <v>3.32E-3</v>
      </c>
      <c r="B73">
        <v>258060</v>
      </c>
      <c r="C73">
        <v>64.09</v>
      </c>
      <c r="E73" s="5">
        <f t="shared" si="9"/>
        <v>19469.533712268632</v>
      </c>
      <c r="F73" s="5">
        <f t="shared" si="10"/>
        <v>3.32E-3</v>
      </c>
      <c r="H73" s="14">
        <f t="shared" si="11"/>
        <v>19469.533712268632</v>
      </c>
      <c r="I73" s="14">
        <f t="shared" si="12"/>
        <v>3.32E-3</v>
      </c>
      <c r="J73">
        <f t="shared" si="13"/>
        <v>19469.533712268916</v>
      </c>
      <c r="K73">
        <f t="shared" si="14"/>
        <v>9.7702385067169852E-6</v>
      </c>
      <c r="L73">
        <f t="shared" si="8"/>
        <v>0.92455423656409774</v>
      </c>
      <c r="M73">
        <f t="shared" si="8"/>
        <v>0.99999984755439997</v>
      </c>
    </row>
    <row r="74" spans="1:13">
      <c r="A74">
        <v>2.0699999999999998E-3</v>
      </c>
      <c r="B74">
        <v>182360</v>
      </c>
      <c r="C74">
        <v>65.69</v>
      </c>
      <c r="E74" s="5">
        <f t="shared" si="9"/>
        <v>19469.533712268632</v>
      </c>
      <c r="F74" s="5">
        <f t="shared" si="10"/>
        <v>2.0699999999999998E-3</v>
      </c>
      <c r="H74" s="14">
        <f t="shared" si="11"/>
        <v>19469.533712268632</v>
      </c>
      <c r="I74" s="14">
        <f t="shared" si="12"/>
        <v>2.0699999999999998E-3</v>
      </c>
      <c r="J74">
        <f t="shared" si="13"/>
        <v>19469.533712268742</v>
      </c>
      <c r="K74">
        <f t="shared" si="14"/>
        <v>6.0916848520796009E-6</v>
      </c>
      <c r="L74">
        <f t="shared" si="8"/>
        <v>0.89323572213057278</v>
      </c>
      <c r="M74">
        <f t="shared" si="8"/>
        <v>0.99999990726617671</v>
      </c>
    </row>
    <row r="75" spans="1:13">
      <c r="A75">
        <v>1.2899999999999999E-3</v>
      </c>
      <c r="B75">
        <v>127900</v>
      </c>
      <c r="C75">
        <v>67.31</v>
      </c>
      <c r="E75" s="5">
        <f t="shared" si="9"/>
        <v>19469.533712268632</v>
      </c>
      <c r="F75" s="5">
        <f t="shared" si="10"/>
        <v>1.2899999999999999E-3</v>
      </c>
      <c r="H75" s="14">
        <f t="shared" si="11"/>
        <v>19469.533712268632</v>
      </c>
      <c r="I75" s="14">
        <f t="shared" si="12"/>
        <v>1.2899999999999999E-3</v>
      </c>
      <c r="J75">
        <f t="shared" si="13"/>
        <v>19469.533712268676</v>
      </c>
      <c r="K75">
        <f t="shared" si="14"/>
        <v>3.7962673715858477E-6</v>
      </c>
      <c r="L75">
        <f t="shared" si="8"/>
        <v>0.847775342359119</v>
      </c>
      <c r="M75">
        <f t="shared" si="8"/>
        <v>0.99999994360024691</v>
      </c>
    </row>
    <row r="76" spans="1:13">
      <c r="A76" s="1">
        <v>8.0500000000000005E-4</v>
      </c>
      <c r="B76">
        <v>89674</v>
      </c>
      <c r="C76">
        <v>68.900000000000006</v>
      </c>
      <c r="E76" s="5">
        <f t="shared" si="9"/>
        <v>19469.533712268632</v>
      </c>
      <c r="F76" s="5">
        <f t="shared" si="10"/>
        <v>8.0500000000000005E-4</v>
      </c>
      <c r="H76" s="14">
        <f t="shared" si="11"/>
        <v>19469.533712268632</v>
      </c>
      <c r="I76" s="14">
        <f t="shared" si="12"/>
        <v>8.0500000000000005E-4</v>
      </c>
      <c r="J76">
        <f t="shared" si="13"/>
        <v>19469.533712268651</v>
      </c>
      <c r="K76">
        <f t="shared" si="14"/>
        <v>2.3689885535865195E-6</v>
      </c>
      <c r="L76">
        <f t="shared" si="8"/>
        <v>0.78288541035006076</v>
      </c>
      <c r="M76">
        <f t="shared" si="8"/>
        <v>0.99999996561700222</v>
      </c>
    </row>
    <row r="77" spans="1:13">
      <c r="A77" s="1">
        <v>5.0000000000000001E-4</v>
      </c>
      <c r="B77">
        <v>62067</v>
      </c>
      <c r="C77">
        <v>70.53</v>
      </c>
      <c r="E77" s="5">
        <f t="shared" si="9"/>
        <v>19469.533712268632</v>
      </c>
      <c r="F77" s="5">
        <f t="shared" si="10"/>
        <v>5.0000000000000001E-4</v>
      </c>
      <c r="H77" s="14">
        <f t="shared" si="11"/>
        <v>19469.533712268632</v>
      </c>
      <c r="I77" s="14">
        <f t="shared" si="12"/>
        <v>5.0000000000000001E-4</v>
      </c>
      <c r="J77">
        <f t="shared" si="13"/>
        <v>19469.53371226864</v>
      </c>
      <c r="K77">
        <f t="shared" si="14"/>
        <v>1.4714214618549815E-6</v>
      </c>
      <c r="L77">
        <f t="shared" si="8"/>
        <v>0.68631424569789679</v>
      </c>
    </row>
    <row r="78" spans="1:13">
      <c r="A78">
        <v>0.2</v>
      </c>
      <c r="B78" s="1">
        <v>3070400</v>
      </c>
      <c r="C78">
        <v>57.88</v>
      </c>
      <c r="E78" s="5">
        <f t="shared" si="9"/>
        <v>19469.533712268632</v>
      </c>
      <c r="F78" s="5">
        <f t="shared" si="10"/>
        <v>0.2</v>
      </c>
      <c r="H78" s="14">
        <f t="shared" si="11"/>
        <v>19469.533712268632</v>
      </c>
      <c r="I78" s="14">
        <f t="shared" si="12"/>
        <v>0.2</v>
      </c>
      <c r="J78">
        <f t="shared" si="13"/>
        <v>19469.533713295878</v>
      </c>
      <c r="K78">
        <f t="shared" si="14"/>
        <v>5.8856858472129008E-4</v>
      </c>
      <c r="L78">
        <f t="shared" si="8"/>
        <v>0.99365895853527353</v>
      </c>
    </row>
    <row r="79" spans="1:13">
      <c r="A79">
        <v>0.12479999999999999</v>
      </c>
      <c r="B79" s="1">
        <v>2582400</v>
      </c>
      <c r="C79">
        <v>56.5</v>
      </c>
      <c r="E79" s="5">
        <f t="shared" si="9"/>
        <v>19469.533712268632</v>
      </c>
      <c r="F79" s="5">
        <f t="shared" si="10"/>
        <v>0.12479999999999999</v>
      </c>
      <c r="H79" s="14">
        <f t="shared" si="11"/>
        <v>19469.533712268632</v>
      </c>
      <c r="I79" s="14">
        <f t="shared" si="12"/>
        <v>0.12479999999999999</v>
      </c>
      <c r="J79">
        <f t="shared" si="13"/>
        <v>19469.533712668617</v>
      </c>
      <c r="K79">
        <f t="shared" si="14"/>
        <v>3.6726679687397326E-4</v>
      </c>
      <c r="L79">
        <f t="shared" si="8"/>
        <v>0.99246068242229368</v>
      </c>
      <c r="M79">
        <f t="shared" si="8"/>
        <v>0.99999349970271023</v>
      </c>
    </row>
    <row r="80" spans="1:13">
      <c r="A80">
        <v>7.7600000000000002E-2</v>
      </c>
      <c r="B80" s="1">
        <v>1997600</v>
      </c>
      <c r="C80">
        <v>56.99</v>
      </c>
      <c r="E80" s="5">
        <f t="shared" si="9"/>
        <v>19469.533712268632</v>
      </c>
      <c r="F80" s="5">
        <f t="shared" si="10"/>
        <v>7.7600000000000002E-2</v>
      </c>
      <c r="H80" s="14">
        <f t="shared" si="11"/>
        <v>19469.533712268632</v>
      </c>
      <c r="I80" s="14">
        <f t="shared" si="12"/>
        <v>7.7600000000000002E-2</v>
      </c>
      <c r="J80">
        <f t="shared" si="13"/>
        <v>19469.533712423279</v>
      </c>
      <c r="K80">
        <f t="shared" si="14"/>
        <v>2.283646108786839E-4</v>
      </c>
      <c r="L80">
        <f t="shared" si="8"/>
        <v>0.99025353738865485</v>
      </c>
      <c r="M80">
        <f t="shared" si="8"/>
        <v>0.99999599290031804</v>
      </c>
    </row>
    <row r="81" spans="1:13">
      <c r="A81">
        <v>4.8399999999999999E-2</v>
      </c>
      <c r="B81" s="1">
        <v>1498100</v>
      </c>
      <c r="C81">
        <v>57.94</v>
      </c>
      <c r="E81" s="5">
        <f t="shared" si="9"/>
        <v>19469.533712268632</v>
      </c>
      <c r="F81" s="5">
        <f t="shared" si="10"/>
        <v>4.8399999999999999E-2</v>
      </c>
      <c r="H81" s="14">
        <f t="shared" si="11"/>
        <v>19469.533712268632</v>
      </c>
      <c r="I81" s="14">
        <f t="shared" si="12"/>
        <v>4.8399999999999999E-2</v>
      </c>
      <c r="J81">
        <f t="shared" si="13"/>
        <v>19469.533712328794</v>
      </c>
      <c r="K81">
        <f t="shared" si="14"/>
        <v>1.4243359750726884E-4</v>
      </c>
      <c r="L81">
        <f t="shared" si="8"/>
        <v>0.9870038490672659</v>
      </c>
      <c r="M81">
        <f t="shared" si="8"/>
        <v>0.99999754170525523</v>
      </c>
    </row>
    <row r="82" spans="1:13">
      <c r="A82">
        <v>3.0120000000000001E-2</v>
      </c>
      <c r="B82" s="1">
        <v>1106000</v>
      </c>
      <c r="C82">
        <v>59.09</v>
      </c>
      <c r="E82" s="5">
        <f t="shared" si="9"/>
        <v>19469.533712268632</v>
      </c>
      <c r="F82" s="5">
        <f t="shared" si="10"/>
        <v>3.0120000000000001E-2</v>
      </c>
      <c r="H82" s="14">
        <f t="shared" si="11"/>
        <v>19469.533712268632</v>
      </c>
      <c r="I82" s="14">
        <f t="shared" si="12"/>
        <v>3.0120000000000001E-2</v>
      </c>
      <c r="J82">
        <f t="shared" si="13"/>
        <v>19469.53371229193</v>
      </c>
      <c r="K82">
        <f t="shared" si="14"/>
        <v>8.8638428862073405E-5</v>
      </c>
      <c r="L82">
        <f t="shared" ref="L82:M101" si="15">ABS((J82-B82)/B82)</f>
        <v>0.9823964432981086</v>
      </c>
      <c r="M82">
        <f t="shared" si="15"/>
        <v>0.99999849994197221</v>
      </c>
    </row>
    <row r="83" spans="1:13">
      <c r="A83">
        <v>1.8759999999999999E-2</v>
      </c>
      <c r="B83">
        <v>808210</v>
      </c>
      <c r="C83">
        <v>60.42</v>
      </c>
      <c r="E83" s="5">
        <f t="shared" si="9"/>
        <v>19469.533712268632</v>
      </c>
      <c r="F83" s="5">
        <f t="shared" si="10"/>
        <v>1.8759999999999999E-2</v>
      </c>
      <c r="H83" s="14">
        <f t="shared" si="11"/>
        <v>19469.533712268632</v>
      </c>
      <c r="I83" s="14">
        <f t="shared" si="12"/>
        <v>1.8759999999999999E-2</v>
      </c>
      <c r="J83">
        <f t="shared" si="13"/>
        <v>19469.533712277673</v>
      </c>
      <c r="K83">
        <f t="shared" si="14"/>
        <v>5.520773324878183E-5</v>
      </c>
      <c r="L83">
        <f t="shared" si="15"/>
        <v>0.97591030337130491</v>
      </c>
      <c r="M83">
        <f t="shared" si="15"/>
        <v>0.99999908626724188</v>
      </c>
    </row>
    <row r="84" spans="1:13">
      <c r="A84">
        <v>1.1679999999999999E-2</v>
      </c>
      <c r="B84">
        <v>586600</v>
      </c>
      <c r="C84">
        <v>61.82</v>
      </c>
      <c r="E84" s="5">
        <f t="shared" si="9"/>
        <v>19469.533712268632</v>
      </c>
      <c r="F84" s="5">
        <f t="shared" si="10"/>
        <v>1.1679999999999999E-2</v>
      </c>
      <c r="H84" s="14">
        <f t="shared" si="11"/>
        <v>19469.533712268632</v>
      </c>
      <c r="I84" s="14">
        <f t="shared" si="12"/>
        <v>1.1679999999999999E-2</v>
      </c>
      <c r="J84">
        <f t="shared" si="13"/>
        <v>19469.533712272136</v>
      </c>
      <c r="K84">
        <f t="shared" si="14"/>
        <v>3.4372405348928247E-5</v>
      </c>
      <c r="L84">
        <f t="shared" si="15"/>
        <v>0.96680952316353186</v>
      </c>
      <c r="M84">
        <f t="shared" si="15"/>
        <v>0.99999944399214891</v>
      </c>
    </row>
    <row r="85" spans="1:13">
      <c r="A85">
        <v>7.28E-3</v>
      </c>
      <c r="B85">
        <v>422880</v>
      </c>
      <c r="C85">
        <v>63.19</v>
      </c>
      <c r="E85" s="5">
        <f t="shared" si="9"/>
        <v>19469.533712268632</v>
      </c>
      <c r="F85" s="5">
        <f t="shared" si="10"/>
        <v>7.28E-3</v>
      </c>
      <c r="H85" s="14">
        <f t="shared" si="11"/>
        <v>19469.533712268632</v>
      </c>
      <c r="I85" s="14">
        <f t="shared" si="12"/>
        <v>7.28E-3</v>
      </c>
      <c r="J85">
        <f t="shared" si="13"/>
        <v>19469.533712269993</v>
      </c>
      <c r="K85">
        <f t="shared" si="14"/>
        <v>2.1423896484607538E-5</v>
      </c>
      <c r="L85">
        <f t="shared" si="15"/>
        <v>0.95395967245490454</v>
      </c>
      <c r="M85">
        <f t="shared" si="15"/>
        <v>0.99999966096065063</v>
      </c>
    </row>
    <row r="86" spans="1:13">
      <c r="A86">
        <v>4.5199999999999997E-3</v>
      </c>
      <c r="B86">
        <v>302290</v>
      </c>
      <c r="C86">
        <v>64.55</v>
      </c>
      <c r="E86" s="5">
        <f t="shared" si="9"/>
        <v>19469.533712268632</v>
      </c>
      <c r="F86" s="5">
        <f t="shared" si="10"/>
        <v>4.5199999999999997E-3</v>
      </c>
      <c r="H86" s="14">
        <f t="shared" si="11"/>
        <v>19469.533712268632</v>
      </c>
      <c r="I86" s="14">
        <f t="shared" si="12"/>
        <v>4.5199999999999997E-3</v>
      </c>
      <c r="J86">
        <f t="shared" si="13"/>
        <v>19469.533712269156</v>
      </c>
      <c r="K86">
        <f t="shared" si="14"/>
        <v>1.3301650015168795E-5</v>
      </c>
      <c r="L86">
        <f t="shared" si="15"/>
        <v>0.93559319291981491</v>
      </c>
      <c r="M86">
        <f t="shared" si="15"/>
        <v>0.99999979393261018</v>
      </c>
    </row>
    <row r="87" spans="1:13">
      <c r="A87">
        <v>2.8300000000000001E-3</v>
      </c>
      <c r="B87">
        <v>214770</v>
      </c>
      <c r="C87">
        <v>65.92</v>
      </c>
      <c r="E87" s="5">
        <f t="shared" si="9"/>
        <v>19469.533712268632</v>
      </c>
      <c r="F87" s="5">
        <f t="shared" si="10"/>
        <v>2.8300000000000001E-3</v>
      </c>
      <c r="H87" s="14">
        <f t="shared" si="11"/>
        <v>19469.533712268632</v>
      </c>
      <c r="I87" s="14">
        <f t="shared" si="12"/>
        <v>2.8300000000000001E-3</v>
      </c>
      <c r="J87">
        <f t="shared" si="13"/>
        <v>19469.533712268836</v>
      </c>
      <c r="K87">
        <f t="shared" si="14"/>
        <v>8.328245474099139E-6</v>
      </c>
      <c r="L87">
        <f t="shared" si="15"/>
        <v>0.90934705167263197</v>
      </c>
      <c r="M87">
        <f t="shared" si="15"/>
        <v>0.99999987366132481</v>
      </c>
    </row>
    <row r="88" spans="1:13">
      <c r="A88">
        <v>1.7600000000000001E-3</v>
      </c>
      <c r="B88">
        <v>151550</v>
      </c>
      <c r="C88">
        <v>67.3</v>
      </c>
      <c r="E88" s="5">
        <f t="shared" si="9"/>
        <v>19469.533712268632</v>
      </c>
      <c r="F88" s="5">
        <f t="shared" si="10"/>
        <v>1.7600000000000001E-3</v>
      </c>
      <c r="H88" s="14">
        <f t="shared" si="11"/>
        <v>19469.533712268632</v>
      </c>
      <c r="I88" s="14">
        <f t="shared" si="12"/>
        <v>1.7600000000000001E-3</v>
      </c>
      <c r="J88">
        <f t="shared" si="13"/>
        <v>19469.533712268712</v>
      </c>
      <c r="K88">
        <f t="shared" si="14"/>
        <v>5.1794035457295219E-6</v>
      </c>
      <c r="L88">
        <f t="shared" si="15"/>
        <v>0.87153062545517179</v>
      </c>
      <c r="M88">
        <f t="shared" si="15"/>
        <v>0.99999992304006624</v>
      </c>
    </row>
    <row r="89" spans="1:13">
      <c r="A89">
        <v>1.1000000000000001E-3</v>
      </c>
      <c r="B89">
        <v>106160</v>
      </c>
      <c r="C89">
        <v>68.7</v>
      </c>
      <c r="E89" s="5">
        <f t="shared" si="9"/>
        <v>19469.533712268632</v>
      </c>
      <c r="F89" s="5">
        <f t="shared" si="10"/>
        <v>1.1000000000000001E-3</v>
      </c>
      <c r="H89" s="14">
        <f t="shared" si="11"/>
        <v>19469.533712268632</v>
      </c>
      <c r="I89" s="14">
        <f t="shared" si="12"/>
        <v>1.1000000000000001E-3</v>
      </c>
      <c r="J89">
        <f t="shared" si="13"/>
        <v>19469.533712268661</v>
      </c>
      <c r="K89">
        <f t="shared" si="14"/>
        <v>3.2371272160809568E-6</v>
      </c>
      <c r="L89">
        <f t="shared" si="15"/>
        <v>0.81660198085654989</v>
      </c>
      <c r="M89">
        <f t="shared" si="15"/>
        <v>0.99999995288024435</v>
      </c>
    </row>
    <row r="90" spans="1:13">
      <c r="A90" s="1">
        <v>6.8400000000000004E-4</v>
      </c>
      <c r="B90">
        <v>73845</v>
      </c>
      <c r="C90">
        <v>70.13</v>
      </c>
      <c r="E90" s="5">
        <f t="shared" si="9"/>
        <v>19469.533712268632</v>
      </c>
      <c r="F90" s="5">
        <f t="shared" si="10"/>
        <v>6.8400000000000004E-4</v>
      </c>
      <c r="H90" s="14">
        <f t="shared" si="11"/>
        <v>19469.533712268632</v>
      </c>
      <c r="I90" s="14">
        <f t="shared" si="12"/>
        <v>6.8400000000000004E-4</v>
      </c>
      <c r="J90">
        <f t="shared" si="13"/>
        <v>19469.533712268643</v>
      </c>
      <c r="K90">
        <f t="shared" si="14"/>
        <v>2.0129045598176142E-6</v>
      </c>
      <c r="L90">
        <f t="shared" si="15"/>
        <v>0.73634594471841497</v>
      </c>
      <c r="M90">
        <f t="shared" si="15"/>
        <v>0.99999997129752516</v>
      </c>
    </row>
    <row r="91" spans="1:13">
      <c r="A91" s="1">
        <v>4.28E-4</v>
      </c>
      <c r="B91">
        <v>50918</v>
      </c>
      <c r="C91">
        <v>71.59</v>
      </c>
      <c r="E91" s="5">
        <f t="shared" si="9"/>
        <v>19469.533712268632</v>
      </c>
      <c r="F91" s="5">
        <f t="shared" si="10"/>
        <v>4.28E-4</v>
      </c>
      <c r="H91" s="14">
        <f t="shared" si="11"/>
        <v>19469.533712268632</v>
      </c>
      <c r="I91" s="14">
        <f t="shared" si="12"/>
        <v>4.28E-4</v>
      </c>
      <c r="J91">
        <f t="shared" si="13"/>
        <v>19469.533712268636</v>
      </c>
      <c r="K91">
        <f t="shared" si="14"/>
        <v>1.2595367713478642E-6</v>
      </c>
      <c r="L91">
        <f t="shared" si="15"/>
        <v>0.61762964546390986</v>
      </c>
      <c r="M91">
        <f t="shared" si="15"/>
        <v>0.9999999824062471</v>
      </c>
    </row>
    <row r="92" spans="1:13">
      <c r="A92" s="1">
        <v>2.656E-4</v>
      </c>
      <c r="B92">
        <v>34737</v>
      </c>
      <c r="C92">
        <v>73.08</v>
      </c>
      <c r="E92" s="5">
        <f t="shared" si="9"/>
        <v>19469.533712268632</v>
      </c>
      <c r="F92" s="5">
        <f t="shared" si="10"/>
        <v>2.656E-4</v>
      </c>
      <c r="H92" s="14">
        <f t="shared" si="11"/>
        <v>19469.533712268632</v>
      </c>
      <c r="I92" s="14">
        <f t="shared" si="12"/>
        <v>2.656E-4</v>
      </c>
      <c r="J92">
        <f t="shared" si="13"/>
        <v>19469.533712268632</v>
      </c>
      <c r="K92">
        <f t="shared" si="14"/>
        <v>7.816190805373662E-7</v>
      </c>
      <c r="L92">
        <f t="shared" si="15"/>
        <v>0.43951597108936774</v>
      </c>
      <c r="M92">
        <f t="shared" si="15"/>
        <v>0.99999998930461031</v>
      </c>
    </row>
    <row r="93" spans="1:13">
      <c r="A93" s="1">
        <v>1.6559999999999999E-4</v>
      </c>
      <c r="B93">
        <v>23422</v>
      </c>
      <c r="C93">
        <v>74.61</v>
      </c>
      <c r="E93" s="5">
        <f t="shared" si="9"/>
        <v>19469.533712268632</v>
      </c>
      <c r="F93" s="5">
        <f t="shared" si="10"/>
        <v>1.6559999999999999E-4</v>
      </c>
      <c r="H93" s="14">
        <f t="shared" si="11"/>
        <v>19469.533712268632</v>
      </c>
      <c r="I93" s="14">
        <f t="shared" si="12"/>
        <v>1.6559999999999999E-4</v>
      </c>
      <c r="J93">
        <f t="shared" si="13"/>
        <v>19469.533712268632</v>
      </c>
      <c r="K93">
        <f t="shared" si="14"/>
        <v>4.8733478816636994E-7</v>
      </c>
      <c r="L93">
        <f t="shared" si="15"/>
        <v>0.16875016171682042</v>
      </c>
      <c r="M93">
        <f t="shared" si="15"/>
        <v>0.99999999346823765</v>
      </c>
    </row>
    <row r="94" spans="1:13">
      <c r="A94" s="1">
        <v>1.032E-4</v>
      </c>
      <c r="B94">
        <v>15695</v>
      </c>
      <c r="C94">
        <v>76.16</v>
      </c>
      <c r="E94" s="5">
        <f t="shared" si="9"/>
        <v>19469.533712268632</v>
      </c>
      <c r="F94" s="5">
        <f t="shared" si="10"/>
        <v>1.032E-4</v>
      </c>
      <c r="H94" s="14">
        <f t="shared" si="11"/>
        <v>19469.533712268632</v>
      </c>
      <c r="I94" s="14">
        <f t="shared" si="12"/>
        <v>1.032E-4</v>
      </c>
      <c r="J94">
        <f t="shared" si="13"/>
        <v>19469.533712268632</v>
      </c>
      <c r="K94">
        <f t="shared" si="14"/>
        <v>3.0370138972686826E-7</v>
      </c>
      <c r="L94">
        <f t="shared" si="15"/>
        <v>0.2404927500649017</v>
      </c>
      <c r="M94">
        <f t="shared" si="15"/>
        <v>0.99999999601232425</v>
      </c>
    </row>
    <row r="95" spans="1:13">
      <c r="A95" s="1">
        <v>6.4399999999999993E-5</v>
      </c>
      <c r="B95">
        <v>10504</v>
      </c>
      <c r="C95">
        <v>77.680000000000007</v>
      </c>
      <c r="E95" s="5">
        <f t="shared" si="9"/>
        <v>19469.533712268632</v>
      </c>
      <c r="F95" s="5">
        <f t="shared" si="10"/>
        <v>6.4399999999999993E-5</v>
      </c>
      <c r="H95" s="14">
        <f t="shared" si="11"/>
        <v>19469.533712268632</v>
      </c>
      <c r="I95" s="14">
        <f t="shared" si="12"/>
        <v>6.4399999999999993E-5</v>
      </c>
      <c r="J95">
        <f t="shared" si="13"/>
        <v>19469.533712268632</v>
      </c>
      <c r="K95">
        <f t="shared" si="14"/>
        <v>1.8951908428692164E-7</v>
      </c>
      <c r="L95">
        <f t="shared" si="15"/>
        <v>0.8535351972837617</v>
      </c>
      <c r="M95">
        <f t="shared" si="15"/>
        <v>0.99999999756025892</v>
      </c>
    </row>
    <row r="96" spans="1:13">
      <c r="A96" s="1">
        <v>4.0000000000000003E-5</v>
      </c>
      <c r="B96">
        <v>6942.8</v>
      </c>
      <c r="C96">
        <v>79.22</v>
      </c>
      <c r="E96" s="5">
        <f t="shared" si="9"/>
        <v>19469.533712268632</v>
      </c>
      <c r="F96" s="5">
        <f t="shared" si="10"/>
        <v>4.0000000000000003E-5</v>
      </c>
      <c r="H96" s="14">
        <f t="shared" si="11"/>
        <v>19469.533712268632</v>
      </c>
      <c r="I96" s="14">
        <f t="shared" si="12"/>
        <v>4.0000000000000003E-5</v>
      </c>
      <c r="J96">
        <f t="shared" si="13"/>
        <v>19469.533712268632</v>
      </c>
      <c r="K96">
        <f t="shared" si="14"/>
        <v>1.1771371694839855E-7</v>
      </c>
      <c r="L96">
        <f t="shared" si="15"/>
        <v>1.8042769073383409</v>
      </c>
      <c r="M96">
        <f t="shared" si="15"/>
        <v>0.99999999851409105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C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73108.57788532319</v>
      </c>
      <c r="Q1">
        <v>4.8639683360509638</v>
      </c>
      <c r="R1" s="5"/>
      <c r="S1" s="4">
        <f>P1/10^3</f>
        <v>73.108577885323186</v>
      </c>
      <c r="T1" s="8" t="s">
        <v>46</v>
      </c>
    </row>
    <row r="2" spans="1:23">
      <c r="A2">
        <v>30000</v>
      </c>
      <c r="B2" s="1">
        <v>235510000</v>
      </c>
      <c r="C2">
        <v>16.39</v>
      </c>
      <c r="E2" s="5">
        <f>$P$1</f>
        <v>73108.57788532319</v>
      </c>
      <c r="F2" s="5">
        <f>A2*$P$2</f>
        <v>36200.156871906911</v>
      </c>
      <c r="H2" s="1">
        <f>E2</f>
        <v>73108.57788532319</v>
      </c>
      <c r="I2" s="14">
        <f>F2</f>
        <v>36200.156871906911</v>
      </c>
      <c r="J2">
        <f>(H2^2+I2^2)^0.5</f>
        <v>81580.117173028353</v>
      </c>
      <c r="K2">
        <f>DEGREES(ATAN(I2/H2))</f>
        <v>26.342592345812598</v>
      </c>
      <c r="L2">
        <f t="shared" ref="L2:M33" si="0">ABS((J2-B2)/B2)</f>
        <v>0.99965360232188438</v>
      </c>
      <c r="M2">
        <f t="shared" si="0"/>
        <v>0.60723565258161061</v>
      </c>
      <c r="O2" t="s">
        <v>43</v>
      </c>
      <c r="P2" s="5">
        <f>10^Q2</f>
        <v>1.2066718957302303</v>
      </c>
      <c r="Q2">
        <v>8.1589197815047948E-2</v>
      </c>
      <c r="R2" s="5"/>
      <c r="S2" s="15">
        <f>P2/10^3</f>
        <v>1.2066718957302303E-3</v>
      </c>
      <c r="T2" s="8" t="s">
        <v>45</v>
      </c>
    </row>
    <row r="3" spans="1:23">
      <c r="A3">
        <v>18720</v>
      </c>
      <c r="B3" s="1">
        <v>214650000</v>
      </c>
      <c r="C3">
        <v>17.170000000000002</v>
      </c>
      <c r="E3" s="5">
        <f t="shared" ref="E3:E66" si="1">$P$1</f>
        <v>73108.57788532319</v>
      </c>
      <c r="F3" s="5">
        <f t="shared" ref="F3:F66" si="2">A3*$P$2</f>
        <v>22588.897888069911</v>
      </c>
      <c r="H3" s="14">
        <f t="shared" ref="H3:H66" si="3">E3</f>
        <v>73108.57788532319</v>
      </c>
      <c r="I3" s="14">
        <f t="shared" ref="I3:I66" si="4">F3</f>
        <v>22588.897888069911</v>
      </c>
      <c r="J3">
        <f t="shared" ref="J3:J66" si="5">(H3^2+I3^2)^0.5</f>
        <v>76518.771998850163</v>
      </c>
      <c r="K3">
        <f t="shared" ref="K3:K66" si="6">DEGREES(ATAN(I3/H3))</f>
        <v>17.169966680901876</v>
      </c>
      <c r="L3">
        <f t="shared" si="0"/>
        <v>0.99964351841603138</v>
      </c>
      <c r="M3">
        <f t="shared" si="0"/>
        <v>1.9405415332482477E-6</v>
      </c>
      <c r="P3" s="5"/>
      <c r="R3" s="5"/>
      <c r="T3" s="8"/>
    </row>
    <row r="4" spans="1:23">
      <c r="A4">
        <v>11640</v>
      </c>
      <c r="B4" s="1">
        <v>195330000</v>
      </c>
      <c r="C4">
        <v>17.850000000000001</v>
      </c>
      <c r="E4" s="5">
        <f t="shared" si="1"/>
        <v>73108.57788532319</v>
      </c>
      <c r="F4" s="5">
        <f t="shared" si="2"/>
        <v>14045.660866299881</v>
      </c>
      <c r="H4" s="14">
        <f t="shared" si="3"/>
        <v>73108.57788532319</v>
      </c>
      <c r="I4" s="14">
        <f t="shared" si="4"/>
        <v>14045.660866299881</v>
      </c>
      <c r="J4">
        <f t="shared" si="5"/>
        <v>74445.582471933652</v>
      </c>
      <c r="K4">
        <f t="shared" si="6"/>
        <v>10.875187139228595</v>
      </c>
      <c r="L4">
        <f t="shared" si="0"/>
        <v>0.99961887276674377</v>
      </c>
      <c r="M4">
        <f t="shared" si="0"/>
        <v>0.39074581853061097</v>
      </c>
      <c r="P4" s="5"/>
      <c r="R4" s="5"/>
      <c r="T4" s="8"/>
      <c r="W4" s="1"/>
    </row>
    <row r="5" spans="1:23">
      <c r="A5">
        <v>7260</v>
      </c>
      <c r="B5" s="1">
        <v>177110000</v>
      </c>
      <c r="C5">
        <v>18.63</v>
      </c>
      <c r="E5" s="5">
        <f t="shared" si="1"/>
        <v>73108.57788532319</v>
      </c>
      <c r="F5" s="5">
        <f t="shared" si="2"/>
        <v>8760.4379630014719</v>
      </c>
      <c r="H5" s="14">
        <f t="shared" si="3"/>
        <v>73108.57788532319</v>
      </c>
      <c r="I5" s="14">
        <f t="shared" si="4"/>
        <v>8760.4379630014719</v>
      </c>
      <c r="J5">
        <f t="shared" si="5"/>
        <v>73631.579052183617</v>
      </c>
      <c r="K5">
        <f t="shared" si="6"/>
        <v>6.8330453279453591</v>
      </c>
      <c r="L5">
        <f t="shared" si="0"/>
        <v>0.99958426074726336</v>
      </c>
      <c r="M5">
        <f t="shared" si="0"/>
        <v>0.63322354654077506</v>
      </c>
      <c r="P5" s="5"/>
      <c r="R5" s="5"/>
      <c r="T5" s="8"/>
    </row>
    <row r="6" spans="1:23">
      <c r="A6">
        <v>4518</v>
      </c>
      <c r="B6" s="1">
        <v>160410000</v>
      </c>
      <c r="C6">
        <v>19.28</v>
      </c>
      <c r="E6" s="5">
        <f t="shared" si="1"/>
        <v>73108.57788532319</v>
      </c>
      <c r="F6" s="5">
        <f t="shared" si="2"/>
        <v>5451.7436249091807</v>
      </c>
      <c r="H6" s="14">
        <f t="shared" si="3"/>
        <v>73108.57788532319</v>
      </c>
      <c r="I6" s="14">
        <f t="shared" si="4"/>
        <v>5451.7436249091807</v>
      </c>
      <c r="J6">
        <f t="shared" si="5"/>
        <v>73311.565724421031</v>
      </c>
      <c r="K6">
        <f t="shared" si="6"/>
        <v>4.2646819834236123</v>
      </c>
      <c r="L6">
        <f t="shared" si="0"/>
        <v>0.99954297384374768</v>
      </c>
      <c r="M6">
        <f t="shared" si="0"/>
        <v>0.77880280168964666</v>
      </c>
      <c r="P6" s="5"/>
      <c r="R6" s="5"/>
      <c r="T6" s="8"/>
    </row>
    <row r="7" spans="1:23">
      <c r="A7">
        <v>2814</v>
      </c>
      <c r="B7" s="1">
        <v>144150000</v>
      </c>
      <c r="C7">
        <v>20.059999999999999</v>
      </c>
      <c r="E7" s="5">
        <f t="shared" si="1"/>
        <v>73108.57788532319</v>
      </c>
      <c r="F7" s="5">
        <f t="shared" si="2"/>
        <v>3395.5747145848682</v>
      </c>
      <c r="H7" s="14">
        <f t="shared" si="3"/>
        <v>73108.57788532319</v>
      </c>
      <c r="I7" s="14">
        <f t="shared" si="4"/>
        <v>3395.5747145848682</v>
      </c>
      <c r="J7">
        <f t="shared" si="5"/>
        <v>73187.390225753334</v>
      </c>
      <c r="K7">
        <f t="shared" si="6"/>
        <v>2.6592281071950361</v>
      </c>
      <c r="L7">
        <f t="shared" si="0"/>
        <v>0.99949228310630756</v>
      </c>
      <c r="M7">
        <f t="shared" si="0"/>
        <v>0.86743628578289944</v>
      </c>
      <c r="P7" s="5"/>
      <c r="R7" s="5"/>
      <c r="T7" s="8"/>
    </row>
    <row r="8" spans="1:23">
      <c r="A8">
        <v>1752</v>
      </c>
      <c r="B8" s="1">
        <v>130120000</v>
      </c>
      <c r="C8">
        <v>20.7</v>
      </c>
      <c r="E8" s="5">
        <f t="shared" si="1"/>
        <v>73108.57788532319</v>
      </c>
      <c r="F8" s="5">
        <f t="shared" si="2"/>
        <v>2114.0891613193635</v>
      </c>
      <c r="H8" s="14">
        <f t="shared" si="3"/>
        <v>73108.57788532319</v>
      </c>
      <c r="I8" s="14">
        <f t="shared" si="4"/>
        <v>2114.0891613193635</v>
      </c>
      <c r="J8">
        <f t="shared" si="5"/>
        <v>73139.138177834539</v>
      </c>
      <c r="K8">
        <f t="shared" si="6"/>
        <v>1.6563670692176466</v>
      </c>
      <c r="L8">
        <f t="shared" si="0"/>
        <v>0.999437910097004</v>
      </c>
      <c r="M8">
        <f t="shared" si="0"/>
        <v>0.91998226718755327</v>
      </c>
      <c r="P8" s="5"/>
      <c r="R8" s="1"/>
      <c r="T8" s="1"/>
    </row>
    <row r="9" spans="1:23">
      <c r="A9">
        <v>1092</v>
      </c>
      <c r="B9" s="1">
        <v>116190000</v>
      </c>
      <c r="C9">
        <v>21.44</v>
      </c>
      <c r="E9" s="5">
        <f t="shared" si="1"/>
        <v>73108.57788532319</v>
      </c>
      <c r="F9" s="5">
        <f t="shared" si="2"/>
        <v>1317.6857101374114</v>
      </c>
      <c r="H9" s="14">
        <f t="shared" si="3"/>
        <v>73108.57788532319</v>
      </c>
      <c r="I9" s="14">
        <f t="shared" si="4"/>
        <v>1317.6857101374114</v>
      </c>
      <c r="J9">
        <f t="shared" si="5"/>
        <v>73120.451694755466</v>
      </c>
      <c r="K9">
        <f t="shared" si="6"/>
        <v>1.0325690699749923</v>
      </c>
      <c r="L9">
        <f t="shared" si="0"/>
        <v>0.99937068205788138</v>
      </c>
      <c r="M9">
        <f t="shared" si="0"/>
        <v>0.95183912919892755</v>
      </c>
      <c r="P9" s="5"/>
      <c r="R9" s="1"/>
      <c r="T9" s="1"/>
    </row>
    <row r="10" spans="1:23">
      <c r="A10">
        <v>678</v>
      </c>
      <c r="B10" s="1">
        <v>103800000</v>
      </c>
      <c r="C10">
        <v>22.25</v>
      </c>
      <c r="E10" s="5">
        <f t="shared" si="1"/>
        <v>73108.57788532319</v>
      </c>
      <c r="F10" s="5">
        <f t="shared" si="2"/>
        <v>818.12354530509617</v>
      </c>
      <c r="H10" s="14">
        <f t="shared" si="3"/>
        <v>73108.57788532319</v>
      </c>
      <c r="I10" s="14">
        <f t="shared" si="4"/>
        <v>818.12354530509617</v>
      </c>
      <c r="J10">
        <f t="shared" si="5"/>
        <v>73113.155359003271</v>
      </c>
      <c r="K10">
        <f t="shared" si="6"/>
        <v>0.64114322945383395</v>
      </c>
      <c r="L10">
        <f t="shared" si="0"/>
        <v>0.99929563434143542</v>
      </c>
      <c r="M10">
        <f t="shared" si="0"/>
        <v>0.97118457395713098</v>
      </c>
      <c r="P10" s="5"/>
      <c r="R10" s="1"/>
      <c r="S10" t="s">
        <v>38</v>
      </c>
      <c r="T10" s="1"/>
    </row>
    <row r="11" spans="1:23">
      <c r="A11">
        <v>424.2</v>
      </c>
      <c r="B11" s="1">
        <v>92015000</v>
      </c>
      <c r="C11">
        <v>22.92</v>
      </c>
      <c r="E11" s="5">
        <f t="shared" si="1"/>
        <v>73108.57788532319</v>
      </c>
      <c r="F11" s="5">
        <f t="shared" si="2"/>
        <v>511.87021816876364</v>
      </c>
      <c r="H11" s="14">
        <f t="shared" si="3"/>
        <v>73108.57788532319</v>
      </c>
      <c r="I11" s="14">
        <f t="shared" si="4"/>
        <v>511.87021816876364</v>
      </c>
      <c r="J11">
        <f t="shared" si="5"/>
        <v>73110.369794815124</v>
      </c>
      <c r="K11">
        <f t="shared" si="6"/>
        <v>0.4011502451775717</v>
      </c>
      <c r="L11">
        <f t="shared" si="0"/>
        <v>0.99920545161338026</v>
      </c>
      <c r="M11">
        <f t="shared" si="0"/>
        <v>0.98249780780202567</v>
      </c>
    </row>
    <row r="12" spans="1:23">
      <c r="A12">
        <v>264.60000000000002</v>
      </c>
      <c r="B12" s="1">
        <v>81639000</v>
      </c>
      <c r="C12">
        <v>23.78</v>
      </c>
      <c r="E12" s="5">
        <f t="shared" si="1"/>
        <v>73108.57788532319</v>
      </c>
      <c r="F12" s="5">
        <f t="shared" si="2"/>
        <v>319.28538361021896</v>
      </c>
      <c r="H12" s="14">
        <f t="shared" si="3"/>
        <v>73108.57788532319</v>
      </c>
      <c r="I12" s="14">
        <f t="shared" si="4"/>
        <v>319.28538361021896</v>
      </c>
      <c r="J12">
        <f t="shared" si="5"/>
        <v>73109.275085795744</v>
      </c>
      <c r="K12">
        <f t="shared" si="6"/>
        <v>0.2502249279857095</v>
      </c>
      <c r="L12">
        <f t="shared" si="0"/>
        <v>0.99910448100680072</v>
      </c>
      <c r="M12">
        <f t="shared" si="0"/>
        <v>0.98947750513096266</v>
      </c>
      <c r="O12" t="s">
        <v>29</v>
      </c>
      <c r="P12" s="4">
        <f>SUM(L2:L96)+SUM(M2:M96)</f>
        <v>179.17497493057979</v>
      </c>
    </row>
    <row r="13" spans="1:23">
      <c r="A13">
        <v>164.4</v>
      </c>
      <c r="B13" s="1">
        <v>71803000</v>
      </c>
      <c r="C13">
        <v>24.62</v>
      </c>
      <c r="E13" s="5">
        <f t="shared" si="1"/>
        <v>73108.57788532319</v>
      </c>
      <c r="F13" s="5">
        <f t="shared" si="2"/>
        <v>198.37685965804985</v>
      </c>
      <c r="H13" s="14">
        <f t="shared" si="3"/>
        <v>73108.57788532319</v>
      </c>
      <c r="I13" s="14">
        <f t="shared" si="4"/>
        <v>198.37685965804985</v>
      </c>
      <c r="J13">
        <f t="shared" si="5"/>
        <v>73108.847028200456</v>
      </c>
      <c r="K13">
        <f t="shared" si="6"/>
        <v>0.15546915621429189</v>
      </c>
      <c r="L13">
        <f t="shared" si="0"/>
        <v>0.99898181347536741</v>
      </c>
      <c r="M13">
        <f t="shared" si="0"/>
        <v>0.99368524954450477</v>
      </c>
    </row>
    <row r="14" spans="1:23">
      <c r="A14">
        <v>102.6</v>
      </c>
      <c r="B14" s="1">
        <v>63002000</v>
      </c>
      <c r="C14">
        <v>25.58</v>
      </c>
      <c r="E14" s="5">
        <f t="shared" si="1"/>
        <v>73108.57788532319</v>
      </c>
      <c r="F14" s="5">
        <f t="shared" si="2"/>
        <v>123.80453650192162</v>
      </c>
      <c r="H14" s="14">
        <f t="shared" si="3"/>
        <v>73108.57788532319</v>
      </c>
      <c r="I14" s="14">
        <f t="shared" si="4"/>
        <v>123.80453650192162</v>
      </c>
      <c r="J14">
        <f t="shared" si="5"/>
        <v>73108.682712641079</v>
      </c>
      <c r="K14">
        <f t="shared" si="6"/>
        <v>9.7026516595277446E-2</v>
      </c>
      <c r="L14">
        <f t="shared" si="0"/>
        <v>0.99883958155752761</v>
      </c>
      <c r="M14">
        <f t="shared" si="0"/>
        <v>0.99620693836609542</v>
      </c>
    </row>
    <row r="15" spans="1:23">
      <c r="A15">
        <v>64.2</v>
      </c>
      <c r="B15" s="1">
        <v>55138000</v>
      </c>
      <c r="C15">
        <v>26.47</v>
      </c>
      <c r="E15" s="5">
        <f t="shared" si="1"/>
        <v>73108.57788532319</v>
      </c>
      <c r="F15" s="5">
        <f t="shared" si="2"/>
        <v>77.46833570588079</v>
      </c>
      <c r="H15" s="14">
        <f t="shared" si="3"/>
        <v>73108.57788532319</v>
      </c>
      <c r="I15" s="14">
        <f t="shared" si="4"/>
        <v>77.46833570588079</v>
      </c>
      <c r="J15">
        <f t="shared" si="5"/>
        <v>73108.618929353353</v>
      </c>
      <c r="K15">
        <f t="shared" si="6"/>
        <v>6.071253400050932E-2</v>
      </c>
      <c r="L15">
        <f t="shared" si="0"/>
        <v>0.99867407923883067</v>
      </c>
      <c r="M15">
        <f t="shared" si="0"/>
        <v>0.99770636441252325</v>
      </c>
    </row>
    <row r="16" spans="1:23">
      <c r="A16">
        <v>39.840000000000003</v>
      </c>
      <c r="B16" s="1">
        <v>48057000</v>
      </c>
      <c r="C16">
        <v>27.44</v>
      </c>
      <c r="E16" s="5">
        <f t="shared" si="1"/>
        <v>73108.57788532319</v>
      </c>
      <c r="F16" s="5">
        <f t="shared" si="2"/>
        <v>48.073808325892379</v>
      </c>
      <c r="H16" s="14">
        <f t="shared" si="3"/>
        <v>73108.57788532319</v>
      </c>
      <c r="I16" s="14">
        <f t="shared" si="4"/>
        <v>48.073808325892379</v>
      </c>
      <c r="J16">
        <f t="shared" si="5"/>
        <v>73108.593691203045</v>
      </c>
      <c r="K16">
        <f t="shared" si="6"/>
        <v>3.7675824162731728E-2</v>
      </c>
      <c r="L16">
        <f t="shared" si="0"/>
        <v>0.99847871082899053</v>
      </c>
      <c r="M16">
        <f t="shared" si="0"/>
        <v>0.99862697433809278</v>
      </c>
    </row>
    <row r="17" spans="1:13">
      <c r="A17">
        <v>24.84</v>
      </c>
      <c r="B17" s="1">
        <v>41840000</v>
      </c>
      <c r="C17">
        <v>28.48</v>
      </c>
      <c r="E17" s="5">
        <f t="shared" si="1"/>
        <v>73108.57788532319</v>
      </c>
      <c r="F17" s="5">
        <f t="shared" si="2"/>
        <v>29.97372988993892</v>
      </c>
      <c r="H17" s="14">
        <f t="shared" si="3"/>
        <v>73108.57788532319</v>
      </c>
      <c r="I17" s="14">
        <f t="shared" si="4"/>
        <v>29.97372988993892</v>
      </c>
      <c r="J17">
        <f t="shared" si="5"/>
        <v>73108.584029776219</v>
      </c>
      <c r="K17">
        <f t="shared" si="6"/>
        <v>2.3490651472220618E-2</v>
      </c>
      <c r="L17">
        <f t="shared" si="0"/>
        <v>0.998252662905598</v>
      </c>
      <c r="M17">
        <f t="shared" si="0"/>
        <v>0.99917518779943049</v>
      </c>
    </row>
    <row r="18" spans="1:13">
      <c r="A18">
        <v>15.48</v>
      </c>
      <c r="B18" s="1">
        <v>36464000</v>
      </c>
      <c r="C18">
        <v>29.56</v>
      </c>
      <c r="E18" s="5">
        <f t="shared" si="1"/>
        <v>73108.57788532319</v>
      </c>
      <c r="F18" s="5">
        <f t="shared" si="2"/>
        <v>18.679280945903965</v>
      </c>
      <c r="H18" s="14">
        <f t="shared" si="3"/>
        <v>73108.57788532319</v>
      </c>
      <c r="I18" s="14">
        <f t="shared" si="4"/>
        <v>18.679280945903965</v>
      </c>
      <c r="J18">
        <f t="shared" si="5"/>
        <v>73108.580271606304</v>
      </c>
      <c r="K18">
        <f t="shared" si="6"/>
        <v>1.4639102143793634E-2</v>
      </c>
      <c r="L18">
        <f t="shared" si="0"/>
        <v>0.99799504771084879</v>
      </c>
      <c r="M18">
        <f t="shared" si="0"/>
        <v>0.99950476650393127</v>
      </c>
    </row>
    <row r="19" spans="1:13">
      <c r="A19">
        <v>9.66</v>
      </c>
      <c r="B19" s="1">
        <v>31655000</v>
      </c>
      <c r="C19">
        <v>30.56</v>
      </c>
      <c r="E19" s="5">
        <f t="shared" si="1"/>
        <v>73108.57788532319</v>
      </c>
      <c r="F19" s="5">
        <f t="shared" si="2"/>
        <v>11.656450512754024</v>
      </c>
      <c r="H19" s="14">
        <f t="shared" si="3"/>
        <v>73108.57788532319</v>
      </c>
      <c r="I19" s="14">
        <f t="shared" si="4"/>
        <v>11.656450512754024</v>
      </c>
      <c r="J19">
        <f t="shared" si="5"/>
        <v>73108.578814576918</v>
      </c>
      <c r="K19">
        <f t="shared" si="6"/>
        <v>9.1352537847501185E-3</v>
      </c>
      <c r="L19">
        <f t="shared" si="0"/>
        <v>0.99769045715322768</v>
      </c>
      <c r="M19">
        <f t="shared" si="0"/>
        <v>0.99970107153845722</v>
      </c>
    </row>
    <row r="20" spans="1:13">
      <c r="A20">
        <v>6</v>
      </c>
      <c r="B20" s="1">
        <v>27448000</v>
      </c>
      <c r="C20">
        <v>31.63</v>
      </c>
      <c r="E20" s="5">
        <f t="shared" si="1"/>
        <v>73108.57788532319</v>
      </c>
      <c r="F20" s="5">
        <f t="shared" si="2"/>
        <v>7.2400313743813811</v>
      </c>
      <c r="H20" s="14">
        <f t="shared" si="3"/>
        <v>73108.57788532319</v>
      </c>
      <c r="I20" s="14">
        <f t="shared" si="4"/>
        <v>7.2400313743813811</v>
      </c>
      <c r="J20">
        <f t="shared" si="5"/>
        <v>73108.578243817741</v>
      </c>
      <c r="K20">
        <f t="shared" si="6"/>
        <v>5.6740707032895106E-3</v>
      </c>
      <c r="L20">
        <f t="shared" si="0"/>
        <v>0.99733646975211976</v>
      </c>
      <c r="M20">
        <f t="shared" si="0"/>
        <v>0.99982061110644038</v>
      </c>
    </row>
    <row r="21" spans="1:13">
      <c r="A21">
        <v>1250</v>
      </c>
      <c r="B21" s="1">
        <v>126630000</v>
      </c>
      <c r="C21">
        <v>21.88</v>
      </c>
      <c r="E21" s="5">
        <f t="shared" si="1"/>
        <v>73108.57788532319</v>
      </c>
      <c r="F21" s="5">
        <f t="shared" si="2"/>
        <v>1508.3398696627878</v>
      </c>
      <c r="H21" s="14">
        <f t="shared" si="3"/>
        <v>73108.57788532319</v>
      </c>
      <c r="I21" s="14">
        <f t="shared" si="4"/>
        <v>1508.3398696627878</v>
      </c>
      <c r="J21">
        <f t="shared" si="5"/>
        <v>73124.13588943654</v>
      </c>
      <c r="K21">
        <f t="shared" si="6"/>
        <v>1.1819303863394517</v>
      </c>
      <c r="L21">
        <f t="shared" si="0"/>
        <v>0.99942253703001316</v>
      </c>
      <c r="M21">
        <f t="shared" si="0"/>
        <v>0.94598124376876358</v>
      </c>
    </row>
    <row r="22" spans="1:13">
      <c r="A22">
        <v>780</v>
      </c>
      <c r="B22" s="1">
        <v>111850000</v>
      </c>
      <c r="C22">
        <v>22.79</v>
      </c>
      <c r="E22" s="5">
        <f t="shared" si="1"/>
        <v>73108.57788532319</v>
      </c>
      <c r="F22" s="5">
        <f t="shared" si="2"/>
        <v>941.20407866957964</v>
      </c>
      <c r="H22" s="14">
        <f t="shared" si="3"/>
        <v>73108.57788532319</v>
      </c>
      <c r="I22" s="14">
        <f t="shared" si="4"/>
        <v>941.20407866957964</v>
      </c>
      <c r="J22">
        <f t="shared" si="5"/>
        <v>73114.636192297854</v>
      </c>
      <c r="K22">
        <f t="shared" si="6"/>
        <v>0.73758844599960205</v>
      </c>
      <c r="L22">
        <f t="shared" si="0"/>
        <v>0.99934631527767281</v>
      </c>
      <c r="M22">
        <f t="shared" si="0"/>
        <v>0.96763543457658607</v>
      </c>
    </row>
    <row r="23" spans="1:13">
      <c r="A23">
        <v>485</v>
      </c>
      <c r="B23" s="1">
        <v>98910000</v>
      </c>
      <c r="C23">
        <v>23.47</v>
      </c>
      <c r="E23" s="5">
        <f t="shared" si="1"/>
        <v>73108.57788532319</v>
      </c>
      <c r="F23" s="5">
        <f t="shared" si="2"/>
        <v>585.23586942916165</v>
      </c>
      <c r="H23" s="14">
        <f t="shared" si="3"/>
        <v>73108.57788532319</v>
      </c>
      <c r="I23" s="14">
        <f t="shared" si="4"/>
        <v>585.23586942916165</v>
      </c>
      <c r="J23">
        <f t="shared" si="5"/>
        <v>73110.92026118419</v>
      </c>
      <c r="K23">
        <f t="shared" si="6"/>
        <v>0.4586442534805642</v>
      </c>
      <c r="L23">
        <f t="shared" si="0"/>
        <v>0.99926083388675369</v>
      </c>
      <c r="M23">
        <f t="shared" si="0"/>
        <v>0.98045827637492267</v>
      </c>
    </row>
    <row r="24" spans="1:13">
      <c r="A24">
        <v>302.5</v>
      </c>
      <c r="B24" s="1">
        <v>87219000</v>
      </c>
      <c r="C24">
        <v>24.22</v>
      </c>
      <c r="E24" s="5">
        <f t="shared" si="1"/>
        <v>73108.57788532319</v>
      </c>
      <c r="F24" s="5">
        <f t="shared" si="2"/>
        <v>365.01824845839468</v>
      </c>
      <c r="H24" s="14">
        <f t="shared" si="3"/>
        <v>73108.57788532319</v>
      </c>
      <c r="I24" s="14">
        <f t="shared" si="4"/>
        <v>365.01824845839468</v>
      </c>
      <c r="J24">
        <f t="shared" si="5"/>
        <v>73109.489115545555</v>
      </c>
      <c r="K24">
        <f t="shared" si="6"/>
        <v>0.28606535520181309</v>
      </c>
      <c r="L24">
        <f t="shared" si="0"/>
        <v>0.99916177106919879</v>
      </c>
      <c r="M24">
        <f t="shared" si="0"/>
        <v>0.98818887881082518</v>
      </c>
    </row>
    <row r="25" spans="1:13">
      <c r="A25">
        <v>188.25</v>
      </c>
      <c r="B25" s="1">
        <v>76702000</v>
      </c>
      <c r="C25">
        <v>24.93</v>
      </c>
      <c r="E25" s="5">
        <f t="shared" si="1"/>
        <v>73108.57788532319</v>
      </c>
      <c r="F25" s="5">
        <f t="shared" si="2"/>
        <v>227.15598437121585</v>
      </c>
      <c r="H25" s="14">
        <f t="shared" si="3"/>
        <v>73108.57788532319</v>
      </c>
      <c r="I25" s="14">
        <f t="shared" si="4"/>
        <v>227.15598437121585</v>
      </c>
      <c r="J25">
        <f t="shared" si="5"/>
        <v>73108.930783151271</v>
      </c>
      <c r="K25">
        <f t="shared" si="6"/>
        <v>0.17802339601406353</v>
      </c>
      <c r="L25">
        <f t="shared" si="0"/>
        <v>0.99904684453100112</v>
      </c>
      <c r="M25">
        <f t="shared" si="0"/>
        <v>0.99285906955418923</v>
      </c>
    </row>
    <row r="26" spans="1:13">
      <c r="A26">
        <v>117.25</v>
      </c>
      <c r="B26" s="1">
        <v>67169000</v>
      </c>
      <c r="C26">
        <v>25.61</v>
      </c>
      <c r="E26" s="5">
        <f t="shared" si="1"/>
        <v>73108.57788532319</v>
      </c>
      <c r="F26" s="5">
        <f t="shared" si="2"/>
        <v>141.48227977436949</v>
      </c>
      <c r="H26" s="14">
        <f t="shared" si="3"/>
        <v>73108.57788532319</v>
      </c>
      <c r="I26" s="14">
        <f t="shared" si="4"/>
        <v>141.48227977436949</v>
      </c>
      <c r="J26">
        <f t="shared" si="5"/>
        <v>73108.714785925869</v>
      </c>
      <c r="K26">
        <f t="shared" si="6"/>
        <v>0.11088066026839917</v>
      </c>
      <c r="L26">
        <f t="shared" si="0"/>
        <v>0.99891157059378688</v>
      </c>
      <c r="M26">
        <f t="shared" si="0"/>
        <v>0.99567041545222956</v>
      </c>
    </row>
    <row r="27" spans="1:13">
      <c r="A27">
        <v>73</v>
      </c>
      <c r="B27" s="1">
        <v>58705000</v>
      </c>
      <c r="C27">
        <v>26.32</v>
      </c>
      <c r="E27" s="5">
        <f t="shared" si="1"/>
        <v>73108.57788532319</v>
      </c>
      <c r="F27" s="5">
        <f t="shared" si="2"/>
        <v>88.087048388306812</v>
      </c>
      <c r="H27" s="14">
        <f t="shared" si="3"/>
        <v>73108.57788532319</v>
      </c>
      <c r="I27" s="14">
        <f t="shared" si="4"/>
        <v>88.087048388306812</v>
      </c>
      <c r="J27">
        <f t="shared" si="5"/>
        <v>73108.630952456355</v>
      </c>
      <c r="K27">
        <f t="shared" si="6"/>
        <v>6.9034493709109052E-2</v>
      </c>
      <c r="L27">
        <f t="shared" si="0"/>
        <v>0.99875464388122892</v>
      </c>
      <c r="M27">
        <f t="shared" si="0"/>
        <v>0.99737710890162967</v>
      </c>
    </row>
    <row r="28" spans="1:13">
      <c r="A28">
        <v>45.5</v>
      </c>
      <c r="B28" s="1">
        <v>51037000</v>
      </c>
      <c r="C28">
        <v>27.08</v>
      </c>
      <c r="E28" s="5">
        <f t="shared" si="1"/>
        <v>73108.57788532319</v>
      </c>
      <c r="F28" s="5">
        <f t="shared" si="2"/>
        <v>54.903571255725474</v>
      </c>
      <c r="H28" s="14">
        <f t="shared" si="3"/>
        <v>73108.57788532319</v>
      </c>
      <c r="I28" s="14">
        <f t="shared" si="4"/>
        <v>54.903571255725474</v>
      </c>
      <c r="J28">
        <f t="shared" si="5"/>
        <v>73108.598501246786</v>
      </c>
      <c r="K28">
        <f t="shared" si="6"/>
        <v>4.3028361551548738E-2</v>
      </c>
      <c r="L28">
        <f t="shared" si="0"/>
        <v>0.99856753730624348</v>
      </c>
      <c r="M28">
        <f t="shared" si="0"/>
        <v>0.9984110649353195</v>
      </c>
    </row>
    <row r="29" spans="1:13">
      <c r="A29">
        <v>28.25</v>
      </c>
      <c r="B29" s="1">
        <v>44287000</v>
      </c>
      <c r="C29">
        <v>27.99</v>
      </c>
      <c r="E29" s="5">
        <f t="shared" si="1"/>
        <v>73108.57788532319</v>
      </c>
      <c r="F29" s="5">
        <f t="shared" si="2"/>
        <v>34.088481054379002</v>
      </c>
      <c r="H29" s="14">
        <f t="shared" si="3"/>
        <v>73108.57788532319</v>
      </c>
      <c r="I29" s="14">
        <f t="shared" si="4"/>
        <v>34.088481054379002</v>
      </c>
      <c r="J29">
        <f t="shared" si="5"/>
        <v>73108.585832574463</v>
      </c>
      <c r="K29">
        <f t="shared" si="6"/>
        <v>2.6715414379260415E-2</v>
      </c>
      <c r="L29">
        <f t="shared" si="0"/>
        <v>0.99834920889126444</v>
      </c>
      <c r="M29">
        <f t="shared" si="0"/>
        <v>0.99904553717830435</v>
      </c>
    </row>
    <row r="30" spans="1:13">
      <c r="A30">
        <v>17.675000000000001</v>
      </c>
      <c r="B30" s="1">
        <v>38227000</v>
      </c>
      <c r="C30">
        <v>28.84</v>
      </c>
      <c r="E30" s="5">
        <f t="shared" si="1"/>
        <v>73108.57788532319</v>
      </c>
      <c r="F30" s="5">
        <f t="shared" si="2"/>
        <v>21.327925757031821</v>
      </c>
      <c r="H30" s="14">
        <f t="shared" si="3"/>
        <v>73108.57788532319</v>
      </c>
      <c r="I30" s="14">
        <f t="shared" si="4"/>
        <v>21.327925757031821</v>
      </c>
      <c r="J30">
        <f t="shared" si="5"/>
        <v>73108.580996315228</v>
      </c>
      <c r="K30">
        <f t="shared" si="6"/>
        <v>1.6714866193903381E-2</v>
      </c>
      <c r="L30">
        <f t="shared" si="0"/>
        <v>0.99808751455786981</v>
      </c>
      <c r="M30">
        <f t="shared" si="0"/>
        <v>0.9994204276631794</v>
      </c>
    </row>
    <row r="31" spans="1:13">
      <c r="A31">
        <v>11.025</v>
      </c>
      <c r="B31" s="1">
        <v>32877000</v>
      </c>
      <c r="C31">
        <v>29.72</v>
      </c>
      <c r="E31" s="5">
        <f t="shared" si="1"/>
        <v>73108.57788532319</v>
      </c>
      <c r="F31" s="5">
        <f t="shared" si="2"/>
        <v>13.303557650425789</v>
      </c>
      <c r="H31" s="14">
        <f t="shared" si="3"/>
        <v>73108.57788532319</v>
      </c>
      <c r="I31" s="14">
        <f t="shared" si="4"/>
        <v>13.303557650425789</v>
      </c>
      <c r="J31">
        <f t="shared" si="5"/>
        <v>73108.579095746434</v>
      </c>
      <c r="K31">
        <f t="shared" si="6"/>
        <v>1.0426104836298071E-2</v>
      </c>
      <c r="L31">
        <f t="shared" si="0"/>
        <v>0.99777630017654451</v>
      </c>
      <c r="M31">
        <f t="shared" si="0"/>
        <v>0.99964918893552157</v>
      </c>
    </row>
    <row r="32" spans="1:13">
      <c r="A32">
        <v>6.85</v>
      </c>
      <c r="B32" s="1">
        <v>28116000</v>
      </c>
      <c r="C32">
        <v>30.65</v>
      </c>
      <c r="E32" s="5">
        <f t="shared" si="1"/>
        <v>73108.57788532319</v>
      </c>
      <c r="F32" s="5">
        <f t="shared" si="2"/>
        <v>8.265702485752076</v>
      </c>
      <c r="H32" s="14">
        <f t="shared" si="3"/>
        <v>73108.57788532319</v>
      </c>
      <c r="I32" s="14">
        <f t="shared" si="4"/>
        <v>8.265702485752076</v>
      </c>
      <c r="J32">
        <f t="shared" si="5"/>
        <v>73108.578352585988</v>
      </c>
      <c r="K32">
        <f t="shared" si="6"/>
        <v>6.4778973798304725E-3</v>
      </c>
      <c r="L32">
        <f t="shared" si="0"/>
        <v>0.99739975180137341</v>
      </c>
      <c r="M32">
        <f t="shared" si="0"/>
        <v>0.99978864935139211</v>
      </c>
    </row>
    <row r="33" spans="1:13">
      <c r="A33">
        <v>4.2750000000000004</v>
      </c>
      <c r="B33" s="1">
        <v>23958000</v>
      </c>
      <c r="C33">
        <v>31.69</v>
      </c>
      <c r="E33" s="5">
        <f t="shared" si="1"/>
        <v>73108.57788532319</v>
      </c>
      <c r="F33" s="5">
        <f t="shared" si="2"/>
        <v>5.1585223542467347</v>
      </c>
      <c r="H33" s="14">
        <f t="shared" si="3"/>
        <v>73108.57788532319</v>
      </c>
      <c r="I33" s="14">
        <f t="shared" si="4"/>
        <v>5.1585223542467347</v>
      </c>
      <c r="J33">
        <f t="shared" si="5"/>
        <v>73108.578067315189</v>
      </c>
      <c r="K33">
        <f t="shared" si="6"/>
        <v>4.0427753826006293E-3</v>
      </c>
      <c r="L33">
        <f t="shared" si="0"/>
        <v>0.99694846906806434</v>
      </c>
      <c r="M33">
        <f t="shared" si="0"/>
        <v>0.9998724274098264</v>
      </c>
    </row>
    <row r="34" spans="1:13">
      <c r="A34">
        <v>2.6749999999999998</v>
      </c>
      <c r="B34" s="1">
        <v>20323000</v>
      </c>
      <c r="C34">
        <v>32.78</v>
      </c>
      <c r="E34" s="5">
        <f t="shared" si="1"/>
        <v>73108.57788532319</v>
      </c>
      <c r="F34" s="5">
        <f t="shared" si="2"/>
        <v>3.2278473210783658</v>
      </c>
      <c r="H34" s="14">
        <f t="shared" si="3"/>
        <v>73108.57788532319</v>
      </c>
      <c r="I34" s="14">
        <f t="shared" si="4"/>
        <v>3.2278473210783658</v>
      </c>
      <c r="J34">
        <f t="shared" si="5"/>
        <v>73108.577956580208</v>
      </c>
      <c r="K34">
        <f t="shared" si="6"/>
        <v>2.5296898618425343E-3</v>
      </c>
      <c r="L34">
        <f t="shared" ref="L34:M65" si="7">ABS((J34-B34)/B34)</f>
        <v>0.99640266801374899</v>
      </c>
      <c r="M34">
        <f t="shared" si="7"/>
        <v>0.99992282825314693</v>
      </c>
    </row>
    <row r="35" spans="1:13">
      <c r="A35">
        <v>1.66</v>
      </c>
      <c r="B35" s="1">
        <v>17135000</v>
      </c>
      <c r="C35">
        <v>33.869999999999997</v>
      </c>
      <c r="E35" s="5">
        <f t="shared" si="1"/>
        <v>73108.57788532319</v>
      </c>
      <c r="F35" s="5">
        <f t="shared" si="2"/>
        <v>2.003075346912182</v>
      </c>
      <c r="H35" s="14">
        <f t="shared" si="3"/>
        <v>73108.57788532319</v>
      </c>
      <c r="I35" s="14">
        <f t="shared" si="4"/>
        <v>2.003075346912182</v>
      </c>
      <c r="J35">
        <f t="shared" si="5"/>
        <v>73108.577912763954</v>
      </c>
      <c r="K35">
        <f t="shared" si="6"/>
        <v>1.5698262326491396E-3</v>
      </c>
      <c r="L35">
        <f t="shared" si="7"/>
        <v>0.99573337741973955</v>
      </c>
      <c r="M35">
        <f t="shared" si="7"/>
        <v>0.99995365142507686</v>
      </c>
    </row>
    <row r="36" spans="1:13">
      <c r="A36">
        <v>1.0349999999999999</v>
      </c>
      <c r="B36" s="1">
        <v>14349000</v>
      </c>
      <c r="C36">
        <v>35.090000000000003</v>
      </c>
      <c r="E36" s="5">
        <f t="shared" si="1"/>
        <v>73108.57788532319</v>
      </c>
      <c r="F36" s="5">
        <f t="shared" si="2"/>
        <v>1.2489054120807883</v>
      </c>
      <c r="H36" s="14">
        <f t="shared" si="3"/>
        <v>73108.57788532319</v>
      </c>
      <c r="I36" s="14">
        <f t="shared" si="4"/>
        <v>1.2489054120807883</v>
      </c>
      <c r="J36">
        <f t="shared" si="5"/>
        <v>73108.577895990646</v>
      </c>
      <c r="K36">
        <f t="shared" si="6"/>
        <v>9.7877719942191205E-4</v>
      </c>
      <c r="L36">
        <f t="shared" si="7"/>
        <v>0.99490497052784221</v>
      </c>
      <c r="M36">
        <f t="shared" si="7"/>
        <v>0.99997210666288339</v>
      </c>
    </row>
    <row r="37" spans="1:13">
      <c r="A37">
        <v>0.64500000000000002</v>
      </c>
      <c r="B37" s="1">
        <v>11928000</v>
      </c>
      <c r="C37">
        <v>36.39</v>
      </c>
      <c r="E37" s="5">
        <f t="shared" si="1"/>
        <v>73108.57788532319</v>
      </c>
      <c r="F37" s="5">
        <f t="shared" si="2"/>
        <v>0.77830337274599859</v>
      </c>
      <c r="H37" s="14">
        <f t="shared" si="3"/>
        <v>73108.57788532319</v>
      </c>
      <c r="I37" s="14">
        <f t="shared" si="4"/>
        <v>0.77830337274599859</v>
      </c>
      <c r="J37">
        <f t="shared" si="5"/>
        <v>73108.577889466033</v>
      </c>
      <c r="K37">
        <f t="shared" si="6"/>
        <v>6.099626025745839E-4</v>
      </c>
      <c r="L37">
        <f t="shared" si="7"/>
        <v>0.99387084357063493</v>
      </c>
      <c r="M37">
        <f t="shared" si="7"/>
        <v>0.99998323818074819</v>
      </c>
    </row>
    <row r="38" spans="1:13">
      <c r="A38">
        <v>0.40250000000000002</v>
      </c>
      <c r="B38" s="1">
        <v>9893400</v>
      </c>
      <c r="C38">
        <v>37.72</v>
      </c>
      <c r="E38" s="5">
        <f t="shared" si="1"/>
        <v>73108.57788532319</v>
      </c>
      <c r="F38" s="5">
        <f t="shared" si="2"/>
        <v>0.48568543803141773</v>
      </c>
      <c r="H38" s="14">
        <f t="shared" si="3"/>
        <v>73108.57788532319</v>
      </c>
      <c r="I38" s="14">
        <f t="shared" si="4"/>
        <v>0.48568543803141773</v>
      </c>
      <c r="J38">
        <f t="shared" si="5"/>
        <v>73108.577886936473</v>
      </c>
      <c r="K38">
        <f t="shared" si="6"/>
        <v>3.8063557758439247E-4</v>
      </c>
      <c r="L38">
        <f t="shared" si="7"/>
        <v>0.99261036874209707</v>
      </c>
      <c r="M38">
        <f t="shared" si="7"/>
        <v>0.99998990891893991</v>
      </c>
    </row>
    <row r="39" spans="1:13">
      <c r="A39">
        <v>0.25</v>
      </c>
      <c r="B39" s="1">
        <v>8210800</v>
      </c>
      <c r="C39">
        <v>39.07</v>
      </c>
      <c r="E39" s="5">
        <f t="shared" si="1"/>
        <v>73108.57788532319</v>
      </c>
      <c r="F39" s="5">
        <f t="shared" si="2"/>
        <v>0.30166797393255756</v>
      </c>
      <c r="H39" s="14">
        <f t="shared" si="3"/>
        <v>73108.57788532319</v>
      </c>
      <c r="I39" s="14">
        <f t="shared" si="4"/>
        <v>0.30166797393255756</v>
      </c>
      <c r="J39">
        <f t="shared" si="5"/>
        <v>73108.577885945575</v>
      </c>
      <c r="K39">
        <f t="shared" si="6"/>
        <v>2.3641961340859117E-4</v>
      </c>
      <c r="L39">
        <f t="shared" si="7"/>
        <v>0.99109604692771158</v>
      </c>
      <c r="M39">
        <f t="shared" si="7"/>
        <v>0.99999394881972337</v>
      </c>
    </row>
    <row r="40" spans="1:13">
      <c r="A40">
        <v>50</v>
      </c>
      <c r="B40" s="1">
        <v>54475000</v>
      </c>
      <c r="C40">
        <v>28.24</v>
      </c>
      <c r="E40" s="5">
        <f t="shared" si="1"/>
        <v>73108.57788532319</v>
      </c>
      <c r="F40" s="5">
        <f t="shared" si="2"/>
        <v>60.333594786511512</v>
      </c>
      <c r="H40" s="14">
        <f t="shared" si="3"/>
        <v>73108.57788532319</v>
      </c>
      <c r="I40" s="14">
        <f t="shared" si="4"/>
        <v>60.333594786511512</v>
      </c>
      <c r="J40">
        <f t="shared" si="5"/>
        <v>73108.602780774207</v>
      </c>
      <c r="K40">
        <f t="shared" si="6"/>
        <v>4.7283911947684873E-2</v>
      </c>
      <c r="L40">
        <f t="shared" si="7"/>
        <v>0.99865794212426295</v>
      </c>
      <c r="M40">
        <f t="shared" si="7"/>
        <v>0.99832564051176753</v>
      </c>
    </row>
    <row r="41" spans="1:13">
      <c r="A41">
        <v>31.2</v>
      </c>
      <c r="B41" s="1">
        <v>46398000</v>
      </c>
      <c r="C41">
        <v>29.37</v>
      </c>
      <c r="E41" s="5">
        <f t="shared" si="1"/>
        <v>73108.57788532319</v>
      </c>
      <c r="F41" s="5">
        <f t="shared" si="2"/>
        <v>37.648163146783183</v>
      </c>
      <c r="H41" s="14">
        <f t="shared" si="3"/>
        <v>73108.57788532319</v>
      </c>
      <c r="I41" s="14">
        <f t="shared" si="4"/>
        <v>37.648163146783183</v>
      </c>
      <c r="J41">
        <f t="shared" si="5"/>
        <v>73108.587579015337</v>
      </c>
      <c r="K41">
        <f t="shared" si="6"/>
        <v>2.9505165145438998E-2</v>
      </c>
      <c r="L41">
        <f t="shared" si="7"/>
        <v>0.99842431597096837</v>
      </c>
      <c r="M41">
        <f t="shared" si="7"/>
        <v>0.99899539785000202</v>
      </c>
    </row>
    <row r="42" spans="1:13">
      <c r="A42">
        <v>19.399999999999999</v>
      </c>
      <c r="B42" s="1">
        <v>39495000</v>
      </c>
      <c r="C42">
        <v>30.26</v>
      </c>
      <c r="E42" s="5">
        <f t="shared" si="1"/>
        <v>73108.57788532319</v>
      </c>
      <c r="F42" s="5">
        <f t="shared" si="2"/>
        <v>23.409434777166464</v>
      </c>
      <c r="H42" s="14">
        <f t="shared" si="3"/>
        <v>73108.57788532319</v>
      </c>
      <c r="I42" s="14">
        <f t="shared" si="4"/>
        <v>23.409434777166464</v>
      </c>
      <c r="J42">
        <f t="shared" si="5"/>
        <v>73108.581633184513</v>
      </c>
      <c r="K42">
        <f t="shared" si="6"/>
        <v>1.8346161373608508E-2</v>
      </c>
      <c r="L42">
        <f t="shared" si="7"/>
        <v>0.99814891551757978</v>
      </c>
      <c r="M42">
        <f t="shared" si="7"/>
        <v>0.99939371575103741</v>
      </c>
    </row>
    <row r="43" spans="1:13">
      <c r="A43">
        <v>12.1</v>
      </c>
      <c r="B43" s="1">
        <v>33589000</v>
      </c>
      <c r="C43">
        <v>31.11</v>
      </c>
      <c r="E43" s="5">
        <f t="shared" si="1"/>
        <v>73108.57788532319</v>
      </c>
      <c r="F43" s="5">
        <f t="shared" si="2"/>
        <v>14.600729938335785</v>
      </c>
      <c r="H43" s="14">
        <f t="shared" si="3"/>
        <v>73108.57788532319</v>
      </c>
      <c r="I43" s="14">
        <f t="shared" si="4"/>
        <v>14.600729938335785</v>
      </c>
      <c r="J43">
        <f t="shared" si="5"/>
        <v>73108.579343300618</v>
      </c>
      <c r="K43">
        <f t="shared" si="6"/>
        <v>1.1442709136908934E-2</v>
      </c>
      <c r="L43">
        <f t="shared" si="7"/>
        <v>0.99782343685899255</v>
      </c>
      <c r="M43">
        <f t="shared" si="7"/>
        <v>0.99963218549865296</v>
      </c>
    </row>
    <row r="44" spans="1:13">
      <c r="A44">
        <v>7.53</v>
      </c>
      <c r="B44" s="1">
        <v>28501000</v>
      </c>
      <c r="C44">
        <v>31.91</v>
      </c>
      <c r="E44" s="5">
        <f t="shared" si="1"/>
        <v>73108.57788532319</v>
      </c>
      <c r="F44" s="5">
        <f t="shared" si="2"/>
        <v>9.0862393748486348</v>
      </c>
      <c r="H44" s="14">
        <f t="shared" si="3"/>
        <v>73108.57788532319</v>
      </c>
      <c r="I44" s="14">
        <f t="shared" si="4"/>
        <v>9.0862393748486348</v>
      </c>
      <c r="J44">
        <f t="shared" si="5"/>
        <v>73108.578449961075</v>
      </c>
      <c r="K44">
        <f t="shared" si="6"/>
        <v>7.1209587192424184E-3</v>
      </c>
      <c r="L44">
        <f t="shared" si="7"/>
        <v>0.99743487672537945</v>
      </c>
      <c r="M44">
        <f t="shared" si="7"/>
        <v>0.99977684240929987</v>
      </c>
    </row>
    <row r="45" spans="1:13">
      <c r="A45">
        <v>4.6900000000000004</v>
      </c>
      <c r="B45" s="1">
        <v>24073000</v>
      </c>
      <c r="C45">
        <v>32.75</v>
      </c>
      <c r="E45" s="5">
        <f t="shared" si="1"/>
        <v>73108.57788532319</v>
      </c>
      <c r="F45" s="5">
        <f t="shared" si="2"/>
        <v>5.6592911909747805</v>
      </c>
      <c r="H45" s="14">
        <f t="shared" si="3"/>
        <v>73108.57788532319</v>
      </c>
      <c r="I45" s="14">
        <f t="shared" si="4"/>
        <v>5.6592911909747805</v>
      </c>
      <c r="J45">
        <f t="shared" si="5"/>
        <v>73108.578104364351</v>
      </c>
      <c r="K45">
        <f t="shared" si="6"/>
        <v>4.4352319387113877E-3</v>
      </c>
      <c r="L45">
        <f t="shared" si="7"/>
        <v>0.99696304664543822</v>
      </c>
      <c r="M45">
        <f t="shared" si="7"/>
        <v>0.99986457307057364</v>
      </c>
    </row>
    <row r="46" spans="1:13">
      <c r="A46">
        <v>2.92</v>
      </c>
      <c r="B46" s="1">
        <v>20260000</v>
      </c>
      <c r="C46">
        <v>33.659999999999997</v>
      </c>
      <c r="E46" s="5">
        <f t="shared" si="1"/>
        <v>73108.57788532319</v>
      </c>
      <c r="F46" s="5">
        <f t="shared" si="2"/>
        <v>3.5234819355322724</v>
      </c>
      <c r="H46" s="14">
        <f t="shared" si="3"/>
        <v>73108.57788532319</v>
      </c>
      <c r="I46" s="14">
        <f t="shared" si="4"/>
        <v>3.5234819355322724</v>
      </c>
      <c r="J46">
        <f t="shared" si="5"/>
        <v>73108.577970230632</v>
      </c>
      <c r="K46">
        <f t="shared" si="6"/>
        <v>2.7613810824899934E-3</v>
      </c>
      <c r="L46">
        <f t="shared" si="7"/>
        <v>0.99639148183759974</v>
      </c>
      <c r="M46">
        <f t="shared" si="7"/>
        <v>0.99991796253468535</v>
      </c>
    </row>
    <row r="47" spans="1:13">
      <c r="A47">
        <v>1.82</v>
      </c>
      <c r="B47" s="1">
        <v>16966000</v>
      </c>
      <c r="C47">
        <v>34.56</v>
      </c>
      <c r="E47" s="5">
        <f t="shared" si="1"/>
        <v>73108.57788532319</v>
      </c>
      <c r="F47" s="5">
        <f t="shared" si="2"/>
        <v>2.1961428502290192</v>
      </c>
      <c r="H47" s="14">
        <f t="shared" si="3"/>
        <v>73108.57788532319</v>
      </c>
      <c r="I47" s="14">
        <f t="shared" si="4"/>
        <v>2.1961428502290192</v>
      </c>
      <c r="J47">
        <f t="shared" si="5"/>
        <v>73108.577918308671</v>
      </c>
      <c r="K47">
        <f t="shared" si="6"/>
        <v>1.7211347851066123E-3</v>
      </c>
      <c r="L47">
        <f t="shared" si="7"/>
        <v>0.99569087717091187</v>
      </c>
      <c r="M47">
        <f t="shared" si="7"/>
        <v>0.99995019864626422</v>
      </c>
    </row>
    <row r="48" spans="1:13">
      <c r="A48">
        <v>1.1299999999999999</v>
      </c>
      <c r="B48" s="1">
        <v>14123000</v>
      </c>
      <c r="C48">
        <v>35.590000000000003</v>
      </c>
      <c r="E48" s="5">
        <f t="shared" si="1"/>
        <v>73108.57788532319</v>
      </c>
      <c r="F48" s="5">
        <f t="shared" si="2"/>
        <v>1.36353924217516</v>
      </c>
      <c r="H48" s="14">
        <f t="shared" si="3"/>
        <v>73108.57788532319</v>
      </c>
      <c r="I48" s="14">
        <f t="shared" si="4"/>
        <v>1.36353924217516</v>
      </c>
      <c r="J48">
        <f t="shared" si="5"/>
        <v>73108.577898038799</v>
      </c>
      <c r="K48">
        <f t="shared" si="6"/>
        <v>1.0686166524889887E-3</v>
      </c>
      <c r="L48">
        <f t="shared" si="7"/>
        <v>0.99482343851178656</v>
      </c>
      <c r="M48">
        <f t="shared" si="7"/>
        <v>0.99996997424409972</v>
      </c>
    </row>
    <row r="49" spans="1:13">
      <c r="A49">
        <v>0.70699999999999996</v>
      </c>
      <c r="B49" s="1">
        <v>11714000</v>
      </c>
      <c r="C49">
        <v>36.659999999999997</v>
      </c>
      <c r="E49" s="5">
        <f t="shared" si="1"/>
        <v>73108.57788532319</v>
      </c>
      <c r="F49" s="5">
        <f t="shared" si="2"/>
        <v>0.85311703028127273</v>
      </c>
      <c r="H49" s="14">
        <f t="shared" si="3"/>
        <v>73108.57788532319</v>
      </c>
      <c r="I49" s="14">
        <f t="shared" si="4"/>
        <v>0.85311703028127273</v>
      </c>
      <c r="J49">
        <f t="shared" si="5"/>
        <v>73108.577890300774</v>
      </c>
      <c r="K49">
        <f t="shared" si="6"/>
        <v>6.6859466669294293E-4</v>
      </c>
      <c r="L49">
        <f t="shared" si="7"/>
        <v>0.9937588716159893</v>
      </c>
      <c r="M49">
        <f t="shared" si="7"/>
        <v>0.999981762284051</v>
      </c>
    </row>
    <row r="50" spans="1:13">
      <c r="A50">
        <v>0.441</v>
      </c>
      <c r="B50" s="1">
        <v>9679900</v>
      </c>
      <c r="C50">
        <v>37.71</v>
      </c>
      <c r="E50" s="5">
        <f t="shared" si="1"/>
        <v>73108.57788532319</v>
      </c>
      <c r="F50" s="5">
        <f t="shared" si="2"/>
        <v>0.5321423060170315</v>
      </c>
      <c r="H50" s="14">
        <f t="shared" si="3"/>
        <v>73108.57788532319</v>
      </c>
      <c r="I50" s="14">
        <f t="shared" si="4"/>
        <v>0.5321423060170315</v>
      </c>
      <c r="J50">
        <f t="shared" si="5"/>
        <v>73108.57788725986</v>
      </c>
      <c r="K50">
        <f t="shared" si="6"/>
        <v>4.1704419804775662E-4</v>
      </c>
      <c r="L50">
        <f t="shared" si="7"/>
        <v>0.99244738293915646</v>
      </c>
      <c r="M50">
        <f t="shared" si="7"/>
        <v>0.99998894075316769</v>
      </c>
    </row>
    <row r="51" spans="1:13">
      <c r="A51">
        <v>0.27400000000000002</v>
      </c>
      <c r="B51" s="1">
        <v>7945200</v>
      </c>
      <c r="C51">
        <v>38.880000000000003</v>
      </c>
      <c r="E51" s="5">
        <f t="shared" si="1"/>
        <v>73108.57788532319</v>
      </c>
      <c r="F51" s="5">
        <f t="shared" si="2"/>
        <v>0.33062809943008314</v>
      </c>
      <c r="H51" s="14">
        <f t="shared" si="3"/>
        <v>73108.57788532319</v>
      </c>
      <c r="I51" s="14">
        <f t="shared" si="4"/>
        <v>0.33062809943008314</v>
      </c>
      <c r="J51">
        <f t="shared" si="5"/>
        <v>73108.577886070809</v>
      </c>
      <c r="K51">
        <f t="shared" si="6"/>
        <v>2.5911589629552009E-4</v>
      </c>
      <c r="L51">
        <f t="shared" si="7"/>
        <v>0.99079839678219916</v>
      </c>
      <c r="M51">
        <f t="shared" si="7"/>
        <v>0.99999333549649438</v>
      </c>
    </row>
    <row r="52" spans="1:13">
      <c r="A52">
        <v>0.17100000000000001</v>
      </c>
      <c r="B52" s="1">
        <v>6489300</v>
      </c>
      <c r="C52">
        <v>40.11</v>
      </c>
      <c r="E52" s="5">
        <f t="shared" si="1"/>
        <v>73108.57788532319</v>
      </c>
      <c r="F52" s="5">
        <f t="shared" si="2"/>
        <v>0.20634089416986939</v>
      </c>
      <c r="H52" s="14">
        <f t="shared" si="3"/>
        <v>73108.57788532319</v>
      </c>
      <c r="I52" s="14">
        <f t="shared" si="4"/>
        <v>0.20634089416986939</v>
      </c>
      <c r="J52">
        <f t="shared" si="5"/>
        <v>73108.577885614373</v>
      </c>
      <c r="K52">
        <f t="shared" si="6"/>
        <v>1.6171101557196479E-4</v>
      </c>
      <c r="L52">
        <f t="shared" si="7"/>
        <v>0.98873398087842834</v>
      </c>
      <c r="M52">
        <f t="shared" si="7"/>
        <v>0.99999596831175341</v>
      </c>
    </row>
    <row r="53" spans="1:13">
      <c r="A53">
        <v>0.107</v>
      </c>
      <c r="B53" s="1">
        <v>5257600</v>
      </c>
      <c r="C53">
        <v>41.43</v>
      </c>
      <c r="E53" s="5">
        <f t="shared" si="1"/>
        <v>73108.57788532319</v>
      </c>
      <c r="F53" s="5">
        <f t="shared" si="2"/>
        <v>0.12911389284313463</v>
      </c>
      <c r="H53" s="14">
        <f t="shared" si="3"/>
        <v>73108.57788532319</v>
      </c>
      <c r="I53" s="14">
        <f t="shared" si="4"/>
        <v>0.12911389284313463</v>
      </c>
      <c r="J53">
        <f t="shared" si="5"/>
        <v>73108.577885437204</v>
      </c>
      <c r="K53">
        <f t="shared" si="6"/>
        <v>1.0118759453934611E-4</v>
      </c>
      <c r="L53">
        <f t="shared" si="7"/>
        <v>0.9860946861903841</v>
      </c>
      <c r="M53">
        <f t="shared" si="7"/>
        <v>0.99999755762504128</v>
      </c>
    </row>
    <row r="54" spans="1:13">
      <c r="A54">
        <v>6.6400000000000001E-2</v>
      </c>
      <c r="B54" s="1">
        <v>4232300</v>
      </c>
      <c r="C54">
        <v>42.78</v>
      </c>
      <c r="E54" s="5">
        <f t="shared" si="1"/>
        <v>73108.57788532319</v>
      </c>
      <c r="F54" s="5">
        <f t="shared" si="2"/>
        <v>8.0123013876487292E-2</v>
      </c>
      <c r="H54" s="14">
        <f t="shared" si="3"/>
        <v>73108.57788532319</v>
      </c>
      <c r="I54" s="14">
        <f t="shared" si="4"/>
        <v>8.0123013876487292E-2</v>
      </c>
      <c r="J54">
        <f t="shared" si="5"/>
        <v>73108.577885367093</v>
      </c>
      <c r="K54">
        <f t="shared" si="6"/>
        <v>6.2793049321653065E-5</v>
      </c>
      <c r="L54">
        <f t="shared" si="7"/>
        <v>0.98272604071418213</v>
      </c>
      <c r="M54">
        <f t="shared" si="7"/>
        <v>0.99999853218678536</v>
      </c>
    </row>
    <row r="55" spans="1:13">
      <c r="A55">
        <v>4.1399999999999999E-2</v>
      </c>
      <c r="B55" s="1">
        <v>3374600</v>
      </c>
      <c r="C55">
        <v>44.21</v>
      </c>
      <c r="E55" s="5">
        <f t="shared" si="1"/>
        <v>73108.57788532319</v>
      </c>
      <c r="F55" s="5">
        <f t="shared" si="2"/>
        <v>4.9956216483231529E-2</v>
      </c>
      <c r="H55" s="14">
        <f t="shared" si="3"/>
        <v>73108.57788532319</v>
      </c>
      <c r="I55" s="14">
        <f t="shared" si="4"/>
        <v>4.9956216483231529E-2</v>
      </c>
      <c r="J55">
        <f t="shared" si="5"/>
        <v>73108.577885340259</v>
      </c>
      <c r="K55">
        <f t="shared" si="6"/>
        <v>3.9151087980678812E-5</v>
      </c>
      <c r="L55">
        <f t="shared" si="7"/>
        <v>0.97833563151622693</v>
      </c>
      <c r="M55">
        <f t="shared" si="7"/>
        <v>0.99999911442913403</v>
      </c>
    </row>
    <row r="56" spans="1:13">
      <c r="A56">
        <v>2.58E-2</v>
      </c>
      <c r="B56" s="1">
        <v>2664000</v>
      </c>
      <c r="C56">
        <v>45.73</v>
      </c>
      <c r="E56" s="5">
        <f t="shared" si="1"/>
        <v>73108.57788532319</v>
      </c>
      <c r="F56" s="5">
        <f t="shared" si="2"/>
        <v>3.1132134909839942E-2</v>
      </c>
      <c r="H56" s="14">
        <f t="shared" si="3"/>
        <v>73108.57788532319</v>
      </c>
      <c r="I56" s="14">
        <f t="shared" si="4"/>
        <v>3.1132134909839942E-2</v>
      </c>
      <c r="J56">
        <f t="shared" si="5"/>
        <v>73108.577885329811</v>
      </c>
      <c r="K56">
        <f t="shared" si="6"/>
        <v>2.4398504103903608E-5</v>
      </c>
      <c r="L56">
        <f t="shared" si="7"/>
        <v>0.97255684013313448</v>
      </c>
      <c r="M56">
        <f t="shared" si="7"/>
        <v>0.99999946646612503</v>
      </c>
    </row>
    <row r="57" spans="1:13">
      <c r="A57">
        <v>1.61E-2</v>
      </c>
      <c r="B57" s="1">
        <v>2093300</v>
      </c>
      <c r="C57">
        <v>47.27</v>
      </c>
      <c r="E57" s="5">
        <f t="shared" si="1"/>
        <v>73108.57788532319</v>
      </c>
      <c r="F57" s="5">
        <f t="shared" si="2"/>
        <v>1.9427417521256707E-2</v>
      </c>
      <c r="H57" s="14">
        <f t="shared" si="3"/>
        <v>73108.57788532319</v>
      </c>
      <c r="I57" s="14">
        <f t="shared" si="4"/>
        <v>1.9427417521256707E-2</v>
      </c>
      <c r="J57">
        <f t="shared" si="5"/>
        <v>73108.577885325765</v>
      </c>
      <c r="K57">
        <f t="shared" si="6"/>
        <v>1.5225423103599327E-5</v>
      </c>
      <c r="L57">
        <f t="shared" si="7"/>
        <v>0.96507496398732828</v>
      </c>
      <c r="M57">
        <f t="shared" si="7"/>
        <v>0.99999967790515965</v>
      </c>
    </row>
    <row r="58" spans="1:13">
      <c r="A58">
        <v>0.01</v>
      </c>
      <c r="B58" s="1">
        <v>1641600</v>
      </c>
      <c r="C58">
        <v>48.81</v>
      </c>
      <c r="E58" s="5">
        <f t="shared" si="1"/>
        <v>73108.57788532319</v>
      </c>
      <c r="F58" s="5">
        <f t="shared" si="2"/>
        <v>1.2066718957302302E-2</v>
      </c>
      <c r="H58" s="14">
        <f t="shared" si="3"/>
        <v>73108.57788532319</v>
      </c>
      <c r="I58" s="14">
        <f t="shared" si="4"/>
        <v>1.2066718957302302E-2</v>
      </c>
      <c r="J58">
        <f t="shared" si="5"/>
        <v>73108.577885324179</v>
      </c>
      <c r="K58">
        <f t="shared" si="6"/>
        <v>9.4567845363972327E-6</v>
      </c>
      <c r="L58">
        <f t="shared" si="7"/>
        <v>0.95546504758447603</v>
      </c>
      <c r="M58">
        <f t="shared" si="7"/>
        <v>0.99999980625313378</v>
      </c>
    </row>
    <row r="59" spans="1:13">
      <c r="A59">
        <v>2.5</v>
      </c>
      <c r="B59" s="1">
        <v>19613000</v>
      </c>
      <c r="C59">
        <v>35.119999999999997</v>
      </c>
      <c r="E59" s="5">
        <f t="shared" si="1"/>
        <v>73108.57788532319</v>
      </c>
      <c r="F59" s="5">
        <f t="shared" si="2"/>
        <v>3.0166797393255758</v>
      </c>
      <c r="H59" s="14">
        <f t="shared" si="3"/>
        <v>73108.57788532319</v>
      </c>
      <c r="I59" s="14">
        <f t="shared" si="4"/>
        <v>3.0166797393255758</v>
      </c>
      <c r="J59">
        <f t="shared" si="5"/>
        <v>73108.577947561833</v>
      </c>
      <c r="K59">
        <f t="shared" si="6"/>
        <v>2.3641961327575413E-3</v>
      </c>
      <c r="L59">
        <f t="shared" si="7"/>
        <v>0.99627244287219907</v>
      </c>
      <c r="M59">
        <f t="shared" si="7"/>
        <v>0.99993268234246124</v>
      </c>
    </row>
    <row r="60" spans="1:13">
      <c r="A60">
        <v>1.56</v>
      </c>
      <c r="B60" s="1">
        <v>16161000</v>
      </c>
      <c r="C60">
        <v>36.770000000000003</v>
      </c>
      <c r="E60" s="5">
        <f t="shared" si="1"/>
        <v>73108.57788532319</v>
      </c>
      <c r="F60" s="5">
        <f t="shared" si="2"/>
        <v>1.8824081573391593</v>
      </c>
      <c r="H60" s="14">
        <f t="shared" si="3"/>
        <v>73108.57788532319</v>
      </c>
      <c r="I60" s="14">
        <f t="shared" si="4"/>
        <v>1.8824081573391593</v>
      </c>
      <c r="J60">
        <f t="shared" si="5"/>
        <v>73108.577909557425</v>
      </c>
      <c r="K60">
        <f t="shared" si="6"/>
        <v>1.4752583873519668E-3</v>
      </c>
      <c r="L60">
        <f t="shared" si="7"/>
        <v>0.9954762342732778</v>
      </c>
      <c r="M60">
        <f t="shared" si="7"/>
        <v>0.99995987874932413</v>
      </c>
    </row>
    <row r="61" spans="1:13">
      <c r="A61">
        <v>0.97</v>
      </c>
      <c r="B61" s="1">
        <v>13232000</v>
      </c>
      <c r="C61">
        <v>38.01</v>
      </c>
      <c r="E61" s="5">
        <f t="shared" si="1"/>
        <v>73108.57788532319</v>
      </c>
      <c r="F61" s="5">
        <f t="shared" si="2"/>
        <v>1.1704717388583232</v>
      </c>
      <c r="H61" s="14">
        <f t="shared" si="3"/>
        <v>73108.57788532319</v>
      </c>
      <c r="I61" s="14">
        <f t="shared" si="4"/>
        <v>1.1704717388583232</v>
      </c>
      <c r="J61">
        <f t="shared" si="5"/>
        <v>73108.577894692833</v>
      </c>
      <c r="K61">
        <f t="shared" si="6"/>
        <v>9.1730809995216463E-4</v>
      </c>
      <c r="L61">
        <f t="shared" si="7"/>
        <v>0.99447486563673726</v>
      </c>
      <c r="M61">
        <f t="shared" si="7"/>
        <v>0.99997586666403704</v>
      </c>
    </row>
    <row r="62" spans="1:13">
      <c r="A62">
        <v>0.60499999999999998</v>
      </c>
      <c r="B62" s="1">
        <v>10794000</v>
      </c>
      <c r="C62">
        <v>39.08</v>
      </c>
      <c r="E62" s="5">
        <f t="shared" si="1"/>
        <v>73108.57788532319</v>
      </c>
      <c r="F62" s="5">
        <f t="shared" si="2"/>
        <v>0.73003649691678929</v>
      </c>
      <c r="H62" s="14">
        <f t="shared" si="3"/>
        <v>73108.57788532319</v>
      </c>
      <c r="I62" s="14">
        <f t="shared" si="4"/>
        <v>0.73003649691678929</v>
      </c>
      <c r="J62">
        <f t="shared" si="5"/>
        <v>73108.577888968139</v>
      </c>
      <c r="K62">
        <f t="shared" si="6"/>
        <v>5.7213546443302132E-4</v>
      </c>
      <c r="L62">
        <f t="shared" si="7"/>
        <v>0.9932269244127323</v>
      </c>
      <c r="M62">
        <f t="shared" si="7"/>
        <v>0.99998535989087944</v>
      </c>
    </row>
    <row r="63" spans="1:13">
      <c r="A63">
        <v>0.3765</v>
      </c>
      <c r="B63" s="1">
        <v>8768600</v>
      </c>
      <c r="C63">
        <v>40.119999999999997</v>
      </c>
      <c r="E63" s="5">
        <f t="shared" si="1"/>
        <v>73108.57788532319</v>
      </c>
      <c r="F63" s="5">
        <f t="shared" si="2"/>
        <v>0.45431196874243168</v>
      </c>
      <c r="H63" s="14">
        <f t="shared" si="3"/>
        <v>73108.57788532319</v>
      </c>
      <c r="I63" s="14">
        <f t="shared" si="4"/>
        <v>0.45431196874243168</v>
      </c>
      <c r="J63">
        <f t="shared" si="5"/>
        <v>73108.577886734784</v>
      </c>
      <c r="K63">
        <f t="shared" si="6"/>
        <v>3.5604793779077593E-4</v>
      </c>
      <c r="L63">
        <f t="shared" si="7"/>
        <v>0.99166245718966151</v>
      </c>
      <c r="M63">
        <f t="shared" si="7"/>
        <v>0.99999112542527935</v>
      </c>
    </row>
    <row r="64" spans="1:13">
      <c r="A64">
        <v>0.23449999999999999</v>
      </c>
      <c r="B64" s="1">
        <v>7083800</v>
      </c>
      <c r="C64">
        <v>41.17</v>
      </c>
      <c r="E64" s="5">
        <f t="shared" si="1"/>
        <v>73108.57788532319</v>
      </c>
      <c r="F64" s="5">
        <f t="shared" si="2"/>
        <v>0.282964559548739</v>
      </c>
      <c r="H64" s="14">
        <f t="shared" si="3"/>
        <v>73108.57788532319</v>
      </c>
      <c r="I64" s="14">
        <f t="shared" si="4"/>
        <v>0.282964559548739</v>
      </c>
      <c r="J64">
        <f t="shared" si="5"/>
        <v>73108.577885870793</v>
      </c>
      <c r="K64">
        <f t="shared" si="6"/>
        <v>2.2176159737740973E-4</v>
      </c>
      <c r="L64">
        <f t="shared" si="7"/>
        <v>0.98967946894521719</v>
      </c>
      <c r="M64">
        <f t="shared" si="7"/>
        <v>0.99999461351475882</v>
      </c>
    </row>
    <row r="65" spans="1:13">
      <c r="A65">
        <v>0.14599999999999999</v>
      </c>
      <c r="B65" s="1">
        <v>5701200</v>
      </c>
      <c r="C65">
        <v>42.26</v>
      </c>
      <c r="E65" s="5">
        <f t="shared" si="1"/>
        <v>73108.57788532319</v>
      </c>
      <c r="F65" s="5">
        <f t="shared" si="2"/>
        <v>0.17617409677661361</v>
      </c>
      <c r="H65" s="14">
        <f t="shared" si="3"/>
        <v>73108.57788532319</v>
      </c>
      <c r="I65" s="14">
        <f t="shared" si="4"/>
        <v>0.17617409677661361</v>
      </c>
      <c r="J65">
        <f t="shared" si="5"/>
        <v>73108.577885535458</v>
      </c>
      <c r="K65">
        <f t="shared" si="6"/>
        <v>1.380690542311336E-4</v>
      </c>
      <c r="L65">
        <f t="shared" si="7"/>
        <v>0.9871766333604266</v>
      </c>
      <c r="M65">
        <f t="shared" si="7"/>
        <v>0.99999673286667701</v>
      </c>
    </row>
    <row r="66" spans="1:13">
      <c r="A66">
        <v>9.0999999999999998E-2</v>
      </c>
      <c r="B66" s="1">
        <v>4563900</v>
      </c>
      <c r="C66">
        <v>43.39</v>
      </c>
      <c r="E66" s="5">
        <f t="shared" si="1"/>
        <v>73108.57788532319</v>
      </c>
      <c r="F66" s="5">
        <f t="shared" si="2"/>
        <v>0.10980714251145095</v>
      </c>
      <c r="H66" s="14">
        <f t="shared" si="3"/>
        <v>73108.57788532319</v>
      </c>
      <c r="I66" s="14">
        <f t="shared" si="4"/>
        <v>0.10980714251145095</v>
      </c>
      <c r="J66">
        <f t="shared" si="5"/>
        <v>73108.577885405655</v>
      </c>
      <c r="K66">
        <f t="shared" si="6"/>
        <v>8.6056739281150881E-5</v>
      </c>
      <c r="L66">
        <f t="shared" ref="L66:M81" si="8">ABS((J66-B66)/B66)</f>
        <v>0.98398111749043449</v>
      </c>
      <c r="M66">
        <f t="shared" si="8"/>
        <v>0.99999801666883437</v>
      </c>
    </row>
    <row r="67" spans="1:13">
      <c r="A67">
        <v>5.6500000000000002E-2</v>
      </c>
      <c r="B67" s="1">
        <v>3631700</v>
      </c>
      <c r="C67">
        <v>44.57</v>
      </c>
      <c r="E67" s="5">
        <f t="shared" ref="E67:E96" si="9">$P$1</f>
        <v>73108.57788532319</v>
      </c>
      <c r="F67" s="5">
        <f t="shared" ref="F67:F96" si="10">A67*$P$2</f>
        <v>6.817696210875801E-2</v>
      </c>
      <c r="H67" s="14">
        <f t="shared" ref="H67:H96" si="11">E67</f>
        <v>73108.57788532319</v>
      </c>
      <c r="I67" s="14">
        <f t="shared" ref="I67:I96" si="12">F67</f>
        <v>6.817696210875801E-2</v>
      </c>
      <c r="J67">
        <f t="shared" ref="J67:J96" si="13">(H67^2+I67^2)^0.5</f>
        <v>73108.577885354971</v>
      </c>
      <c r="K67">
        <f t="shared" ref="K67:K96" si="14">DEGREES(ATAN(I67/H67))</f>
        <v>5.3430832630629363E-5</v>
      </c>
      <c r="L67">
        <f t="shared" si="8"/>
        <v>0.97986932348890188</v>
      </c>
      <c r="M67">
        <f t="shared" si="8"/>
        <v>0.99999880119289586</v>
      </c>
    </row>
    <row r="68" spans="1:13">
      <c r="A68">
        <v>3.5349999999999999E-2</v>
      </c>
      <c r="B68" s="1">
        <v>2874000</v>
      </c>
      <c r="C68">
        <v>45.81</v>
      </c>
      <c r="E68" s="5">
        <f t="shared" si="9"/>
        <v>73108.57788532319</v>
      </c>
      <c r="F68" s="5">
        <f t="shared" si="10"/>
        <v>4.265585151406364E-2</v>
      </c>
      <c r="H68" s="14">
        <f t="shared" si="11"/>
        <v>73108.57788532319</v>
      </c>
      <c r="I68" s="14">
        <f t="shared" si="12"/>
        <v>4.265585151406364E-2</v>
      </c>
      <c r="J68">
        <f t="shared" si="13"/>
        <v>73108.577885335631</v>
      </c>
      <c r="K68">
        <f t="shared" si="14"/>
        <v>3.3429733336160732E-5</v>
      </c>
      <c r="L68">
        <f t="shared" si="8"/>
        <v>0.97456208145952128</v>
      </c>
      <c r="M68">
        <f t="shared" si="8"/>
        <v>0.99999927025249213</v>
      </c>
    </row>
    <row r="69" spans="1:13">
      <c r="A69">
        <v>2.205E-2</v>
      </c>
      <c r="B69" s="1">
        <v>2258500</v>
      </c>
      <c r="C69">
        <v>47.08</v>
      </c>
      <c r="E69" s="5">
        <f t="shared" si="9"/>
        <v>73108.57788532319</v>
      </c>
      <c r="F69" s="5">
        <f t="shared" si="10"/>
        <v>2.6607115300851577E-2</v>
      </c>
      <c r="H69" s="14">
        <f t="shared" si="11"/>
        <v>73108.57788532319</v>
      </c>
      <c r="I69" s="14">
        <f t="shared" si="12"/>
        <v>2.6607115300851577E-2</v>
      </c>
      <c r="J69">
        <f t="shared" si="13"/>
        <v>73108.577885328021</v>
      </c>
      <c r="K69">
        <f t="shared" si="14"/>
        <v>2.0852209902755167E-5</v>
      </c>
      <c r="L69">
        <f t="shared" si="8"/>
        <v>0.96762958694472978</v>
      </c>
      <c r="M69">
        <f t="shared" si="8"/>
        <v>0.99999955708984922</v>
      </c>
    </row>
    <row r="70" spans="1:13">
      <c r="A70">
        <v>1.37E-2</v>
      </c>
      <c r="B70" s="1">
        <v>1762000</v>
      </c>
      <c r="C70">
        <v>48.41</v>
      </c>
      <c r="E70" s="5">
        <f t="shared" si="9"/>
        <v>73108.57788532319</v>
      </c>
      <c r="F70" s="5">
        <f t="shared" si="10"/>
        <v>1.6531404971504154E-2</v>
      </c>
      <c r="H70" s="14">
        <f t="shared" si="11"/>
        <v>73108.57788532319</v>
      </c>
      <c r="I70" s="14">
        <f t="shared" si="12"/>
        <v>1.6531404971504154E-2</v>
      </c>
      <c r="J70">
        <f t="shared" si="13"/>
        <v>73108.577885325067</v>
      </c>
      <c r="K70">
        <f t="shared" si="14"/>
        <v>1.2955794814864105E-5</v>
      </c>
      <c r="L70">
        <f t="shared" si="8"/>
        <v>0.95850818508210833</v>
      </c>
      <c r="M70">
        <f t="shared" si="8"/>
        <v>0.99999973237358364</v>
      </c>
    </row>
    <row r="71" spans="1:13">
      <c r="A71">
        <v>8.5500000000000003E-3</v>
      </c>
      <c r="B71" s="1">
        <v>1364800</v>
      </c>
      <c r="C71">
        <v>49.78</v>
      </c>
      <c r="E71" s="5">
        <f t="shared" si="9"/>
        <v>73108.57788532319</v>
      </c>
      <c r="F71" s="5">
        <f t="shared" si="10"/>
        <v>1.031704470849347E-2</v>
      </c>
      <c r="H71" s="14">
        <f t="shared" si="11"/>
        <v>73108.57788532319</v>
      </c>
      <c r="I71" s="14">
        <f t="shared" si="12"/>
        <v>1.031704470849347E-2</v>
      </c>
      <c r="J71">
        <f t="shared" si="13"/>
        <v>73108.577885323917</v>
      </c>
      <c r="K71">
        <f t="shared" si="14"/>
        <v>8.0855507786196555E-6</v>
      </c>
      <c r="L71">
        <f t="shared" si="8"/>
        <v>0.94643275360102297</v>
      </c>
      <c r="M71">
        <f t="shared" si="8"/>
        <v>0.99999983757431132</v>
      </c>
    </row>
    <row r="72" spans="1:13">
      <c r="A72">
        <v>5.3499999999999997E-3</v>
      </c>
      <c r="B72" s="1">
        <v>1050700</v>
      </c>
      <c r="C72">
        <v>51.22</v>
      </c>
      <c r="E72" s="5">
        <f t="shared" si="9"/>
        <v>73108.57788532319</v>
      </c>
      <c r="F72" s="5">
        <f t="shared" si="10"/>
        <v>6.455694642156732E-3</v>
      </c>
      <c r="H72" s="14">
        <f t="shared" si="11"/>
        <v>73108.57788532319</v>
      </c>
      <c r="I72" s="14">
        <f t="shared" si="12"/>
        <v>6.455694642156732E-3</v>
      </c>
      <c r="J72">
        <f t="shared" si="13"/>
        <v>73108.577885323481</v>
      </c>
      <c r="K72">
        <f t="shared" si="14"/>
        <v>5.0593797269725528E-6</v>
      </c>
      <c r="L72">
        <f t="shared" si="8"/>
        <v>0.93041917018623443</v>
      </c>
      <c r="M72">
        <f t="shared" si="8"/>
        <v>0.99999990122257465</v>
      </c>
    </row>
    <row r="73" spans="1:13">
      <c r="A73">
        <v>3.32E-3</v>
      </c>
      <c r="B73">
        <v>800710</v>
      </c>
      <c r="C73">
        <v>52.7</v>
      </c>
      <c r="E73" s="5">
        <f t="shared" si="9"/>
        <v>73108.57788532319</v>
      </c>
      <c r="F73" s="5">
        <f t="shared" si="10"/>
        <v>4.0061506938243643E-3</v>
      </c>
      <c r="H73" s="14">
        <f t="shared" si="11"/>
        <v>73108.57788532319</v>
      </c>
      <c r="I73" s="14">
        <f t="shared" si="12"/>
        <v>4.0061506938243643E-3</v>
      </c>
      <c r="J73">
        <f t="shared" si="13"/>
        <v>73108.577885323306</v>
      </c>
      <c r="K73">
        <f t="shared" si="14"/>
        <v>3.139652466083907E-6</v>
      </c>
      <c r="L73">
        <f t="shared" si="8"/>
        <v>0.90869531055522812</v>
      </c>
      <c r="M73">
        <f t="shared" si="8"/>
        <v>0.99999994042405194</v>
      </c>
    </row>
    <row r="74" spans="1:13">
      <c r="A74">
        <v>2.0699999999999998E-3</v>
      </c>
      <c r="B74">
        <v>604700</v>
      </c>
      <c r="C74">
        <v>54.25</v>
      </c>
      <c r="E74" s="5">
        <f t="shared" si="9"/>
        <v>73108.57788532319</v>
      </c>
      <c r="F74" s="5">
        <f t="shared" si="10"/>
        <v>2.4978108241615763E-3</v>
      </c>
      <c r="H74" s="14">
        <f t="shared" si="11"/>
        <v>73108.57788532319</v>
      </c>
      <c r="I74" s="14">
        <f t="shared" si="12"/>
        <v>2.4978108241615763E-3</v>
      </c>
      <c r="J74">
        <f t="shared" si="13"/>
        <v>73108.577885323233</v>
      </c>
      <c r="K74">
        <f t="shared" si="14"/>
        <v>1.9575543990342442E-6</v>
      </c>
      <c r="L74">
        <f t="shared" si="8"/>
        <v>0.879099424697663</v>
      </c>
      <c r="M74">
        <f t="shared" si="8"/>
        <v>0.99999996391604795</v>
      </c>
    </row>
    <row r="75" spans="1:13">
      <c r="A75">
        <v>1.2899999999999999E-3</v>
      </c>
      <c r="B75">
        <v>451500</v>
      </c>
      <c r="C75">
        <v>55.86</v>
      </c>
      <c r="E75" s="5">
        <f t="shared" si="9"/>
        <v>73108.57788532319</v>
      </c>
      <c r="F75" s="5">
        <f t="shared" si="10"/>
        <v>1.556606745491997E-3</v>
      </c>
      <c r="H75" s="14">
        <f t="shared" si="11"/>
        <v>73108.57788532319</v>
      </c>
      <c r="I75" s="14">
        <f t="shared" si="12"/>
        <v>1.556606745491997E-3</v>
      </c>
      <c r="J75">
        <f t="shared" si="13"/>
        <v>73108.577885323204</v>
      </c>
      <c r="K75">
        <f t="shared" si="14"/>
        <v>1.219925205195254E-6</v>
      </c>
      <c r="L75">
        <f t="shared" si="8"/>
        <v>0.83807623945664844</v>
      </c>
      <c r="M75">
        <f t="shared" si="8"/>
        <v>0.99999997816102393</v>
      </c>
    </row>
    <row r="76" spans="1:13">
      <c r="A76" s="1">
        <v>8.0500000000000005E-4</v>
      </c>
      <c r="B76">
        <v>335600</v>
      </c>
      <c r="C76">
        <v>57.5</v>
      </c>
      <c r="E76" s="5">
        <f t="shared" si="9"/>
        <v>73108.57788532319</v>
      </c>
      <c r="F76" s="5">
        <f t="shared" si="10"/>
        <v>9.7137087606283539E-4</v>
      </c>
      <c r="H76" s="14">
        <f t="shared" si="11"/>
        <v>73108.57788532319</v>
      </c>
      <c r="I76" s="14">
        <f t="shared" si="12"/>
        <v>9.7137087606283539E-4</v>
      </c>
      <c r="J76">
        <f t="shared" si="13"/>
        <v>73108.57788532319</v>
      </c>
      <c r="K76">
        <f t="shared" si="14"/>
        <v>7.6127115517998423E-7</v>
      </c>
      <c r="L76">
        <f t="shared" si="8"/>
        <v>0.7821556082082145</v>
      </c>
      <c r="M76">
        <f t="shared" si="8"/>
        <v>0.99999998676050172</v>
      </c>
    </row>
    <row r="77" spans="1:13">
      <c r="A77" s="1">
        <v>5.0000000000000001E-4</v>
      </c>
      <c r="B77">
        <v>249600</v>
      </c>
      <c r="C77">
        <v>59.16</v>
      </c>
      <c r="E77" s="5">
        <f t="shared" si="9"/>
        <v>73108.57788532319</v>
      </c>
      <c r="F77" s="5">
        <f t="shared" si="10"/>
        <v>6.0333594786511516E-4</v>
      </c>
      <c r="H77" s="14">
        <f t="shared" si="11"/>
        <v>73108.57788532319</v>
      </c>
      <c r="I77" s="14">
        <f t="shared" si="12"/>
        <v>6.0333594786511516E-4</v>
      </c>
      <c r="J77">
        <f t="shared" si="13"/>
        <v>73108.57788532319</v>
      </c>
      <c r="K77">
        <f t="shared" si="14"/>
        <v>4.72839226819866E-7</v>
      </c>
      <c r="L77">
        <f t="shared" si="8"/>
        <v>0.7070970437286731</v>
      </c>
    </row>
    <row r="78" spans="1:13">
      <c r="A78">
        <v>0.2</v>
      </c>
      <c r="B78" s="1">
        <v>5861400</v>
      </c>
      <c r="C78">
        <v>46.41</v>
      </c>
      <c r="E78" s="5">
        <f t="shared" si="9"/>
        <v>73108.57788532319</v>
      </c>
      <c r="F78" s="5">
        <f t="shared" si="10"/>
        <v>0.24133437914604605</v>
      </c>
      <c r="H78" s="14">
        <f t="shared" si="11"/>
        <v>73108.57788532319</v>
      </c>
      <c r="I78" s="14">
        <f t="shared" si="12"/>
        <v>0.24133437914604605</v>
      </c>
      <c r="J78">
        <f t="shared" si="13"/>
        <v>73108.577885721519</v>
      </c>
      <c r="K78">
        <f t="shared" si="14"/>
        <v>1.891356907272594E-4</v>
      </c>
      <c r="L78">
        <f t="shared" si="8"/>
        <v>0.98752711333713417</v>
      </c>
    </row>
    <row r="79" spans="1:13">
      <c r="A79">
        <v>0.12479999999999999</v>
      </c>
      <c r="B79" s="1">
        <v>4986500</v>
      </c>
      <c r="C79">
        <v>46.02</v>
      </c>
      <c r="E79" s="5">
        <f t="shared" si="9"/>
        <v>73108.57788532319</v>
      </c>
      <c r="F79" s="5">
        <f t="shared" si="10"/>
        <v>0.15059265258713272</v>
      </c>
      <c r="H79" s="14">
        <f t="shared" si="11"/>
        <v>73108.57788532319</v>
      </c>
      <c r="I79" s="14">
        <f t="shared" si="12"/>
        <v>0.15059265258713272</v>
      </c>
      <c r="J79">
        <f t="shared" si="13"/>
        <v>73108.577885478284</v>
      </c>
      <c r="K79">
        <f t="shared" si="14"/>
        <v>1.180206710140716E-4</v>
      </c>
      <c r="L79">
        <f t="shared" si="8"/>
        <v>0.98533869890996117</v>
      </c>
      <c r="M79">
        <f t="shared" si="8"/>
        <v>0.99999743544826125</v>
      </c>
    </row>
    <row r="80" spans="1:13">
      <c r="A80">
        <v>7.7600000000000002E-2</v>
      </c>
      <c r="B80" s="1">
        <v>4020700</v>
      </c>
      <c r="C80">
        <v>46.72</v>
      </c>
      <c r="E80" s="5">
        <f t="shared" si="9"/>
        <v>73108.57788532319</v>
      </c>
      <c r="F80" s="5">
        <f t="shared" si="10"/>
        <v>9.3637739108665866E-2</v>
      </c>
      <c r="H80" s="14">
        <f t="shared" si="11"/>
        <v>73108.57788532319</v>
      </c>
      <c r="I80" s="14">
        <f t="shared" si="12"/>
        <v>9.3637739108665866E-2</v>
      </c>
      <c r="J80">
        <f t="shared" si="13"/>
        <v>73108.577885383158</v>
      </c>
      <c r="K80">
        <f t="shared" si="14"/>
        <v>7.338464800240308E-5</v>
      </c>
      <c r="L80">
        <f t="shared" si="8"/>
        <v>0.98181695279792491</v>
      </c>
      <c r="M80">
        <f t="shared" si="8"/>
        <v>0.99999842926695193</v>
      </c>
    </row>
    <row r="81" spans="1:13">
      <c r="A81">
        <v>4.8399999999999999E-2</v>
      </c>
      <c r="B81" s="1">
        <v>3171200</v>
      </c>
      <c r="C81">
        <v>47.56</v>
      </c>
      <c r="E81" s="5">
        <f t="shared" si="9"/>
        <v>73108.57788532319</v>
      </c>
      <c r="F81" s="5">
        <f t="shared" si="10"/>
        <v>5.8402919753343142E-2</v>
      </c>
      <c r="H81" s="14">
        <f t="shared" si="11"/>
        <v>73108.57788532319</v>
      </c>
      <c r="I81" s="14">
        <f t="shared" si="12"/>
        <v>5.8402919753343142E-2</v>
      </c>
      <c r="J81">
        <f t="shared" si="13"/>
        <v>73108.577885346516</v>
      </c>
      <c r="K81">
        <f t="shared" si="14"/>
        <v>4.5770837156153289E-5</v>
      </c>
      <c r="L81">
        <f t="shared" si="8"/>
        <v>0.97694608416834428</v>
      </c>
      <c r="M81">
        <f t="shared" si="8"/>
        <v>0.99999903761906739</v>
      </c>
    </row>
    <row r="82" spans="1:13">
      <c r="A82">
        <v>3.0120000000000001E-2</v>
      </c>
      <c r="B82" s="1">
        <v>2475300</v>
      </c>
      <c r="C82">
        <v>48.58</v>
      </c>
      <c r="E82" s="5">
        <f t="shared" si="9"/>
        <v>73108.57788532319</v>
      </c>
      <c r="F82" s="5">
        <f t="shared" si="10"/>
        <v>3.6344957499394537E-2</v>
      </c>
      <c r="H82" s="14">
        <f t="shared" si="11"/>
        <v>73108.57788532319</v>
      </c>
      <c r="I82" s="14">
        <f t="shared" si="12"/>
        <v>3.6344957499394537E-2</v>
      </c>
      <c r="J82">
        <f t="shared" si="13"/>
        <v>73108.577885332226</v>
      </c>
      <c r="K82">
        <f t="shared" si="14"/>
        <v>2.848383502362638E-5</v>
      </c>
      <c r="L82">
        <f t="shared" ref="L82:M101" si="15">ABS((J82-B82)/B82)</f>
        <v>0.97046476068139942</v>
      </c>
      <c r="M82">
        <f t="shared" si="15"/>
        <v>0.99999941367157219</v>
      </c>
    </row>
    <row r="83" spans="1:13">
      <c r="A83">
        <v>1.8759999999999999E-2</v>
      </c>
      <c r="B83" s="1">
        <v>1917900</v>
      </c>
      <c r="C83">
        <v>49.68</v>
      </c>
      <c r="E83" s="5">
        <f t="shared" si="9"/>
        <v>73108.57788532319</v>
      </c>
      <c r="F83" s="5">
        <f t="shared" si="10"/>
        <v>2.2637164763899119E-2</v>
      </c>
      <c r="H83" s="14">
        <f t="shared" si="11"/>
        <v>73108.57788532319</v>
      </c>
      <c r="I83" s="14">
        <f t="shared" si="12"/>
        <v>2.2637164763899119E-2</v>
      </c>
      <c r="J83">
        <f t="shared" si="13"/>
        <v>73108.577885326697</v>
      </c>
      <c r="K83">
        <f t="shared" si="14"/>
        <v>1.7740927790280803E-5</v>
      </c>
      <c r="L83">
        <f t="shared" si="15"/>
        <v>0.96188092294419592</v>
      </c>
      <c r="M83">
        <f t="shared" si="15"/>
        <v>0.99999964289597854</v>
      </c>
    </row>
    <row r="84" spans="1:13">
      <c r="A84">
        <v>1.1679999999999999E-2</v>
      </c>
      <c r="B84" s="1">
        <v>1474200</v>
      </c>
      <c r="C84">
        <v>50.79</v>
      </c>
      <c r="E84" s="5">
        <f t="shared" si="9"/>
        <v>73108.57788532319</v>
      </c>
      <c r="F84" s="5">
        <f t="shared" si="10"/>
        <v>1.4093927742129088E-2</v>
      </c>
      <c r="H84" s="14">
        <f t="shared" si="11"/>
        <v>73108.57788532319</v>
      </c>
      <c r="I84" s="14">
        <f t="shared" si="12"/>
        <v>1.4093927742129088E-2</v>
      </c>
      <c r="J84">
        <f t="shared" si="13"/>
        <v>73108.577885324543</v>
      </c>
      <c r="K84">
        <f t="shared" si="14"/>
        <v>1.1045524338511932E-5</v>
      </c>
      <c r="L84">
        <f t="shared" si="15"/>
        <v>0.9504079650757532</v>
      </c>
      <c r="M84">
        <f t="shared" si="15"/>
        <v>0.99999978252560862</v>
      </c>
    </row>
    <row r="85" spans="1:13">
      <c r="A85">
        <v>7.28E-3</v>
      </c>
      <c r="B85" s="1">
        <v>1126100</v>
      </c>
      <c r="C85">
        <v>51.99</v>
      </c>
      <c r="E85" s="5">
        <f t="shared" si="9"/>
        <v>73108.57788532319</v>
      </c>
      <c r="F85" s="5">
        <f t="shared" si="10"/>
        <v>8.7845714009160761E-3</v>
      </c>
      <c r="H85" s="14">
        <f t="shared" si="11"/>
        <v>73108.57788532319</v>
      </c>
      <c r="I85" s="14">
        <f t="shared" si="12"/>
        <v>8.7845714009160761E-3</v>
      </c>
      <c r="J85">
        <f t="shared" si="13"/>
        <v>73108.577885323713</v>
      </c>
      <c r="K85">
        <f t="shared" si="14"/>
        <v>6.8845391424972141E-6</v>
      </c>
      <c r="L85">
        <f t="shared" si="15"/>
        <v>0.93507807664921083</v>
      </c>
      <c r="M85">
        <f t="shared" si="15"/>
        <v>0.99999986757955106</v>
      </c>
    </row>
    <row r="86" spans="1:13">
      <c r="A86">
        <v>4.5199999999999997E-3</v>
      </c>
      <c r="B86">
        <v>855190</v>
      </c>
      <c r="C86">
        <v>53.25</v>
      </c>
      <c r="E86" s="5">
        <f t="shared" si="9"/>
        <v>73108.57788532319</v>
      </c>
      <c r="F86" s="5">
        <f t="shared" si="10"/>
        <v>5.4541569687006405E-3</v>
      </c>
      <c r="H86" s="14">
        <f t="shared" si="11"/>
        <v>73108.57788532319</v>
      </c>
      <c r="I86" s="14">
        <f t="shared" si="12"/>
        <v>5.4541569687006405E-3</v>
      </c>
      <c r="J86">
        <f t="shared" si="13"/>
        <v>73108.577885323393</v>
      </c>
      <c r="K86">
        <f t="shared" si="14"/>
        <v>4.2744666104515805E-6</v>
      </c>
      <c r="L86">
        <f t="shared" si="15"/>
        <v>0.91451188872025702</v>
      </c>
      <c r="M86">
        <f t="shared" si="15"/>
        <v>0.99999991972832658</v>
      </c>
    </row>
    <row r="87" spans="1:13">
      <c r="A87">
        <v>2.8300000000000001E-3</v>
      </c>
      <c r="B87">
        <v>644850</v>
      </c>
      <c r="C87">
        <v>54.54</v>
      </c>
      <c r="E87" s="5">
        <f t="shared" si="9"/>
        <v>73108.57788532319</v>
      </c>
      <c r="F87" s="5">
        <f t="shared" si="10"/>
        <v>3.4148814649165517E-3</v>
      </c>
      <c r="H87" s="14">
        <f t="shared" si="11"/>
        <v>73108.57788532319</v>
      </c>
      <c r="I87" s="14">
        <f t="shared" si="12"/>
        <v>3.4148814649165517E-3</v>
      </c>
      <c r="J87">
        <f t="shared" si="13"/>
        <v>73108.577885323262</v>
      </c>
      <c r="K87">
        <f t="shared" si="14"/>
        <v>2.6762700238004397E-6</v>
      </c>
      <c r="L87">
        <f t="shared" si="15"/>
        <v>0.88662700180612053</v>
      </c>
      <c r="M87">
        <f t="shared" si="15"/>
        <v>0.9999999509301426</v>
      </c>
    </row>
    <row r="88" spans="1:13">
      <c r="A88">
        <v>1.7600000000000001E-3</v>
      </c>
      <c r="B88">
        <v>482970</v>
      </c>
      <c r="C88">
        <v>55.88</v>
      </c>
      <c r="E88" s="5">
        <f t="shared" si="9"/>
        <v>73108.57788532319</v>
      </c>
      <c r="F88" s="5">
        <f t="shared" si="10"/>
        <v>2.1237425364852053E-3</v>
      </c>
      <c r="H88" s="14">
        <f t="shared" si="11"/>
        <v>73108.57788532319</v>
      </c>
      <c r="I88" s="14">
        <f t="shared" si="12"/>
        <v>2.1237425364852053E-3</v>
      </c>
      <c r="J88">
        <f t="shared" si="13"/>
        <v>73108.577885323219</v>
      </c>
      <c r="K88">
        <f t="shared" si="14"/>
        <v>1.6643940784059278E-6</v>
      </c>
      <c r="L88">
        <f t="shared" si="15"/>
        <v>0.84862708266492082</v>
      </c>
      <c r="M88">
        <f t="shared" si="15"/>
        <v>0.99999997021485187</v>
      </c>
    </row>
    <row r="89" spans="1:13">
      <c r="A89">
        <v>1.1000000000000001E-3</v>
      </c>
      <c r="B89">
        <v>359780</v>
      </c>
      <c r="C89">
        <v>57.26</v>
      </c>
      <c r="E89" s="5">
        <f t="shared" si="9"/>
        <v>73108.57788532319</v>
      </c>
      <c r="F89" s="5">
        <f t="shared" si="10"/>
        <v>1.3273390853032535E-3</v>
      </c>
      <c r="H89" s="14">
        <f t="shared" si="11"/>
        <v>73108.57788532319</v>
      </c>
      <c r="I89" s="14">
        <f t="shared" si="12"/>
        <v>1.3273390853032535E-3</v>
      </c>
      <c r="J89">
        <f t="shared" si="13"/>
        <v>73108.577885323204</v>
      </c>
      <c r="K89">
        <f t="shared" si="14"/>
        <v>1.0402462990037051E-6</v>
      </c>
      <c r="L89">
        <f t="shared" si="15"/>
        <v>0.79679643703006497</v>
      </c>
      <c r="M89">
        <f t="shared" si="15"/>
        <v>0.99999998183293226</v>
      </c>
    </row>
    <row r="90" spans="1:13">
      <c r="A90" s="1">
        <v>6.8400000000000004E-4</v>
      </c>
      <c r="B90">
        <v>266180</v>
      </c>
      <c r="C90">
        <v>58.7</v>
      </c>
      <c r="E90" s="5">
        <f t="shared" si="9"/>
        <v>73108.57788532319</v>
      </c>
      <c r="F90" s="5">
        <f t="shared" si="10"/>
        <v>8.2536357667947757E-4</v>
      </c>
      <c r="H90" s="14">
        <f t="shared" si="11"/>
        <v>73108.57788532319</v>
      </c>
      <c r="I90" s="14">
        <f t="shared" si="12"/>
        <v>8.2536357667947757E-4</v>
      </c>
      <c r="J90">
        <f t="shared" si="13"/>
        <v>73108.57788532319</v>
      </c>
      <c r="K90">
        <f t="shared" si="14"/>
        <v>6.4684406228957669E-7</v>
      </c>
      <c r="L90">
        <f t="shared" si="15"/>
        <v>0.72534158131593962</v>
      </c>
      <c r="M90">
        <f t="shared" si="15"/>
        <v>0.99999998898051001</v>
      </c>
    </row>
    <row r="91" spans="1:13">
      <c r="A91" s="1">
        <v>4.28E-4</v>
      </c>
      <c r="B91">
        <v>195190</v>
      </c>
      <c r="C91">
        <v>60.17</v>
      </c>
      <c r="E91" s="5">
        <f t="shared" si="9"/>
        <v>73108.57788532319</v>
      </c>
      <c r="F91" s="5">
        <f t="shared" si="10"/>
        <v>5.1645557137253856E-4</v>
      </c>
      <c r="H91" s="14">
        <f t="shared" si="11"/>
        <v>73108.57788532319</v>
      </c>
      <c r="I91" s="14">
        <f t="shared" si="12"/>
        <v>5.1645557137253856E-4</v>
      </c>
      <c r="J91">
        <f t="shared" si="13"/>
        <v>73108.57788532319</v>
      </c>
      <c r="K91">
        <f t="shared" si="14"/>
        <v>4.0475037815780527E-7</v>
      </c>
      <c r="L91">
        <f t="shared" si="15"/>
        <v>0.62544916294214259</v>
      </c>
      <c r="M91">
        <f t="shared" si="15"/>
        <v>0.99999999327321953</v>
      </c>
    </row>
    <row r="92" spans="1:13">
      <c r="A92" s="1">
        <v>2.656E-4</v>
      </c>
      <c r="B92">
        <v>141780</v>
      </c>
      <c r="C92">
        <v>61.74</v>
      </c>
      <c r="E92" s="5">
        <f t="shared" si="9"/>
        <v>73108.57788532319</v>
      </c>
      <c r="F92" s="5">
        <f t="shared" si="10"/>
        <v>3.2049205550594914E-4</v>
      </c>
      <c r="H92" s="14">
        <f t="shared" si="11"/>
        <v>73108.57788532319</v>
      </c>
      <c r="I92" s="14">
        <f t="shared" si="12"/>
        <v>3.2049205550594914E-4</v>
      </c>
      <c r="J92">
        <f t="shared" si="13"/>
        <v>73108.57788532319</v>
      </c>
      <c r="K92">
        <f t="shared" si="14"/>
        <v>2.5117219728671279E-7</v>
      </c>
      <c r="L92">
        <f t="shared" si="15"/>
        <v>0.48435196864633101</v>
      </c>
      <c r="M92">
        <f t="shared" si="15"/>
        <v>0.99999999593177524</v>
      </c>
    </row>
    <row r="93" spans="1:13">
      <c r="A93" s="1">
        <v>1.6559999999999999E-4</v>
      </c>
      <c r="B93">
        <v>101820</v>
      </c>
      <c r="C93">
        <v>63.36</v>
      </c>
      <c r="E93" s="5">
        <f t="shared" si="9"/>
        <v>73108.57788532319</v>
      </c>
      <c r="F93" s="5">
        <f t="shared" si="10"/>
        <v>1.9982486593292612E-4</v>
      </c>
      <c r="H93" s="14">
        <f t="shared" si="11"/>
        <v>73108.57788532319</v>
      </c>
      <c r="I93" s="14">
        <f t="shared" si="12"/>
        <v>1.9982486593292612E-4</v>
      </c>
      <c r="J93">
        <f t="shared" si="13"/>
        <v>73108.57788532319</v>
      </c>
      <c r="K93">
        <f t="shared" si="14"/>
        <v>1.5660435192273961E-7</v>
      </c>
      <c r="L93">
        <f t="shared" si="15"/>
        <v>0.28198214608796712</v>
      </c>
      <c r="M93">
        <f t="shared" si="15"/>
        <v>0.99999999752834046</v>
      </c>
    </row>
    <row r="94" spans="1:13">
      <c r="A94" s="1">
        <v>1.032E-4</v>
      </c>
      <c r="B94">
        <v>72725</v>
      </c>
      <c r="C94">
        <v>65.02</v>
      </c>
      <c r="E94" s="5">
        <f t="shared" si="9"/>
        <v>73108.57788532319</v>
      </c>
      <c r="F94" s="5">
        <f t="shared" si="10"/>
        <v>1.2452853963935975E-4</v>
      </c>
      <c r="H94" s="14">
        <f t="shared" si="11"/>
        <v>73108.57788532319</v>
      </c>
      <c r="I94" s="14">
        <f t="shared" si="12"/>
        <v>1.2452853963935975E-4</v>
      </c>
      <c r="J94">
        <f t="shared" si="13"/>
        <v>73108.57788532319</v>
      </c>
      <c r="K94">
        <f t="shared" si="14"/>
        <v>9.7594016415620325E-8</v>
      </c>
      <c r="L94">
        <f t="shared" si="15"/>
        <v>5.2743607469671987E-3</v>
      </c>
      <c r="M94">
        <f t="shared" si="15"/>
        <v>0.99999999849901555</v>
      </c>
    </row>
    <row r="95" spans="1:13">
      <c r="A95" s="1">
        <v>6.4399999999999993E-5</v>
      </c>
      <c r="B95">
        <v>51851</v>
      </c>
      <c r="C95">
        <v>66.69</v>
      </c>
      <c r="E95" s="5">
        <f t="shared" si="9"/>
        <v>73108.57788532319</v>
      </c>
      <c r="F95" s="5">
        <f t="shared" si="10"/>
        <v>7.7709670085026824E-5</v>
      </c>
      <c r="H95" s="14">
        <f t="shared" si="11"/>
        <v>73108.57788532319</v>
      </c>
      <c r="I95" s="14">
        <f t="shared" si="12"/>
        <v>7.7709670085026824E-5</v>
      </c>
      <c r="J95">
        <f t="shared" si="13"/>
        <v>73108.57788532319</v>
      </c>
      <c r="K95">
        <f t="shared" si="14"/>
        <v>6.0901692414398739E-8</v>
      </c>
      <c r="L95">
        <f t="shared" si="15"/>
        <v>0.40997430879487745</v>
      </c>
      <c r="M95">
        <f t="shared" si="15"/>
        <v>0.99999999908679416</v>
      </c>
    </row>
    <row r="96" spans="1:13">
      <c r="A96" s="1">
        <v>4.0000000000000003E-5</v>
      </c>
      <c r="B96">
        <v>36568</v>
      </c>
      <c r="C96">
        <v>68.42</v>
      </c>
      <c r="E96" s="5">
        <f t="shared" si="9"/>
        <v>73108.57788532319</v>
      </c>
      <c r="F96" s="5">
        <f t="shared" si="10"/>
        <v>4.8266875829209214E-5</v>
      </c>
      <c r="H96" s="14">
        <f t="shared" si="11"/>
        <v>73108.57788532319</v>
      </c>
      <c r="I96" s="14">
        <f t="shared" si="12"/>
        <v>4.8266875829209214E-5</v>
      </c>
      <c r="J96">
        <f t="shared" si="13"/>
        <v>73108.57788532319</v>
      </c>
      <c r="K96">
        <f t="shared" si="14"/>
        <v>3.7827138145589276E-8</v>
      </c>
      <c r="L96">
        <f t="shared" si="15"/>
        <v>0.9992501062492668</v>
      </c>
      <c r="M96">
        <f t="shared" si="15"/>
        <v>0.99999999944713336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53" zoomScale="70" zoomScaleNormal="70" workbookViewId="0">
      <selection activeCell="A2" sqref="A2:C96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</v>
      </c>
      <c r="Q1">
        <v>0</v>
      </c>
      <c r="R1" s="5"/>
      <c r="S1" s="4">
        <f>P1/10^3</f>
        <v>1E-3</v>
      </c>
      <c r="T1" s="8" t="s">
        <v>46</v>
      </c>
    </row>
    <row r="2" spans="1:23">
      <c r="A2">
        <v>30000</v>
      </c>
      <c r="B2" s="1">
        <v>180660000</v>
      </c>
      <c r="C2">
        <v>21.38</v>
      </c>
      <c r="E2" s="5">
        <f>$P$1</f>
        <v>1</v>
      </c>
      <c r="F2" s="5">
        <f>A2*$P$2</f>
        <v>485591621.32230729</v>
      </c>
      <c r="H2" s="1">
        <f>E2</f>
        <v>1</v>
      </c>
      <c r="I2" s="14">
        <f>F2</f>
        <v>485591621.32230729</v>
      </c>
      <c r="J2">
        <f>(H2^2+I2^2)^0.5</f>
        <v>485591621.32230729</v>
      </c>
      <c r="K2">
        <f>DEGREES(ATAN(I2/H2))</f>
        <v>89.999999882008311</v>
      </c>
      <c r="L2">
        <f t="shared" ref="L2:M33" si="0">ABS((J2-B2)/B2)</f>
        <v>1.6878756853886157</v>
      </c>
      <c r="M2">
        <f t="shared" si="0"/>
        <v>3.2095416221706414</v>
      </c>
      <c r="O2" t="s">
        <v>43</v>
      </c>
      <c r="P2" s="5">
        <f>10^Q2</f>
        <v>16186.387377410243</v>
      </c>
      <c r="Q2">
        <v>4.2091499298449015</v>
      </c>
      <c r="R2" s="5"/>
      <c r="S2" s="15">
        <f>P2/10^3</f>
        <v>16.186387377410242</v>
      </c>
      <c r="T2" s="8" t="s">
        <v>45</v>
      </c>
    </row>
    <row r="3" spans="1:23">
      <c r="A3">
        <v>18720</v>
      </c>
      <c r="B3" s="1">
        <v>159840000</v>
      </c>
      <c r="C3">
        <v>22.72</v>
      </c>
      <c r="E3" s="5">
        <f t="shared" ref="E3:E66" si="1">$P$1</f>
        <v>1</v>
      </c>
      <c r="F3" s="5">
        <f t="shared" ref="F3:F66" si="2">A3*$P$2</f>
        <v>303009171.70511973</v>
      </c>
      <c r="H3" s="14">
        <f t="shared" ref="H3:H66" si="3">E3</f>
        <v>1</v>
      </c>
      <c r="I3" s="14">
        <f t="shared" ref="I3:I66" si="4">F3</f>
        <v>303009171.70511973</v>
      </c>
      <c r="J3">
        <f t="shared" ref="J3:J66" si="5">(H3^2+I3^2)^0.5</f>
        <v>303009171.70511973</v>
      </c>
      <c r="K3">
        <f t="shared" ref="K3:K66" si="6">DEGREES(ATAN(I3/H3))</f>
        <v>89.999999810910751</v>
      </c>
      <c r="L3">
        <f t="shared" si="0"/>
        <v>0.89570302618318154</v>
      </c>
      <c r="M3">
        <f t="shared" si="0"/>
        <v>2.9612675973112128</v>
      </c>
      <c r="P3" s="5"/>
      <c r="R3" s="5"/>
      <c r="T3" s="8"/>
    </row>
    <row r="4" spans="1:23">
      <c r="A4">
        <v>11640</v>
      </c>
      <c r="B4" s="1">
        <v>140890000</v>
      </c>
      <c r="C4">
        <v>24.09</v>
      </c>
      <c r="E4" s="5">
        <f t="shared" si="1"/>
        <v>1</v>
      </c>
      <c r="F4" s="5">
        <f t="shared" si="2"/>
        <v>188409549.07305524</v>
      </c>
      <c r="H4" s="14">
        <f t="shared" si="3"/>
        <v>1</v>
      </c>
      <c r="I4" s="14">
        <f t="shared" si="4"/>
        <v>188409549.07305524</v>
      </c>
      <c r="J4">
        <f t="shared" si="5"/>
        <v>188409549.07305524</v>
      </c>
      <c r="K4">
        <f t="shared" si="6"/>
        <v>89.999999695897685</v>
      </c>
      <c r="L4">
        <f t="shared" si="0"/>
        <v>0.33728120571406939</v>
      </c>
      <c r="M4">
        <f t="shared" si="0"/>
        <v>2.7359900247363091</v>
      </c>
      <c r="P4" s="5"/>
      <c r="R4" s="5"/>
      <c r="T4" s="8"/>
      <c r="W4" s="1"/>
    </row>
    <row r="5" spans="1:23">
      <c r="A5">
        <v>7260</v>
      </c>
      <c r="B5" s="1">
        <v>123640000</v>
      </c>
      <c r="C5">
        <v>25.5</v>
      </c>
      <c r="E5" s="5">
        <f t="shared" si="1"/>
        <v>1</v>
      </c>
      <c r="F5" s="5">
        <f t="shared" si="2"/>
        <v>117513172.35999836</v>
      </c>
      <c r="H5" s="14">
        <f t="shared" si="3"/>
        <v>1</v>
      </c>
      <c r="I5" s="14">
        <f t="shared" si="4"/>
        <v>117513172.35999836</v>
      </c>
      <c r="J5">
        <f t="shared" si="5"/>
        <v>117513172.35999836</v>
      </c>
      <c r="K5">
        <f t="shared" si="6"/>
        <v>89.999999512431003</v>
      </c>
      <c r="L5">
        <f t="shared" si="0"/>
        <v>4.9553766095128113E-2</v>
      </c>
      <c r="M5">
        <f t="shared" si="0"/>
        <v>2.5294117455855294</v>
      </c>
      <c r="P5" s="5"/>
      <c r="R5" s="5"/>
      <c r="T5" s="8"/>
    </row>
    <row r="6" spans="1:23">
      <c r="A6">
        <v>4518</v>
      </c>
      <c r="B6" s="1">
        <v>107480000</v>
      </c>
      <c r="C6">
        <v>26.88</v>
      </c>
      <c r="E6" s="5">
        <f t="shared" si="1"/>
        <v>1</v>
      </c>
      <c r="F6" s="5">
        <f t="shared" si="2"/>
        <v>73130098.171139479</v>
      </c>
      <c r="H6" s="14">
        <f t="shared" si="3"/>
        <v>1</v>
      </c>
      <c r="I6" s="14">
        <f t="shared" si="4"/>
        <v>73130098.171139479</v>
      </c>
      <c r="J6">
        <f t="shared" si="5"/>
        <v>73130098.171139494</v>
      </c>
      <c r="K6">
        <f t="shared" si="6"/>
        <v>89.99999921652261</v>
      </c>
      <c r="L6">
        <f t="shared" si="0"/>
        <v>0.31959342974377097</v>
      </c>
      <c r="M6">
        <f t="shared" si="0"/>
        <v>2.3482142565670618</v>
      </c>
      <c r="P6" s="5"/>
      <c r="R6" s="5"/>
      <c r="T6" s="8"/>
    </row>
    <row r="7" spans="1:23">
      <c r="A7">
        <v>2814</v>
      </c>
      <c r="B7" s="1">
        <v>93043000</v>
      </c>
      <c r="C7">
        <v>28.33</v>
      </c>
      <c r="E7" s="5">
        <f t="shared" si="1"/>
        <v>1</v>
      </c>
      <c r="F7" s="5">
        <f t="shared" si="2"/>
        <v>45548494.080032423</v>
      </c>
      <c r="H7" s="14">
        <f t="shared" si="3"/>
        <v>1</v>
      </c>
      <c r="I7" s="14">
        <f t="shared" si="4"/>
        <v>45548494.080032423</v>
      </c>
      <c r="J7">
        <f t="shared" si="5"/>
        <v>45548494.080032438</v>
      </c>
      <c r="K7">
        <f t="shared" si="6"/>
        <v>89.999998742092785</v>
      </c>
      <c r="L7">
        <f t="shared" si="0"/>
        <v>0.51045759401532154</v>
      </c>
      <c r="M7">
        <f t="shared" si="0"/>
        <v>2.1768442902256546</v>
      </c>
      <c r="P7" s="5"/>
      <c r="R7" s="5"/>
      <c r="T7" s="8"/>
    </row>
    <row r="8" spans="1:23">
      <c r="A8">
        <v>1752</v>
      </c>
      <c r="B8" s="1">
        <v>79873000</v>
      </c>
      <c r="C8">
        <v>29.85</v>
      </c>
      <c r="E8" s="5">
        <f t="shared" si="1"/>
        <v>1</v>
      </c>
      <c r="F8" s="5">
        <f t="shared" si="2"/>
        <v>28358550.685222745</v>
      </c>
      <c r="H8" s="14">
        <f t="shared" si="3"/>
        <v>1</v>
      </c>
      <c r="I8" s="14">
        <f t="shared" si="4"/>
        <v>28358550.685222745</v>
      </c>
      <c r="J8">
        <f t="shared" si="5"/>
        <v>28358550.685222764</v>
      </c>
      <c r="K8">
        <f t="shared" si="6"/>
        <v>89.999997979594227</v>
      </c>
      <c r="L8">
        <f t="shared" si="0"/>
        <v>0.64495448167437353</v>
      </c>
      <c r="M8">
        <f t="shared" si="0"/>
        <v>2.0150753091991365</v>
      </c>
      <c r="P8" s="5"/>
      <c r="R8" s="1"/>
      <c r="T8" s="1"/>
    </row>
    <row r="9" spans="1:23">
      <c r="A9">
        <v>1092</v>
      </c>
      <c r="B9" s="1">
        <v>67979000</v>
      </c>
      <c r="C9">
        <v>31.29</v>
      </c>
      <c r="E9" s="5">
        <f t="shared" si="1"/>
        <v>1</v>
      </c>
      <c r="F9" s="5">
        <f t="shared" si="2"/>
        <v>17675535.016131986</v>
      </c>
      <c r="H9" s="14">
        <f t="shared" si="3"/>
        <v>1</v>
      </c>
      <c r="I9" s="14">
        <f t="shared" si="4"/>
        <v>17675535.016131986</v>
      </c>
      <c r="J9">
        <f t="shared" si="5"/>
        <v>17675535.016132012</v>
      </c>
      <c r="K9">
        <f t="shared" si="6"/>
        <v>89.999996758469862</v>
      </c>
      <c r="L9">
        <f t="shared" si="0"/>
        <v>0.7399853628895392</v>
      </c>
      <c r="M9">
        <f t="shared" si="0"/>
        <v>1.8763182089635624</v>
      </c>
      <c r="P9" s="5"/>
      <c r="R9" s="1"/>
      <c r="T9" s="1"/>
    </row>
    <row r="10" spans="1:23">
      <c r="A10">
        <v>678</v>
      </c>
      <c r="B10" s="1">
        <v>57500000</v>
      </c>
      <c r="C10">
        <v>32.799999999999997</v>
      </c>
      <c r="E10" s="5">
        <f t="shared" si="1"/>
        <v>1</v>
      </c>
      <c r="F10" s="5">
        <f t="shared" si="2"/>
        <v>10974370.641884144</v>
      </c>
      <c r="H10" s="14">
        <f t="shared" si="3"/>
        <v>1</v>
      </c>
      <c r="I10" s="14">
        <f t="shared" si="4"/>
        <v>10974370.641884144</v>
      </c>
      <c r="J10">
        <f t="shared" si="5"/>
        <v>10974370.641884191</v>
      </c>
      <c r="K10">
        <f t="shared" si="6"/>
        <v>89.999994779128443</v>
      </c>
      <c r="L10">
        <f t="shared" si="0"/>
        <v>0.80914138014114445</v>
      </c>
      <c r="M10">
        <f t="shared" si="0"/>
        <v>1.7439022798514772</v>
      </c>
      <c r="P10" s="5"/>
      <c r="R10" s="1"/>
      <c r="T10" s="1"/>
    </row>
    <row r="11" spans="1:23">
      <c r="A11">
        <v>424.2</v>
      </c>
      <c r="B11" s="1">
        <v>48199000</v>
      </c>
      <c r="C11">
        <v>34.46</v>
      </c>
      <c r="E11" s="5">
        <f t="shared" si="1"/>
        <v>1</v>
      </c>
      <c r="F11" s="5">
        <f t="shared" si="2"/>
        <v>6866265.5254974253</v>
      </c>
      <c r="H11" s="14">
        <f t="shared" si="3"/>
        <v>1</v>
      </c>
      <c r="I11" s="14">
        <f t="shared" si="4"/>
        <v>6866265.5254974253</v>
      </c>
      <c r="J11">
        <f t="shared" si="5"/>
        <v>6866265.525497498</v>
      </c>
      <c r="K11">
        <f t="shared" si="6"/>
        <v>89.999991655466971</v>
      </c>
      <c r="L11">
        <f t="shared" si="0"/>
        <v>0.8575434028611072</v>
      </c>
      <c r="M11">
        <f t="shared" si="0"/>
        <v>1.6117234955155824</v>
      </c>
    </row>
    <row r="12" spans="1:23">
      <c r="A12">
        <v>264.60000000000002</v>
      </c>
      <c r="B12" s="1">
        <v>40173000</v>
      </c>
      <c r="C12">
        <v>36.049999999999997</v>
      </c>
      <c r="E12" s="5">
        <f t="shared" si="1"/>
        <v>1</v>
      </c>
      <c r="F12" s="5">
        <f t="shared" si="2"/>
        <v>4282918.1000627503</v>
      </c>
      <c r="H12" s="14">
        <f t="shared" si="3"/>
        <v>1</v>
      </c>
      <c r="I12" s="14">
        <f t="shared" si="4"/>
        <v>4282918.1000627503</v>
      </c>
      <c r="J12">
        <f t="shared" si="5"/>
        <v>4282918.1000628667</v>
      </c>
      <c r="K12">
        <f t="shared" si="6"/>
        <v>89.999986622256557</v>
      </c>
      <c r="L12">
        <f t="shared" si="0"/>
        <v>0.89338814377659448</v>
      </c>
      <c r="M12">
        <f t="shared" si="0"/>
        <v>1.4965322225313888</v>
      </c>
      <c r="O12" t="s">
        <v>29</v>
      </c>
      <c r="P12" s="4">
        <f>SUM(L2:L96)+SUM(M2:M96)</f>
        <v>160.91919464170482</v>
      </c>
    </row>
    <row r="13" spans="1:23">
      <c r="A13">
        <v>164.4</v>
      </c>
      <c r="B13" s="1">
        <v>33136000</v>
      </c>
      <c r="C13">
        <v>37.729999999999997</v>
      </c>
      <c r="E13" s="5">
        <f t="shared" si="1"/>
        <v>1</v>
      </c>
      <c r="F13" s="5">
        <f t="shared" si="2"/>
        <v>2661042.0848462442</v>
      </c>
      <c r="H13" s="14">
        <f t="shared" si="3"/>
        <v>1</v>
      </c>
      <c r="I13" s="14">
        <f t="shared" si="4"/>
        <v>2661042.0848462442</v>
      </c>
      <c r="J13">
        <f t="shared" si="5"/>
        <v>2661042.0848464319</v>
      </c>
      <c r="K13">
        <f t="shared" si="6"/>
        <v>89.999978468668417</v>
      </c>
      <c r="L13">
        <f t="shared" si="0"/>
        <v>0.91969332192037567</v>
      </c>
      <c r="M13">
        <f t="shared" si="0"/>
        <v>1.3853691616397674</v>
      </c>
    </row>
    <row r="14" spans="1:23">
      <c r="A14">
        <v>102.6</v>
      </c>
      <c r="B14" s="1">
        <v>27134000</v>
      </c>
      <c r="C14">
        <v>39.57</v>
      </c>
      <c r="E14" s="5">
        <f t="shared" si="1"/>
        <v>1</v>
      </c>
      <c r="F14" s="5">
        <f t="shared" si="2"/>
        <v>1660723.3449222909</v>
      </c>
      <c r="H14" s="14">
        <f t="shared" si="3"/>
        <v>1</v>
      </c>
      <c r="I14" s="14">
        <f t="shared" si="4"/>
        <v>1660723.3449222909</v>
      </c>
      <c r="J14">
        <f t="shared" si="5"/>
        <v>1660723.3449225919</v>
      </c>
      <c r="K14">
        <f t="shared" si="6"/>
        <v>89.999965499503759</v>
      </c>
      <c r="L14">
        <f t="shared" si="0"/>
        <v>0.93879548371332677</v>
      </c>
      <c r="M14">
        <f t="shared" si="0"/>
        <v>1.2744494692823796</v>
      </c>
    </row>
    <row r="15" spans="1:23">
      <c r="A15">
        <v>64.2</v>
      </c>
      <c r="B15" s="1">
        <v>22071000</v>
      </c>
      <c r="C15">
        <v>41.25</v>
      </c>
      <c r="E15" s="5">
        <f t="shared" si="1"/>
        <v>1</v>
      </c>
      <c r="F15" s="5">
        <f t="shared" si="2"/>
        <v>1039166.0696297376</v>
      </c>
      <c r="H15" s="14">
        <f t="shared" si="3"/>
        <v>1</v>
      </c>
      <c r="I15" s="14">
        <f t="shared" si="4"/>
        <v>1039166.0696297376</v>
      </c>
      <c r="J15">
        <f t="shared" si="5"/>
        <v>1039166.0696302188</v>
      </c>
      <c r="K15">
        <f t="shared" si="6"/>
        <v>89.999944863692932</v>
      </c>
      <c r="L15">
        <f t="shared" si="0"/>
        <v>0.95291712792215033</v>
      </c>
      <c r="M15">
        <f t="shared" si="0"/>
        <v>1.1818168451804347</v>
      </c>
    </row>
    <row r="16" spans="1:23">
      <c r="A16">
        <v>39.840000000000003</v>
      </c>
      <c r="B16" s="1">
        <v>17791000</v>
      </c>
      <c r="C16">
        <v>43.16</v>
      </c>
      <c r="E16" s="5">
        <f t="shared" si="1"/>
        <v>1</v>
      </c>
      <c r="F16" s="5">
        <f t="shared" si="2"/>
        <v>644865.67311602412</v>
      </c>
      <c r="H16" s="14">
        <f t="shared" si="3"/>
        <v>1</v>
      </c>
      <c r="I16" s="14">
        <f t="shared" si="4"/>
        <v>644865.67311602412</v>
      </c>
      <c r="J16">
        <f t="shared" si="5"/>
        <v>644865.67311679944</v>
      </c>
      <c r="K16">
        <f t="shared" si="6"/>
        <v>89.999911150830485</v>
      </c>
      <c r="L16">
        <f t="shared" si="0"/>
        <v>0.96375326439678488</v>
      </c>
      <c r="M16">
        <f t="shared" si="0"/>
        <v>1.0852620748570549</v>
      </c>
    </row>
    <row r="17" spans="1:13">
      <c r="A17">
        <v>24.84</v>
      </c>
      <c r="B17" s="1">
        <v>14365000</v>
      </c>
      <c r="C17">
        <v>45.13</v>
      </c>
      <c r="E17" s="5">
        <f t="shared" si="1"/>
        <v>1</v>
      </c>
      <c r="F17" s="5">
        <f t="shared" si="2"/>
        <v>402069.86245487042</v>
      </c>
      <c r="H17" s="14">
        <f t="shared" si="3"/>
        <v>1</v>
      </c>
      <c r="I17" s="14">
        <f t="shared" si="4"/>
        <v>402069.86245487042</v>
      </c>
      <c r="J17">
        <f t="shared" si="5"/>
        <v>402069.86245611397</v>
      </c>
      <c r="K17">
        <f t="shared" si="6"/>
        <v>89.99985749795033</v>
      </c>
      <c r="L17">
        <f t="shared" si="0"/>
        <v>0.9720104516215724</v>
      </c>
      <c r="M17">
        <f t="shared" si="0"/>
        <v>0.9942357079093801</v>
      </c>
    </row>
    <row r="18" spans="1:13">
      <c r="A18">
        <v>15.48</v>
      </c>
      <c r="B18" s="1">
        <v>11575000</v>
      </c>
      <c r="C18">
        <v>46.97</v>
      </c>
      <c r="E18" s="5">
        <f t="shared" si="1"/>
        <v>1</v>
      </c>
      <c r="F18" s="5">
        <f t="shared" si="2"/>
        <v>250565.27660231057</v>
      </c>
      <c r="H18" s="14">
        <f t="shared" si="3"/>
        <v>1</v>
      </c>
      <c r="I18" s="14">
        <f t="shared" si="4"/>
        <v>250565.27660231057</v>
      </c>
      <c r="J18">
        <f t="shared" si="5"/>
        <v>250565.27660430607</v>
      </c>
      <c r="K18">
        <f t="shared" si="6"/>
        <v>89.999771333920293</v>
      </c>
      <c r="L18">
        <f t="shared" si="0"/>
        <v>0.97835289187003838</v>
      </c>
      <c r="M18">
        <f t="shared" si="0"/>
        <v>0.91611180187183938</v>
      </c>
    </row>
    <row r="19" spans="1:13">
      <c r="A19">
        <v>9.66</v>
      </c>
      <c r="B19" s="1">
        <v>9252300</v>
      </c>
      <c r="C19">
        <v>48.91</v>
      </c>
      <c r="E19" s="5">
        <f t="shared" si="1"/>
        <v>1</v>
      </c>
      <c r="F19" s="5">
        <f t="shared" si="2"/>
        <v>156360.50206578296</v>
      </c>
      <c r="H19" s="14">
        <f t="shared" si="3"/>
        <v>1</v>
      </c>
      <c r="I19" s="14">
        <f t="shared" si="4"/>
        <v>156360.50206578296</v>
      </c>
      <c r="J19">
        <f t="shared" si="5"/>
        <v>156360.50206898071</v>
      </c>
      <c r="K19">
        <f t="shared" si="6"/>
        <v>89.999633566157982</v>
      </c>
      <c r="L19">
        <f t="shared" si="0"/>
        <v>0.98310036401014</v>
      </c>
      <c r="M19">
        <f t="shared" si="0"/>
        <v>0.84010700401059069</v>
      </c>
    </row>
    <row r="20" spans="1:13">
      <c r="A20">
        <v>6</v>
      </c>
      <c r="B20" s="1">
        <v>7347200</v>
      </c>
      <c r="C20">
        <v>50.8</v>
      </c>
      <c r="E20" s="5">
        <f t="shared" si="1"/>
        <v>1</v>
      </c>
      <c r="F20" s="5">
        <f t="shared" si="2"/>
        <v>97118.324264461466</v>
      </c>
      <c r="H20" s="14">
        <f t="shared" si="3"/>
        <v>1</v>
      </c>
      <c r="I20" s="14">
        <f t="shared" si="4"/>
        <v>97118.324264461466</v>
      </c>
      <c r="J20">
        <f t="shared" si="5"/>
        <v>97118.324269609817</v>
      </c>
      <c r="K20">
        <f t="shared" si="6"/>
        <v>89.999410041514366</v>
      </c>
      <c r="L20">
        <f t="shared" si="0"/>
        <v>0.98678158696243334</v>
      </c>
      <c r="M20">
        <f t="shared" si="0"/>
        <v>0.77164192995107028</v>
      </c>
    </row>
    <row r="21" spans="1:13">
      <c r="A21">
        <v>1250</v>
      </c>
      <c r="B21" s="1">
        <v>76158000</v>
      </c>
      <c r="C21">
        <v>31.17</v>
      </c>
      <c r="E21" s="5">
        <f t="shared" si="1"/>
        <v>1</v>
      </c>
      <c r="F21" s="5">
        <f t="shared" si="2"/>
        <v>20232984.221762802</v>
      </c>
      <c r="H21" s="14">
        <f t="shared" si="3"/>
        <v>1</v>
      </c>
      <c r="I21" s="14">
        <f t="shared" si="4"/>
        <v>20232984.221762802</v>
      </c>
      <c r="J21">
        <f t="shared" si="5"/>
        <v>20232984.221762829</v>
      </c>
      <c r="K21">
        <f t="shared" si="6"/>
        <v>89.999997168199272</v>
      </c>
      <c r="L21">
        <f t="shared" si="0"/>
        <v>0.73432883975730945</v>
      </c>
      <c r="M21">
        <f t="shared" si="0"/>
        <v>1.8873916319601947</v>
      </c>
    </row>
    <row r="22" spans="1:13">
      <c r="A22">
        <v>780</v>
      </c>
      <c r="B22" s="1">
        <v>63794000</v>
      </c>
      <c r="C22">
        <v>32.97</v>
      </c>
      <c r="E22" s="5">
        <f t="shared" si="1"/>
        <v>1</v>
      </c>
      <c r="F22" s="5">
        <f t="shared" si="2"/>
        <v>12625382.15437999</v>
      </c>
      <c r="H22" s="14">
        <f t="shared" si="3"/>
        <v>1</v>
      </c>
      <c r="I22" s="14">
        <f t="shared" si="4"/>
        <v>12625382.15437999</v>
      </c>
      <c r="J22">
        <f t="shared" si="5"/>
        <v>12625382.154380029</v>
      </c>
      <c r="K22">
        <f t="shared" si="6"/>
        <v>89.999995461857807</v>
      </c>
      <c r="L22">
        <f t="shared" si="0"/>
        <v>0.80209138548484138</v>
      </c>
      <c r="M22">
        <f t="shared" si="0"/>
        <v>1.7297541844664184</v>
      </c>
    </row>
    <row r="23" spans="1:13">
      <c r="A23">
        <v>485</v>
      </c>
      <c r="B23" s="1">
        <v>53230000</v>
      </c>
      <c r="C23">
        <v>34.61</v>
      </c>
      <c r="E23" s="5">
        <f t="shared" si="1"/>
        <v>1</v>
      </c>
      <c r="F23" s="5">
        <f t="shared" si="2"/>
        <v>7850397.8780439682</v>
      </c>
      <c r="H23" s="14">
        <f t="shared" si="3"/>
        <v>1</v>
      </c>
      <c r="I23" s="14">
        <f t="shared" si="4"/>
        <v>7850397.8780439682</v>
      </c>
      <c r="J23">
        <f t="shared" si="5"/>
        <v>7850397.8780440325</v>
      </c>
      <c r="K23">
        <f t="shared" si="6"/>
        <v>89.9999927015445</v>
      </c>
      <c r="L23">
        <f t="shared" si="0"/>
        <v>0.85251929592252429</v>
      </c>
      <c r="M23">
        <f t="shared" si="0"/>
        <v>1.6004042964907397</v>
      </c>
    </row>
    <row r="24" spans="1:13">
      <c r="A24">
        <v>302.5</v>
      </c>
      <c r="B24" s="1">
        <v>44146000</v>
      </c>
      <c r="C24">
        <v>36.200000000000003</v>
      </c>
      <c r="E24" s="5">
        <f t="shared" si="1"/>
        <v>1</v>
      </c>
      <c r="F24" s="5">
        <f t="shared" si="2"/>
        <v>4896382.1816665987</v>
      </c>
      <c r="H24" s="14">
        <f t="shared" si="3"/>
        <v>1</v>
      </c>
      <c r="I24" s="14">
        <f t="shared" si="4"/>
        <v>4896382.1816665987</v>
      </c>
      <c r="J24">
        <f t="shared" si="5"/>
        <v>4896382.1816667011</v>
      </c>
      <c r="K24">
        <f t="shared" si="6"/>
        <v>89.999988298344078</v>
      </c>
      <c r="L24">
        <f t="shared" si="0"/>
        <v>0.88908661754934304</v>
      </c>
      <c r="M24">
        <f t="shared" si="0"/>
        <v>1.4861875220537035</v>
      </c>
    </row>
    <row r="25" spans="1:13">
      <c r="A25">
        <v>188.25</v>
      </c>
      <c r="B25" s="1">
        <v>36397000</v>
      </c>
      <c r="C25">
        <v>37.78</v>
      </c>
      <c r="E25" s="5">
        <f t="shared" si="1"/>
        <v>1</v>
      </c>
      <c r="F25" s="5">
        <f t="shared" si="2"/>
        <v>3047087.4237974784</v>
      </c>
      <c r="H25" s="14">
        <f t="shared" si="3"/>
        <v>1</v>
      </c>
      <c r="I25" s="14">
        <f t="shared" si="4"/>
        <v>3047087.4237974784</v>
      </c>
      <c r="J25">
        <f t="shared" si="5"/>
        <v>3047087.4237976423</v>
      </c>
      <c r="K25">
        <f t="shared" si="6"/>
        <v>89.999981196542294</v>
      </c>
      <c r="L25">
        <f t="shared" si="0"/>
        <v>0.91628190719571279</v>
      </c>
      <c r="M25">
        <f t="shared" si="0"/>
        <v>1.3822123133018076</v>
      </c>
    </row>
    <row r="26" spans="1:13">
      <c r="A26">
        <v>117.25</v>
      </c>
      <c r="B26" s="1">
        <v>29768000</v>
      </c>
      <c r="C26">
        <v>39.409999999999997</v>
      </c>
      <c r="E26" s="5">
        <f t="shared" si="1"/>
        <v>1</v>
      </c>
      <c r="F26" s="5">
        <f t="shared" si="2"/>
        <v>1897853.920001351</v>
      </c>
      <c r="H26" s="14">
        <f t="shared" si="3"/>
        <v>1</v>
      </c>
      <c r="I26" s="14">
        <f t="shared" si="4"/>
        <v>1897853.920001351</v>
      </c>
      <c r="J26">
        <f t="shared" si="5"/>
        <v>1897853.9200016146</v>
      </c>
      <c r="K26">
        <f t="shared" si="6"/>
        <v>89.999969810226759</v>
      </c>
      <c r="L26">
        <f t="shared" si="0"/>
        <v>0.93624516527809676</v>
      </c>
      <c r="M26">
        <f t="shared" si="0"/>
        <v>1.2836835780316358</v>
      </c>
    </row>
    <row r="27" spans="1:13">
      <c r="A27">
        <v>73</v>
      </c>
      <c r="B27" s="1">
        <v>24142000</v>
      </c>
      <c r="C27">
        <v>41.05</v>
      </c>
      <c r="E27" s="5">
        <f t="shared" si="1"/>
        <v>1</v>
      </c>
      <c r="F27" s="5">
        <f t="shared" si="2"/>
        <v>1181606.2785509478</v>
      </c>
      <c r="H27" s="14">
        <f t="shared" si="3"/>
        <v>1</v>
      </c>
      <c r="I27" s="14">
        <f t="shared" si="4"/>
        <v>1181606.2785509478</v>
      </c>
      <c r="J27">
        <f t="shared" si="5"/>
        <v>1181606.2785513708</v>
      </c>
      <c r="K27">
        <f t="shared" si="6"/>
        <v>89.999951510261454</v>
      </c>
      <c r="L27">
        <f t="shared" si="0"/>
        <v>0.95105599045019595</v>
      </c>
      <c r="M27">
        <f t="shared" si="0"/>
        <v>1.192447052625127</v>
      </c>
    </row>
    <row r="28" spans="1:13">
      <c r="A28">
        <v>45.5</v>
      </c>
      <c r="B28" s="1">
        <v>19430000</v>
      </c>
      <c r="C28">
        <v>42.73</v>
      </c>
      <c r="E28" s="5">
        <f t="shared" si="1"/>
        <v>1</v>
      </c>
      <c r="F28" s="5">
        <f t="shared" si="2"/>
        <v>736480.625672166</v>
      </c>
      <c r="H28" s="14">
        <f t="shared" si="3"/>
        <v>1</v>
      </c>
      <c r="I28" s="14">
        <f t="shared" si="4"/>
        <v>736480.625672166</v>
      </c>
      <c r="J28">
        <f t="shared" si="5"/>
        <v>736480.62567284494</v>
      </c>
      <c r="K28">
        <f t="shared" si="6"/>
        <v>89.999922203276626</v>
      </c>
      <c r="L28">
        <f t="shared" si="0"/>
        <v>0.96209569605389378</v>
      </c>
      <c r="M28">
        <f t="shared" si="0"/>
        <v>1.1062467166692402</v>
      </c>
    </row>
    <row r="29" spans="1:13">
      <c r="A29">
        <v>28.25</v>
      </c>
      <c r="B29" s="1">
        <v>15525000</v>
      </c>
      <c r="C29">
        <v>44.49</v>
      </c>
      <c r="E29" s="5">
        <f t="shared" si="1"/>
        <v>1</v>
      </c>
      <c r="F29" s="5">
        <f t="shared" si="2"/>
        <v>457265.44341183937</v>
      </c>
      <c r="H29" s="14">
        <f t="shared" si="3"/>
        <v>1</v>
      </c>
      <c r="I29" s="14">
        <f t="shared" si="4"/>
        <v>457265.44341183937</v>
      </c>
      <c r="J29">
        <f t="shared" si="5"/>
        <v>457265.4434129328</v>
      </c>
      <c r="K29">
        <f t="shared" si="6"/>
        <v>89.999874699082696</v>
      </c>
      <c r="L29">
        <f t="shared" si="0"/>
        <v>0.97054650928097042</v>
      </c>
      <c r="M29">
        <f t="shared" si="0"/>
        <v>1.0229236839533085</v>
      </c>
    </row>
    <row r="30" spans="1:13">
      <c r="A30">
        <v>17.675000000000001</v>
      </c>
      <c r="B30" s="1">
        <v>12294000</v>
      </c>
      <c r="C30">
        <v>46.31</v>
      </c>
      <c r="E30" s="5">
        <f t="shared" si="1"/>
        <v>1</v>
      </c>
      <c r="F30" s="5">
        <f t="shared" si="2"/>
        <v>286094.39689572604</v>
      </c>
      <c r="H30" s="14">
        <f t="shared" si="3"/>
        <v>1</v>
      </c>
      <c r="I30" s="14">
        <f t="shared" si="4"/>
        <v>286094.39689572604</v>
      </c>
      <c r="J30">
        <f t="shared" si="5"/>
        <v>286094.39689747372</v>
      </c>
      <c r="K30">
        <f t="shared" si="6"/>
        <v>89.999799731207133</v>
      </c>
      <c r="L30">
        <f t="shared" si="0"/>
        <v>0.97672894119916431</v>
      </c>
      <c r="M30">
        <f t="shared" si="0"/>
        <v>0.94342042174923624</v>
      </c>
    </row>
    <row r="31" spans="1:13">
      <c r="A31">
        <v>11.025</v>
      </c>
      <c r="B31" s="1">
        <v>9645400</v>
      </c>
      <c r="C31">
        <v>48.19</v>
      </c>
      <c r="E31" s="5">
        <f t="shared" si="1"/>
        <v>1</v>
      </c>
      <c r="F31" s="5">
        <f t="shared" si="2"/>
        <v>178454.92083594794</v>
      </c>
      <c r="H31" s="14">
        <f t="shared" si="3"/>
        <v>1</v>
      </c>
      <c r="I31" s="14">
        <f t="shared" si="4"/>
        <v>178454.92083594794</v>
      </c>
      <c r="J31">
        <f t="shared" si="5"/>
        <v>178454.92083874976</v>
      </c>
      <c r="K31">
        <f t="shared" si="6"/>
        <v>89.999678934157473</v>
      </c>
      <c r="L31">
        <f t="shared" si="0"/>
        <v>0.98149844269405628</v>
      </c>
      <c r="M31">
        <f t="shared" si="0"/>
        <v>0.86760072492545082</v>
      </c>
    </row>
    <row r="32" spans="1:13">
      <c r="A32">
        <v>6.85</v>
      </c>
      <c r="B32" s="1">
        <v>7494000</v>
      </c>
      <c r="C32">
        <v>50.12</v>
      </c>
      <c r="E32" s="5">
        <f t="shared" si="1"/>
        <v>1</v>
      </c>
      <c r="F32" s="5">
        <f t="shared" si="2"/>
        <v>110876.75353526016</v>
      </c>
      <c r="H32" s="14">
        <f t="shared" si="3"/>
        <v>1</v>
      </c>
      <c r="I32" s="14">
        <f t="shared" si="4"/>
        <v>110876.75353526016</v>
      </c>
      <c r="J32">
        <f t="shared" si="5"/>
        <v>110876.75353976966</v>
      </c>
      <c r="K32">
        <f t="shared" si="6"/>
        <v>89.99948324804177</v>
      </c>
      <c r="L32">
        <f t="shared" si="0"/>
        <v>0.98520459653859493</v>
      </c>
      <c r="M32">
        <f t="shared" si="0"/>
        <v>0.79568003288191891</v>
      </c>
    </row>
    <row r="33" spans="1:13">
      <c r="A33">
        <v>4.2750000000000004</v>
      </c>
      <c r="B33" s="1">
        <v>5756500</v>
      </c>
      <c r="C33">
        <v>52.11</v>
      </c>
      <c r="E33" s="5">
        <f t="shared" si="1"/>
        <v>1</v>
      </c>
      <c r="F33" s="5">
        <f t="shared" si="2"/>
        <v>69196.806038428796</v>
      </c>
      <c r="H33" s="14">
        <f t="shared" si="3"/>
        <v>1</v>
      </c>
      <c r="I33" s="14">
        <f t="shared" si="4"/>
        <v>69196.806038428796</v>
      </c>
      <c r="J33">
        <f t="shared" si="5"/>
        <v>69196.806045654565</v>
      </c>
      <c r="K33">
        <f t="shared" si="6"/>
        <v>89.999171988090353</v>
      </c>
      <c r="L33">
        <f t="shared" si="0"/>
        <v>0.98797936140959708</v>
      </c>
      <c r="M33">
        <f t="shared" si="0"/>
        <v>0.72709982705988019</v>
      </c>
    </row>
    <row r="34" spans="1:13">
      <c r="A34">
        <v>2.6749999999999998</v>
      </c>
      <c r="B34" s="1">
        <v>4369300</v>
      </c>
      <c r="C34">
        <v>54.14</v>
      </c>
      <c r="E34" s="5">
        <f t="shared" si="1"/>
        <v>1</v>
      </c>
      <c r="F34" s="5">
        <f t="shared" si="2"/>
        <v>43298.586234572394</v>
      </c>
      <c r="H34" s="14">
        <f t="shared" si="3"/>
        <v>1</v>
      </c>
      <c r="I34" s="14">
        <f t="shared" si="4"/>
        <v>43298.586234572394</v>
      </c>
      <c r="J34">
        <f t="shared" si="5"/>
        <v>43298.586246120118</v>
      </c>
      <c r="K34">
        <f t="shared" si="6"/>
        <v>89.998676728630528</v>
      </c>
      <c r="L34">
        <f t="shared" ref="L34:M65" si="7">ABS((J34-B34)/B34)</f>
        <v>0.9900902693232051</v>
      </c>
      <c r="M34">
        <f t="shared" si="7"/>
        <v>0.66233241094626016</v>
      </c>
    </row>
    <row r="35" spans="1:13">
      <c r="A35">
        <v>1.66</v>
      </c>
      <c r="B35" s="1">
        <v>3280500</v>
      </c>
      <c r="C35">
        <v>56.2</v>
      </c>
      <c r="E35" s="5">
        <f t="shared" si="1"/>
        <v>1</v>
      </c>
      <c r="F35" s="5">
        <f t="shared" si="2"/>
        <v>26869.403046501004</v>
      </c>
      <c r="H35" s="14">
        <f t="shared" si="3"/>
        <v>1</v>
      </c>
      <c r="I35" s="14">
        <f t="shared" si="4"/>
        <v>26869.403046501004</v>
      </c>
      <c r="J35">
        <f t="shared" si="5"/>
        <v>26869.403065109531</v>
      </c>
      <c r="K35">
        <f t="shared" si="6"/>
        <v>89.997867619932336</v>
      </c>
      <c r="L35">
        <f t="shared" si="7"/>
        <v>0.99180935739518072</v>
      </c>
      <c r="M35">
        <f t="shared" si="7"/>
        <v>0.60138554483865359</v>
      </c>
    </row>
    <row r="36" spans="1:13">
      <c r="A36">
        <v>1.0349999999999999</v>
      </c>
      <c r="B36" s="1">
        <v>2421300</v>
      </c>
      <c r="C36">
        <v>58.3</v>
      </c>
      <c r="E36" s="5">
        <f t="shared" si="1"/>
        <v>1</v>
      </c>
      <c r="F36" s="5">
        <f t="shared" si="2"/>
        <v>16752.910935619599</v>
      </c>
      <c r="H36" s="14">
        <f t="shared" si="3"/>
        <v>1</v>
      </c>
      <c r="I36" s="14">
        <f t="shared" si="4"/>
        <v>16752.910935619599</v>
      </c>
      <c r="J36">
        <f t="shared" si="5"/>
        <v>16752.910965465158</v>
      </c>
      <c r="K36">
        <f t="shared" si="6"/>
        <v>89.996579950811821</v>
      </c>
      <c r="L36">
        <f t="shared" si="7"/>
        <v>0.99308102632244455</v>
      </c>
      <c r="M36">
        <f t="shared" si="7"/>
        <v>0.54368061665200385</v>
      </c>
    </row>
    <row r="37" spans="1:13">
      <c r="A37">
        <v>0.64500000000000002</v>
      </c>
      <c r="B37" s="1">
        <v>1762500</v>
      </c>
      <c r="C37">
        <v>60.41</v>
      </c>
      <c r="E37" s="5">
        <f t="shared" si="1"/>
        <v>1</v>
      </c>
      <c r="F37" s="5">
        <f t="shared" si="2"/>
        <v>10440.219858429607</v>
      </c>
      <c r="H37" s="14">
        <f t="shared" si="3"/>
        <v>1</v>
      </c>
      <c r="I37" s="14">
        <f t="shared" si="4"/>
        <v>10440.219858429607</v>
      </c>
      <c r="J37">
        <f t="shared" si="5"/>
        <v>10440.219906321319</v>
      </c>
      <c r="K37">
        <f t="shared" si="6"/>
        <v>89.994512014103648</v>
      </c>
      <c r="L37">
        <f t="shared" si="7"/>
        <v>0.99407647097513685</v>
      </c>
      <c r="M37">
        <f t="shared" si="7"/>
        <v>0.48972872064399359</v>
      </c>
    </row>
    <row r="38" spans="1:13">
      <c r="A38">
        <v>0.40250000000000002</v>
      </c>
      <c r="B38" s="1">
        <v>1275700</v>
      </c>
      <c r="C38">
        <v>62.44</v>
      </c>
      <c r="E38" s="5">
        <f t="shared" si="1"/>
        <v>1</v>
      </c>
      <c r="F38" s="5">
        <f t="shared" si="2"/>
        <v>6515.0209194076233</v>
      </c>
      <c r="H38" s="14">
        <f t="shared" si="3"/>
        <v>1</v>
      </c>
      <c r="I38" s="14">
        <f t="shared" si="4"/>
        <v>6515.0209194076233</v>
      </c>
      <c r="J38">
        <f t="shared" si="5"/>
        <v>6515.0209961533474</v>
      </c>
      <c r="K38">
        <f t="shared" si="6"/>
        <v>89.991205587860435</v>
      </c>
      <c r="L38">
        <f t="shared" si="7"/>
        <v>0.99489298346307642</v>
      </c>
      <c r="M38">
        <f t="shared" si="7"/>
        <v>0.44124288257303712</v>
      </c>
    </row>
    <row r="39" spans="1:13">
      <c r="A39">
        <v>0.25</v>
      </c>
      <c r="B39">
        <v>922270</v>
      </c>
      <c r="C39">
        <v>64.34</v>
      </c>
      <c r="E39" s="5">
        <f t="shared" si="1"/>
        <v>1</v>
      </c>
      <c r="F39" s="5">
        <f t="shared" si="2"/>
        <v>4046.5968443525608</v>
      </c>
      <c r="H39" s="14">
        <f t="shared" si="3"/>
        <v>1</v>
      </c>
      <c r="I39" s="14">
        <f t="shared" si="4"/>
        <v>4046.5968443525608</v>
      </c>
      <c r="J39">
        <f t="shared" si="5"/>
        <v>4046.5969679131754</v>
      </c>
      <c r="K39">
        <f t="shared" si="6"/>
        <v>89.985840996632348</v>
      </c>
      <c r="L39">
        <f t="shared" si="7"/>
        <v>0.99561235108166457</v>
      </c>
      <c r="M39">
        <f t="shared" si="7"/>
        <v>0.39859870992589902</v>
      </c>
    </row>
    <row r="40" spans="1:13">
      <c r="A40">
        <v>50</v>
      </c>
      <c r="B40" s="1">
        <v>21862000</v>
      </c>
      <c r="C40">
        <v>43.28</v>
      </c>
      <c r="E40" s="5">
        <f t="shared" si="1"/>
        <v>1</v>
      </c>
      <c r="F40" s="5">
        <f t="shared" si="2"/>
        <v>809319.36887051212</v>
      </c>
      <c r="H40" s="14">
        <f t="shared" si="3"/>
        <v>1</v>
      </c>
      <c r="I40" s="14">
        <f t="shared" si="4"/>
        <v>809319.36887051212</v>
      </c>
      <c r="J40">
        <f t="shared" si="5"/>
        <v>809319.36887112993</v>
      </c>
      <c r="K40">
        <f t="shared" si="6"/>
        <v>89.999929204981726</v>
      </c>
      <c r="L40">
        <f t="shared" si="7"/>
        <v>0.96298054300287572</v>
      </c>
      <c r="M40">
        <f t="shared" si="7"/>
        <v>1.0794808041816479</v>
      </c>
    </row>
    <row r="41" spans="1:13">
      <c r="A41">
        <v>31.2</v>
      </c>
      <c r="B41" s="1">
        <v>17274000</v>
      </c>
      <c r="C41">
        <v>45.61</v>
      </c>
      <c r="E41" s="5">
        <f t="shared" si="1"/>
        <v>1</v>
      </c>
      <c r="F41" s="5">
        <f t="shared" si="2"/>
        <v>505015.28617519955</v>
      </c>
      <c r="H41" s="14">
        <f t="shared" si="3"/>
        <v>1</v>
      </c>
      <c r="I41" s="14">
        <f t="shared" si="4"/>
        <v>505015.28617519955</v>
      </c>
      <c r="J41">
        <f t="shared" si="5"/>
        <v>505015.28617618961</v>
      </c>
      <c r="K41">
        <f t="shared" si="6"/>
        <v>89.999886546445069</v>
      </c>
      <c r="L41">
        <f t="shared" si="7"/>
        <v>0.97076442710569699</v>
      </c>
      <c r="M41">
        <f t="shared" si="7"/>
        <v>0.97324899246755248</v>
      </c>
    </row>
    <row r="42" spans="1:13">
      <c r="A42">
        <v>19.399999999999999</v>
      </c>
      <c r="B42" s="1">
        <v>13518000</v>
      </c>
      <c r="C42">
        <v>47.61</v>
      </c>
      <c r="E42" s="5">
        <f t="shared" si="1"/>
        <v>1</v>
      </c>
      <c r="F42" s="5">
        <f t="shared" si="2"/>
        <v>314015.91512175871</v>
      </c>
      <c r="H42" s="14">
        <f t="shared" si="3"/>
        <v>1</v>
      </c>
      <c r="I42" s="14">
        <f t="shared" si="4"/>
        <v>314015.91512175871</v>
      </c>
      <c r="J42">
        <f t="shared" si="5"/>
        <v>314015.91512335098</v>
      </c>
      <c r="K42">
        <f t="shared" si="6"/>
        <v>89.999817538612689</v>
      </c>
      <c r="L42">
        <f t="shared" si="7"/>
        <v>0.97677053446343021</v>
      </c>
      <c r="M42">
        <f t="shared" si="7"/>
        <v>0.89035533582467319</v>
      </c>
    </row>
    <row r="43" spans="1:13">
      <c r="A43">
        <v>12.1</v>
      </c>
      <c r="B43" s="1">
        <v>10496000</v>
      </c>
      <c r="C43">
        <v>49.5</v>
      </c>
      <c r="E43" s="5">
        <f t="shared" si="1"/>
        <v>1</v>
      </c>
      <c r="F43" s="5">
        <f t="shared" si="2"/>
        <v>195855.28726666395</v>
      </c>
      <c r="H43" s="14">
        <f t="shared" si="3"/>
        <v>1</v>
      </c>
      <c r="I43" s="14">
        <f t="shared" si="4"/>
        <v>195855.28726666395</v>
      </c>
      <c r="J43">
        <f t="shared" si="5"/>
        <v>195855.28726921685</v>
      </c>
      <c r="K43">
        <f t="shared" si="6"/>
        <v>89.99970745860216</v>
      </c>
      <c r="L43">
        <f t="shared" si="7"/>
        <v>0.98134000692938106</v>
      </c>
      <c r="M43">
        <f t="shared" si="7"/>
        <v>0.81817590825458908</v>
      </c>
    </row>
    <row r="44" spans="1:13">
      <c r="A44">
        <v>7.53</v>
      </c>
      <c r="B44" s="1">
        <v>8084500</v>
      </c>
      <c r="C44">
        <v>51.32</v>
      </c>
      <c r="E44" s="5">
        <f t="shared" si="1"/>
        <v>1</v>
      </c>
      <c r="F44" s="5">
        <f t="shared" si="2"/>
        <v>121883.49695189913</v>
      </c>
      <c r="H44" s="14">
        <f t="shared" si="3"/>
        <v>1</v>
      </c>
      <c r="I44" s="14">
        <f t="shared" si="4"/>
        <v>121883.49695189913</v>
      </c>
      <c r="J44">
        <f t="shared" si="5"/>
        <v>121883.4969560014</v>
      </c>
      <c r="K44">
        <f t="shared" si="6"/>
        <v>89.999529913557254</v>
      </c>
      <c r="L44">
        <f t="shared" si="7"/>
        <v>0.98492380518819955</v>
      </c>
      <c r="M44">
        <f t="shared" si="7"/>
        <v>0.75369310042005555</v>
      </c>
    </row>
    <row r="45" spans="1:13">
      <c r="A45">
        <v>4.6900000000000004</v>
      </c>
      <c r="B45" s="1">
        <v>6168800</v>
      </c>
      <c r="C45">
        <v>53.18</v>
      </c>
      <c r="E45" s="5">
        <f t="shared" si="1"/>
        <v>1</v>
      </c>
      <c r="F45" s="5">
        <f t="shared" si="2"/>
        <v>75914.156800054043</v>
      </c>
      <c r="H45" s="14">
        <f t="shared" si="3"/>
        <v>1</v>
      </c>
      <c r="I45" s="14">
        <f t="shared" si="4"/>
        <v>75914.156800054043</v>
      </c>
      <c r="J45">
        <f t="shared" si="5"/>
        <v>75914.156806640429</v>
      </c>
      <c r="K45">
        <f t="shared" si="6"/>
        <v>89.999245255668711</v>
      </c>
      <c r="L45">
        <f t="shared" si="7"/>
        <v>0.98769385345502525</v>
      </c>
      <c r="M45">
        <f t="shared" si="7"/>
        <v>0.69235135870005104</v>
      </c>
    </row>
    <row r="46" spans="1:13">
      <c r="A46">
        <v>2.92</v>
      </c>
      <c r="B46" s="1">
        <v>4657200</v>
      </c>
      <c r="C46">
        <v>55.05</v>
      </c>
      <c r="E46" s="5">
        <f t="shared" si="1"/>
        <v>1</v>
      </c>
      <c r="F46" s="5">
        <f t="shared" si="2"/>
        <v>47264.251142037909</v>
      </c>
      <c r="H46" s="14">
        <f t="shared" si="3"/>
        <v>1</v>
      </c>
      <c r="I46" s="14">
        <f t="shared" si="4"/>
        <v>47264.251142037909</v>
      </c>
      <c r="J46">
        <f t="shared" si="5"/>
        <v>47264.251152616729</v>
      </c>
      <c r="K46">
        <f t="shared" si="6"/>
        <v>89.998787756536501</v>
      </c>
      <c r="L46">
        <f t="shared" si="7"/>
        <v>0.98985135893828546</v>
      </c>
      <c r="M46">
        <f t="shared" si="7"/>
        <v>0.63485536342482296</v>
      </c>
    </row>
    <row r="47" spans="1:13">
      <c r="A47">
        <v>1.82</v>
      </c>
      <c r="B47" s="1">
        <v>3470400</v>
      </c>
      <c r="C47">
        <v>56.93</v>
      </c>
      <c r="E47" s="5">
        <f t="shared" si="1"/>
        <v>1</v>
      </c>
      <c r="F47" s="5">
        <f t="shared" si="2"/>
        <v>29459.225026886645</v>
      </c>
      <c r="H47" s="14">
        <f t="shared" si="3"/>
        <v>1</v>
      </c>
      <c r="I47" s="14">
        <f t="shared" si="4"/>
        <v>29459.225026886645</v>
      </c>
      <c r="J47">
        <f t="shared" si="5"/>
        <v>29459.225043859256</v>
      </c>
      <c r="K47">
        <f t="shared" si="6"/>
        <v>89.998055081916149</v>
      </c>
      <c r="L47">
        <f t="shared" si="7"/>
        <v>0.99151128831147439</v>
      </c>
      <c r="M47">
        <f t="shared" si="7"/>
        <v>0.58085464749545324</v>
      </c>
    </row>
    <row r="48" spans="1:13">
      <c r="A48">
        <v>1.1299999999999999</v>
      </c>
      <c r="B48" s="1">
        <v>2551500</v>
      </c>
      <c r="C48">
        <v>58.82</v>
      </c>
      <c r="E48" s="5">
        <f t="shared" si="1"/>
        <v>1</v>
      </c>
      <c r="F48" s="5">
        <f t="shared" si="2"/>
        <v>18290.617736473574</v>
      </c>
      <c r="H48" s="14">
        <f t="shared" si="3"/>
        <v>1</v>
      </c>
      <c r="I48" s="14">
        <f t="shared" si="4"/>
        <v>18290.617736473574</v>
      </c>
      <c r="J48">
        <f t="shared" si="5"/>
        <v>18290.617763809994</v>
      </c>
      <c r="K48">
        <f t="shared" si="6"/>
        <v>89.99686747707041</v>
      </c>
      <c r="L48">
        <f t="shared" si="7"/>
        <v>0.99283142552858716</v>
      </c>
      <c r="M48">
        <f t="shared" si="7"/>
        <v>0.53003854942316231</v>
      </c>
    </row>
    <row r="49" spans="1:13">
      <c r="A49">
        <v>0.70699999999999996</v>
      </c>
      <c r="B49" s="1">
        <v>1861700</v>
      </c>
      <c r="C49">
        <v>60.72</v>
      </c>
      <c r="E49" s="5">
        <f t="shared" si="1"/>
        <v>1</v>
      </c>
      <c r="F49" s="5">
        <f t="shared" si="2"/>
        <v>11443.775875829042</v>
      </c>
      <c r="H49" s="14">
        <f t="shared" si="3"/>
        <v>1</v>
      </c>
      <c r="I49" s="14">
        <f t="shared" si="4"/>
        <v>11443.775875829042</v>
      </c>
      <c r="J49">
        <f t="shared" si="5"/>
        <v>11443.775919520915</v>
      </c>
      <c r="K49">
        <f t="shared" si="6"/>
        <v>89.994993280190997</v>
      </c>
      <c r="L49">
        <f t="shared" si="7"/>
        <v>0.9938530504810007</v>
      </c>
      <c r="M49">
        <f t="shared" si="7"/>
        <v>0.48213098287534584</v>
      </c>
    </row>
    <row r="50" spans="1:13">
      <c r="A50">
        <v>0.441</v>
      </c>
      <c r="B50" s="1">
        <v>1346900</v>
      </c>
      <c r="C50">
        <v>62.58</v>
      </c>
      <c r="E50" s="5">
        <f t="shared" si="1"/>
        <v>1</v>
      </c>
      <c r="F50" s="5">
        <f t="shared" si="2"/>
        <v>7138.1968334379171</v>
      </c>
      <c r="H50" s="14">
        <f t="shared" si="3"/>
        <v>1</v>
      </c>
      <c r="I50" s="14">
        <f t="shared" si="4"/>
        <v>7138.1968334379171</v>
      </c>
      <c r="J50">
        <f t="shared" si="5"/>
        <v>7138.1969034836175</v>
      </c>
      <c r="K50">
        <f t="shared" si="6"/>
        <v>89.991973353989081</v>
      </c>
      <c r="L50">
        <f t="shared" si="7"/>
        <v>0.99470027700387276</v>
      </c>
      <c r="M50">
        <f t="shared" si="7"/>
        <v>0.43803089411935259</v>
      </c>
    </row>
    <row r="51" spans="1:13">
      <c r="A51">
        <v>0.27400000000000002</v>
      </c>
      <c r="B51">
        <v>965810</v>
      </c>
      <c r="C51">
        <v>64.37</v>
      </c>
      <c r="E51" s="5">
        <f t="shared" si="1"/>
        <v>1</v>
      </c>
      <c r="F51" s="5">
        <f t="shared" si="2"/>
        <v>4435.0701414104069</v>
      </c>
      <c r="H51" s="14">
        <f t="shared" si="3"/>
        <v>1</v>
      </c>
      <c r="I51" s="14">
        <f t="shared" si="4"/>
        <v>4435.0701414104069</v>
      </c>
      <c r="J51">
        <f t="shared" si="5"/>
        <v>4435.0702541481942</v>
      </c>
      <c r="K51">
        <f t="shared" si="6"/>
        <v>89.987081201262825</v>
      </c>
      <c r="L51">
        <f t="shared" si="7"/>
        <v>0.99540792676183909</v>
      </c>
      <c r="M51">
        <f t="shared" si="7"/>
        <v>0.3979661519537489</v>
      </c>
    </row>
    <row r="52" spans="1:13">
      <c r="A52">
        <v>0.17100000000000001</v>
      </c>
      <c r="B52">
        <v>685430</v>
      </c>
      <c r="C52">
        <v>66.11</v>
      </c>
      <c r="E52" s="5">
        <f t="shared" si="1"/>
        <v>1</v>
      </c>
      <c r="F52" s="5">
        <f t="shared" si="2"/>
        <v>2767.8722415371517</v>
      </c>
      <c r="H52" s="14">
        <f t="shared" si="3"/>
        <v>1</v>
      </c>
      <c r="I52" s="14">
        <f t="shared" si="4"/>
        <v>2767.8722415371517</v>
      </c>
      <c r="J52">
        <f t="shared" si="5"/>
        <v>2767.8724221813218</v>
      </c>
      <c r="K52">
        <f t="shared" si="6"/>
        <v>89.979299703158148</v>
      </c>
      <c r="L52">
        <f t="shared" si="7"/>
        <v>0.99596184523265496</v>
      </c>
      <c r="M52">
        <f t="shared" si="7"/>
        <v>0.3610542989435509</v>
      </c>
    </row>
    <row r="53" spans="1:13">
      <c r="A53">
        <v>0.107</v>
      </c>
      <c r="B53">
        <v>481430</v>
      </c>
      <c r="C53">
        <v>67.78</v>
      </c>
      <c r="E53" s="5">
        <f t="shared" si="1"/>
        <v>1</v>
      </c>
      <c r="F53" s="5">
        <f t="shared" si="2"/>
        <v>1731.943449382896</v>
      </c>
      <c r="H53" s="14">
        <f t="shared" si="3"/>
        <v>1</v>
      </c>
      <c r="I53" s="14">
        <f t="shared" si="4"/>
        <v>1731.943449382896</v>
      </c>
      <c r="J53">
        <f t="shared" si="5"/>
        <v>1731.9437380759007</v>
      </c>
      <c r="K53">
        <f t="shared" si="6"/>
        <v>89.966918219433495</v>
      </c>
      <c r="L53">
        <f t="shared" si="7"/>
        <v>0.99640250142684106</v>
      </c>
      <c r="M53">
        <f t="shared" si="7"/>
        <v>0.32733724136077741</v>
      </c>
    </row>
    <row r="54" spans="1:13">
      <c r="A54">
        <v>6.6400000000000001E-2</v>
      </c>
      <c r="B54">
        <v>333690</v>
      </c>
      <c r="C54">
        <v>69.42</v>
      </c>
      <c r="E54" s="5">
        <f t="shared" si="1"/>
        <v>1</v>
      </c>
      <c r="F54" s="5">
        <f t="shared" si="2"/>
        <v>1074.7761218600401</v>
      </c>
      <c r="H54" s="14">
        <f t="shared" si="3"/>
        <v>1</v>
      </c>
      <c r="I54" s="14">
        <f t="shared" si="4"/>
        <v>1074.7761218600401</v>
      </c>
      <c r="J54">
        <f t="shared" si="5"/>
        <v>1074.7765870731032</v>
      </c>
      <c r="K54">
        <f t="shared" si="6"/>
        <v>89.946690513666795</v>
      </c>
      <c r="L54">
        <f t="shared" si="7"/>
        <v>0.99677911658403573</v>
      </c>
      <c r="M54">
        <f t="shared" si="7"/>
        <v>0.29568842572265619</v>
      </c>
    </row>
    <row r="55" spans="1:13">
      <c r="A55">
        <v>4.1399999999999999E-2</v>
      </c>
      <c r="B55">
        <v>227910</v>
      </c>
      <c r="C55">
        <v>71.06</v>
      </c>
      <c r="E55" s="5">
        <f t="shared" si="1"/>
        <v>1</v>
      </c>
      <c r="F55" s="5">
        <f t="shared" si="2"/>
        <v>670.11643742478407</v>
      </c>
      <c r="H55" s="14">
        <f t="shared" si="3"/>
        <v>1</v>
      </c>
      <c r="I55" s="14">
        <f t="shared" si="4"/>
        <v>670.11643742478407</v>
      </c>
      <c r="J55">
        <f t="shared" si="5"/>
        <v>670.11718356335598</v>
      </c>
      <c r="K55">
        <f t="shared" si="6"/>
        <v>89.914498833661227</v>
      </c>
      <c r="L55">
        <f t="shared" si="7"/>
        <v>0.99705972891245076</v>
      </c>
      <c r="M55">
        <f t="shared" si="7"/>
        <v>0.26533209729329049</v>
      </c>
    </row>
    <row r="56" spans="1:13">
      <c r="A56">
        <v>2.58E-2</v>
      </c>
      <c r="B56">
        <v>154490</v>
      </c>
      <c r="C56">
        <v>72.61</v>
      </c>
      <c r="E56" s="5">
        <f t="shared" si="1"/>
        <v>1</v>
      </c>
      <c r="F56" s="5">
        <f t="shared" si="2"/>
        <v>417.60879433718429</v>
      </c>
      <c r="H56" s="14">
        <f t="shared" si="3"/>
        <v>1</v>
      </c>
      <c r="I56" s="14">
        <f t="shared" si="4"/>
        <v>417.60879433718429</v>
      </c>
      <c r="J56">
        <f t="shared" si="5"/>
        <v>417.60999162826153</v>
      </c>
      <c r="K56">
        <f t="shared" si="6"/>
        <v>89.862800614406851</v>
      </c>
      <c r="L56">
        <f t="shared" si="7"/>
        <v>0.99729684774659677</v>
      </c>
      <c r="M56">
        <f t="shared" si="7"/>
        <v>0.23760915320764153</v>
      </c>
    </row>
    <row r="57" spans="1:13">
      <c r="A57">
        <v>1.61E-2</v>
      </c>
      <c r="B57">
        <v>104660</v>
      </c>
      <c r="C57">
        <v>74.069999999999993</v>
      </c>
      <c r="E57" s="5">
        <f t="shared" si="1"/>
        <v>1</v>
      </c>
      <c r="F57" s="5">
        <f t="shared" si="2"/>
        <v>260.6008367763049</v>
      </c>
      <c r="H57" s="14">
        <f t="shared" si="3"/>
        <v>1</v>
      </c>
      <c r="I57" s="14">
        <f t="shared" si="4"/>
        <v>260.6008367763049</v>
      </c>
      <c r="J57">
        <f t="shared" si="5"/>
        <v>260.60275541235228</v>
      </c>
      <c r="K57">
        <f t="shared" si="6"/>
        <v>89.78014077390533</v>
      </c>
      <c r="L57">
        <f t="shared" si="7"/>
        <v>0.99751000615887297</v>
      </c>
      <c r="M57">
        <f t="shared" si="7"/>
        <v>0.21209856586884485</v>
      </c>
    </row>
    <row r="58" spans="1:13">
      <c r="A58">
        <v>0.01</v>
      </c>
      <c r="B58">
        <v>69859</v>
      </c>
      <c r="C58">
        <v>75.47</v>
      </c>
      <c r="E58" s="5">
        <f t="shared" si="1"/>
        <v>1</v>
      </c>
      <c r="F58" s="5">
        <f t="shared" si="2"/>
        <v>161.86387377410244</v>
      </c>
      <c r="H58" s="14">
        <f t="shared" si="3"/>
        <v>1</v>
      </c>
      <c r="I58" s="14">
        <f t="shared" si="4"/>
        <v>161.86387377410244</v>
      </c>
      <c r="J58">
        <f t="shared" si="5"/>
        <v>161.86696276003502</v>
      </c>
      <c r="K58">
        <f t="shared" si="6"/>
        <v>89.646029412014471</v>
      </c>
      <c r="L58">
        <f t="shared" si="7"/>
        <v>0.99768294761218979</v>
      </c>
      <c r="M58">
        <f t="shared" si="7"/>
        <v>0.18783661603305249</v>
      </c>
    </row>
    <row r="59" spans="1:13">
      <c r="A59">
        <v>2.5</v>
      </c>
      <c r="B59" s="1">
        <v>4303200</v>
      </c>
      <c r="C59">
        <v>56.65</v>
      </c>
      <c r="E59" s="5">
        <f t="shared" si="1"/>
        <v>1</v>
      </c>
      <c r="F59" s="5">
        <f t="shared" si="2"/>
        <v>40465.968443525606</v>
      </c>
      <c r="H59" s="14">
        <f t="shared" si="3"/>
        <v>1</v>
      </c>
      <c r="I59" s="14">
        <f t="shared" si="4"/>
        <v>40465.968443525606</v>
      </c>
      <c r="J59">
        <f t="shared" si="5"/>
        <v>40465.968455881666</v>
      </c>
      <c r="K59">
        <f t="shared" si="6"/>
        <v>89.998584099634698</v>
      </c>
      <c r="L59">
        <f t="shared" si="7"/>
        <v>0.99059630775797503</v>
      </c>
      <c r="M59">
        <f t="shared" si="7"/>
        <v>0.58867756574818531</v>
      </c>
    </row>
    <row r="60" spans="1:13">
      <c r="A60">
        <v>1.56</v>
      </c>
      <c r="B60" s="1">
        <v>3487000</v>
      </c>
      <c r="C60">
        <v>60.55</v>
      </c>
      <c r="E60" s="5">
        <f t="shared" si="1"/>
        <v>1</v>
      </c>
      <c r="F60" s="5">
        <f t="shared" si="2"/>
        <v>25250.764308759979</v>
      </c>
      <c r="H60" s="14">
        <f t="shared" si="3"/>
        <v>1</v>
      </c>
      <c r="I60" s="14">
        <f t="shared" si="4"/>
        <v>25250.764308759979</v>
      </c>
      <c r="J60">
        <f t="shared" si="5"/>
        <v>25250.764328561359</v>
      </c>
      <c r="K60">
        <f t="shared" si="6"/>
        <v>89.997730928902484</v>
      </c>
      <c r="L60">
        <f t="shared" si="7"/>
        <v>0.99275859927486054</v>
      </c>
      <c r="M60">
        <f t="shared" si="7"/>
        <v>0.48633742244265049</v>
      </c>
    </row>
    <row r="61" spans="1:13">
      <c r="A61">
        <v>0.97</v>
      </c>
      <c r="B61" s="1">
        <v>2591100</v>
      </c>
      <c r="C61">
        <v>62.18</v>
      </c>
      <c r="E61" s="5">
        <f t="shared" si="1"/>
        <v>1</v>
      </c>
      <c r="F61" s="5">
        <f t="shared" si="2"/>
        <v>15700.795756087935</v>
      </c>
      <c r="H61" s="14">
        <f t="shared" si="3"/>
        <v>1</v>
      </c>
      <c r="I61" s="14">
        <f t="shared" si="4"/>
        <v>15700.795756087935</v>
      </c>
      <c r="J61">
        <f t="shared" si="5"/>
        <v>15700.795787933454</v>
      </c>
      <c r="K61">
        <f t="shared" si="6"/>
        <v>89.99635077225858</v>
      </c>
      <c r="L61">
        <f t="shared" si="7"/>
        <v>0.99394049022116737</v>
      </c>
      <c r="M61">
        <f t="shared" si="7"/>
        <v>0.44735205487710811</v>
      </c>
    </row>
    <row r="62" spans="1:13">
      <c r="A62">
        <v>0.60499999999999998</v>
      </c>
      <c r="B62" s="1">
        <v>1886100</v>
      </c>
      <c r="C62">
        <v>63.37</v>
      </c>
      <c r="E62" s="5">
        <f t="shared" si="1"/>
        <v>1</v>
      </c>
      <c r="F62" s="5">
        <f t="shared" si="2"/>
        <v>9792.7643633331973</v>
      </c>
      <c r="H62" s="14">
        <f t="shared" si="3"/>
        <v>1</v>
      </c>
      <c r="I62" s="14">
        <f t="shared" si="4"/>
        <v>9792.7643633331973</v>
      </c>
      <c r="J62">
        <f t="shared" si="5"/>
        <v>9792.7644143913039</v>
      </c>
      <c r="K62">
        <f t="shared" si="6"/>
        <v>89.994149172063359</v>
      </c>
      <c r="L62">
        <f t="shared" si="7"/>
        <v>0.99480792937045159</v>
      </c>
      <c r="M62">
        <f t="shared" si="7"/>
        <v>0.42013806488974853</v>
      </c>
    </row>
    <row r="63" spans="1:13">
      <c r="A63">
        <v>0.3765</v>
      </c>
      <c r="B63" s="1">
        <v>1349100</v>
      </c>
      <c r="C63">
        <v>64.77</v>
      </c>
      <c r="E63" s="5">
        <f t="shared" si="1"/>
        <v>1</v>
      </c>
      <c r="F63" s="5">
        <f t="shared" si="2"/>
        <v>6094.1748475949562</v>
      </c>
      <c r="H63" s="14">
        <f t="shared" si="3"/>
        <v>1</v>
      </c>
      <c r="I63" s="14">
        <f t="shared" si="4"/>
        <v>6094.1748475949562</v>
      </c>
      <c r="J63">
        <f t="shared" si="5"/>
        <v>6094.1749296405178</v>
      </c>
      <c r="K63">
        <f t="shared" si="6"/>
        <v>89.990598271229217</v>
      </c>
      <c r="L63">
        <f t="shared" si="7"/>
        <v>0.9954827848716622</v>
      </c>
      <c r="M63">
        <f t="shared" si="7"/>
        <v>0.38938703522046042</v>
      </c>
    </row>
    <row r="64" spans="1:13">
      <c r="A64">
        <v>0.23449999999999999</v>
      </c>
      <c r="B64">
        <v>955650</v>
      </c>
      <c r="C64">
        <v>66.510000000000005</v>
      </c>
      <c r="E64" s="5">
        <f t="shared" si="1"/>
        <v>1</v>
      </c>
      <c r="F64" s="5">
        <f t="shared" si="2"/>
        <v>3795.7078400027017</v>
      </c>
      <c r="H64" s="14">
        <f t="shared" si="3"/>
        <v>1</v>
      </c>
      <c r="I64" s="14">
        <f t="shared" si="4"/>
        <v>3795.7078400027017</v>
      </c>
      <c r="J64">
        <f t="shared" si="5"/>
        <v>3795.7079717304355</v>
      </c>
      <c r="K64">
        <f t="shared" si="6"/>
        <v>89.98490511372249</v>
      </c>
      <c r="L64">
        <f t="shared" si="7"/>
        <v>0.9960281400389992</v>
      </c>
      <c r="M64">
        <f t="shared" si="7"/>
        <v>0.35295301629412845</v>
      </c>
    </row>
    <row r="65" spans="1:13">
      <c r="A65">
        <v>0.14599999999999999</v>
      </c>
      <c r="B65">
        <v>670540</v>
      </c>
      <c r="C65">
        <v>68.13</v>
      </c>
      <c r="E65" s="5">
        <f t="shared" si="1"/>
        <v>1</v>
      </c>
      <c r="F65" s="5">
        <f t="shared" si="2"/>
        <v>2363.2125571018955</v>
      </c>
      <c r="H65" s="14">
        <f t="shared" si="3"/>
        <v>1</v>
      </c>
      <c r="I65" s="14">
        <f t="shared" si="4"/>
        <v>2363.2125571018955</v>
      </c>
      <c r="J65">
        <f t="shared" si="5"/>
        <v>2363.2127686782837</v>
      </c>
      <c r="K65">
        <f t="shared" si="6"/>
        <v>89.975755132173305</v>
      </c>
      <c r="L65">
        <f t="shared" si="7"/>
        <v>0.9964756572781962</v>
      </c>
      <c r="M65">
        <f t="shared" si="7"/>
        <v>0.32064810116209175</v>
      </c>
    </row>
    <row r="66" spans="1:13">
      <c r="A66">
        <v>9.0999999999999998E-2</v>
      </c>
      <c r="B66">
        <v>465960</v>
      </c>
      <c r="C66">
        <v>69.650000000000006</v>
      </c>
      <c r="E66" s="5">
        <f t="shared" si="1"/>
        <v>1</v>
      </c>
      <c r="F66" s="5">
        <f t="shared" si="2"/>
        <v>1472.9612513443321</v>
      </c>
      <c r="H66" s="14">
        <f t="shared" si="3"/>
        <v>1</v>
      </c>
      <c r="I66" s="14">
        <f t="shared" si="4"/>
        <v>1472.9612513443321</v>
      </c>
      <c r="J66">
        <f t="shared" si="5"/>
        <v>1472.9615907965356</v>
      </c>
      <c r="K66">
        <f t="shared" si="6"/>
        <v>89.961101644284241</v>
      </c>
      <c r="L66">
        <f t="shared" ref="L66:M81" si="8">ABS((J66-B66)/B66)</f>
        <v>0.99683886687527568</v>
      </c>
      <c r="M66">
        <f t="shared" si="8"/>
        <v>0.29161667830989568</v>
      </c>
    </row>
    <row r="67" spans="1:13">
      <c r="A67">
        <v>5.6500000000000002E-2</v>
      </c>
      <c r="B67">
        <v>321330</v>
      </c>
      <c r="C67">
        <v>71.13</v>
      </c>
      <c r="E67" s="5">
        <f t="shared" ref="E67:E96" si="9">$P$1</f>
        <v>1</v>
      </c>
      <c r="F67" s="5">
        <f t="shared" ref="F67:F96" si="10">A67*$P$2</f>
        <v>914.53088682367877</v>
      </c>
      <c r="H67" s="14">
        <f t="shared" ref="H67:H96" si="11">E67</f>
        <v>1</v>
      </c>
      <c r="I67" s="14">
        <f t="shared" ref="I67:I96" si="12">F67</f>
        <v>914.53088682367877</v>
      </c>
      <c r="J67">
        <f t="shared" ref="J67:J96" si="13">(H67^2+I67^2)^0.5</f>
        <v>914.53143355190605</v>
      </c>
      <c r="K67">
        <f t="shared" ref="K67:K96" si="14">DEGREES(ATAN(I67/H67))</f>
        <v>89.937349566314921</v>
      </c>
      <c r="L67">
        <f t="shared" si="8"/>
        <v>0.99715391829722744</v>
      </c>
      <c r="M67">
        <f t="shared" si="8"/>
        <v>0.26440811986946333</v>
      </c>
    </row>
    <row r="68" spans="1:13">
      <c r="A68">
        <v>3.5349999999999999E-2</v>
      </c>
      <c r="B68">
        <v>219900</v>
      </c>
      <c r="C68">
        <v>72.52</v>
      </c>
      <c r="E68" s="5">
        <f t="shared" si="9"/>
        <v>1</v>
      </c>
      <c r="F68" s="5">
        <f t="shared" si="10"/>
        <v>572.1887937914521</v>
      </c>
      <c r="H68" s="14">
        <f t="shared" si="11"/>
        <v>1</v>
      </c>
      <c r="I68" s="14">
        <f t="shared" si="12"/>
        <v>572.1887937914521</v>
      </c>
      <c r="J68">
        <f t="shared" si="13"/>
        <v>572.18966762824095</v>
      </c>
      <c r="K68">
        <f t="shared" si="14"/>
        <v>89.899865705514074</v>
      </c>
      <c r="L68">
        <f t="shared" si="8"/>
        <v>0.99739795512674745</v>
      </c>
      <c r="M68">
        <f t="shared" si="8"/>
        <v>0.23965617354542304</v>
      </c>
    </row>
    <row r="69" spans="1:13">
      <c r="A69">
        <v>2.205E-2</v>
      </c>
      <c r="B69">
        <v>149320</v>
      </c>
      <c r="C69">
        <v>73.87</v>
      </c>
      <c r="E69" s="5">
        <f t="shared" si="9"/>
        <v>1</v>
      </c>
      <c r="F69" s="5">
        <f t="shared" si="10"/>
        <v>356.90984167189589</v>
      </c>
      <c r="H69" s="14">
        <f t="shared" si="11"/>
        <v>1</v>
      </c>
      <c r="I69" s="14">
        <f t="shared" si="12"/>
        <v>356.90984167189589</v>
      </c>
      <c r="J69">
        <f t="shared" si="13"/>
        <v>356.91124258316353</v>
      </c>
      <c r="K69">
        <f t="shared" si="14"/>
        <v>89.839467498803486</v>
      </c>
      <c r="L69">
        <f t="shared" si="8"/>
        <v>0.99760975594305412</v>
      </c>
      <c r="M69">
        <f t="shared" si="8"/>
        <v>0.21618339649118021</v>
      </c>
    </row>
    <row r="70" spans="1:13">
      <c r="A70">
        <v>1.37E-2</v>
      </c>
      <c r="B70">
        <v>100620</v>
      </c>
      <c r="C70">
        <v>75.16</v>
      </c>
      <c r="E70" s="5">
        <f t="shared" si="9"/>
        <v>1</v>
      </c>
      <c r="F70" s="5">
        <f t="shared" si="10"/>
        <v>221.75350707052033</v>
      </c>
      <c r="H70" s="14">
        <f t="shared" si="11"/>
        <v>1</v>
      </c>
      <c r="I70" s="14">
        <f t="shared" si="12"/>
        <v>221.75350707052033</v>
      </c>
      <c r="J70">
        <f t="shared" si="13"/>
        <v>221.7557618148293</v>
      </c>
      <c r="K70">
        <f t="shared" si="14"/>
        <v>89.741625772274958</v>
      </c>
      <c r="L70">
        <f t="shared" si="8"/>
        <v>0.99779610652141892</v>
      </c>
      <c r="M70">
        <f t="shared" si="8"/>
        <v>0.19400779367050242</v>
      </c>
    </row>
    <row r="71" spans="1:13">
      <c r="A71">
        <v>8.5500000000000003E-3</v>
      </c>
      <c r="B71">
        <v>67240</v>
      </c>
      <c r="C71">
        <v>76.42</v>
      </c>
      <c r="E71" s="5">
        <f t="shared" si="9"/>
        <v>1</v>
      </c>
      <c r="F71" s="5">
        <f t="shared" si="10"/>
        <v>138.39361207685758</v>
      </c>
      <c r="H71" s="14">
        <f t="shared" si="11"/>
        <v>1</v>
      </c>
      <c r="I71" s="14">
        <f t="shared" si="12"/>
        <v>138.39361207685758</v>
      </c>
      <c r="J71">
        <f t="shared" si="13"/>
        <v>138.3972249132176</v>
      </c>
      <c r="K71">
        <f t="shared" si="14"/>
        <v>89.586001250243342</v>
      </c>
      <c r="L71">
        <f t="shared" si="8"/>
        <v>0.99794174263960111</v>
      </c>
      <c r="M71">
        <f t="shared" si="8"/>
        <v>0.17228475857423894</v>
      </c>
    </row>
    <row r="72" spans="1:13">
      <c r="A72">
        <v>5.3499999999999997E-3</v>
      </c>
      <c r="B72">
        <v>44528</v>
      </c>
      <c r="C72">
        <v>77.64</v>
      </c>
      <c r="E72" s="5">
        <f t="shared" si="9"/>
        <v>1</v>
      </c>
      <c r="F72" s="5">
        <f t="shared" si="10"/>
        <v>86.597172469144795</v>
      </c>
      <c r="H72" s="14">
        <f t="shared" si="11"/>
        <v>1</v>
      </c>
      <c r="I72" s="14">
        <f t="shared" si="12"/>
        <v>86.597172469144795</v>
      </c>
      <c r="J72">
        <f t="shared" si="13"/>
        <v>86.602946137246448</v>
      </c>
      <c r="K72">
        <f t="shared" si="14"/>
        <v>89.338393722468851</v>
      </c>
      <c r="L72">
        <f t="shared" si="8"/>
        <v>0.9980550901424442</v>
      </c>
      <c r="M72">
        <f t="shared" si="8"/>
        <v>0.15067482898594603</v>
      </c>
    </row>
    <row r="73" spans="1:13">
      <c r="A73">
        <v>3.32E-3</v>
      </c>
      <c r="B73">
        <v>29132</v>
      </c>
      <c r="C73">
        <v>78.87</v>
      </c>
      <c r="E73" s="5">
        <f t="shared" si="9"/>
        <v>1</v>
      </c>
      <c r="F73" s="5">
        <f t="shared" si="10"/>
        <v>53.738806093002005</v>
      </c>
      <c r="H73" s="14">
        <f t="shared" si="11"/>
        <v>1</v>
      </c>
      <c r="I73" s="14">
        <f t="shared" si="12"/>
        <v>53.738806093002005</v>
      </c>
      <c r="J73">
        <f t="shared" si="13"/>
        <v>53.748109550953224</v>
      </c>
      <c r="K73">
        <f t="shared" si="14"/>
        <v>88.933933005896733</v>
      </c>
      <c r="L73">
        <f t="shared" si="8"/>
        <v>0.99815501477581514</v>
      </c>
      <c r="M73">
        <f t="shared" si="8"/>
        <v>0.12760153424491857</v>
      </c>
    </row>
    <row r="74" spans="1:13">
      <c r="A74">
        <v>2.0699999999999998E-3</v>
      </c>
      <c r="B74">
        <v>18797</v>
      </c>
      <c r="C74">
        <v>80.14</v>
      </c>
      <c r="E74" s="5">
        <f t="shared" si="9"/>
        <v>1</v>
      </c>
      <c r="F74" s="5">
        <f t="shared" si="10"/>
        <v>33.505821871239199</v>
      </c>
      <c r="H74" s="14">
        <f t="shared" si="11"/>
        <v>1</v>
      </c>
      <c r="I74" s="14">
        <f t="shared" si="12"/>
        <v>33.505821871239199</v>
      </c>
      <c r="J74">
        <f t="shared" si="13"/>
        <v>33.520741329320437</v>
      </c>
      <c r="K74">
        <f t="shared" si="14"/>
        <v>88.290482871720997</v>
      </c>
      <c r="L74">
        <f t="shared" si="8"/>
        <v>0.99821669727460116</v>
      </c>
      <c r="M74">
        <f t="shared" si="8"/>
        <v>0.10170305554930117</v>
      </c>
    </row>
    <row r="75" spans="1:13">
      <c r="A75">
        <v>1.2899999999999999E-3</v>
      </c>
      <c r="B75">
        <v>12050</v>
      </c>
      <c r="C75">
        <v>81.41</v>
      </c>
      <c r="E75" s="5">
        <f t="shared" si="9"/>
        <v>1</v>
      </c>
      <c r="F75" s="5">
        <f t="shared" si="10"/>
        <v>20.880439716859211</v>
      </c>
      <c r="H75" s="14">
        <f t="shared" si="11"/>
        <v>1</v>
      </c>
      <c r="I75" s="14">
        <f t="shared" si="12"/>
        <v>20.880439716859211</v>
      </c>
      <c r="J75">
        <f t="shared" si="13"/>
        <v>20.904371857805046</v>
      </c>
      <c r="K75">
        <f t="shared" si="14"/>
        <v>87.25810204986918</v>
      </c>
      <c r="L75">
        <f t="shared" si="8"/>
        <v>0.99826519735619879</v>
      </c>
      <c r="M75">
        <f t="shared" si="8"/>
        <v>7.1835180565890971E-2</v>
      </c>
    </row>
    <row r="76" spans="1:13">
      <c r="A76" s="1">
        <v>8.0500000000000005E-4</v>
      </c>
      <c r="B76">
        <v>7699.6</v>
      </c>
      <c r="C76">
        <v>82.71</v>
      </c>
      <c r="E76" s="5">
        <f t="shared" si="9"/>
        <v>1</v>
      </c>
      <c r="F76" s="5">
        <f t="shared" si="10"/>
        <v>13.030041838815247</v>
      </c>
      <c r="H76" s="14">
        <f t="shared" si="11"/>
        <v>1</v>
      </c>
      <c r="I76" s="14">
        <f t="shared" si="12"/>
        <v>13.030041838815247</v>
      </c>
      <c r="J76">
        <f t="shared" si="13"/>
        <v>13.068358363668937</v>
      </c>
      <c r="K76">
        <f t="shared" si="14"/>
        <v>85.611396558618026</v>
      </c>
      <c r="L76">
        <f t="shared" si="8"/>
        <v>0.99830272243185758</v>
      </c>
      <c r="M76">
        <f t="shared" si="8"/>
        <v>3.507915075103412E-2</v>
      </c>
    </row>
    <row r="77" spans="1:13">
      <c r="A77" s="1">
        <v>5.0000000000000001E-4</v>
      </c>
      <c r="B77">
        <v>4812.7</v>
      </c>
      <c r="C77">
        <v>84.1</v>
      </c>
      <c r="E77" s="5">
        <f t="shared" si="9"/>
        <v>1</v>
      </c>
      <c r="F77" s="5">
        <f t="shared" si="10"/>
        <v>8.0931936887051226</v>
      </c>
      <c r="H77" s="14">
        <f t="shared" si="11"/>
        <v>1</v>
      </c>
      <c r="I77" s="14">
        <f t="shared" si="12"/>
        <v>8.0931936887051226</v>
      </c>
      <c r="J77">
        <f t="shared" si="13"/>
        <v>8.154739976412273</v>
      </c>
      <c r="K77">
        <f t="shared" si="14"/>
        <v>82.956199817114566</v>
      </c>
      <c r="L77">
        <f t="shared" si="8"/>
        <v>0.99830557899382633</v>
      </c>
    </row>
    <row r="78" spans="1:13">
      <c r="A78">
        <v>0.2</v>
      </c>
      <c r="B78">
        <v>739190</v>
      </c>
      <c r="C78">
        <v>90</v>
      </c>
      <c r="E78" s="5">
        <f t="shared" si="9"/>
        <v>1</v>
      </c>
      <c r="F78" s="5">
        <f t="shared" si="10"/>
        <v>3237.2774754820489</v>
      </c>
      <c r="H78" s="14">
        <f t="shared" si="11"/>
        <v>1</v>
      </c>
      <c r="I78" s="14">
        <f t="shared" si="12"/>
        <v>3237.2774754820489</v>
      </c>
      <c r="J78">
        <f t="shared" si="13"/>
        <v>3237.2776299328157</v>
      </c>
      <c r="K78">
        <f t="shared" si="14"/>
        <v>89.982301245993085</v>
      </c>
      <c r="L78">
        <f t="shared" si="8"/>
        <v>0.99562050673043079</v>
      </c>
    </row>
    <row r="79" spans="1:13">
      <c r="A79">
        <v>0.12479999999999999</v>
      </c>
      <c r="B79">
        <v>599250</v>
      </c>
      <c r="C79">
        <v>77.45</v>
      </c>
      <c r="E79" s="5">
        <f t="shared" si="9"/>
        <v>1</v>
      </c>
      <c r="F79" s="5">
        <f t="shared" si="10"/>
        <v>2020.0611447007982</v>
      </c>
      <c r="H79" s="14">
        <f t="shared" si="11"/>
        <v>1</v>
      </c>
      <c r="I79" s="14">
        <f t="shared" si="12"/>
        <v>2020.0611447007982</v>
      </c>
      <c r="J79">
        <f t="shared" si="13"/>
        <v>2020.0613922180432</v>
      </c>
      <c r="K79">
        <f t="shared" si="14"/>
        <v>89.971636613583158</v>
      </c>
      <c r="L79">
        <f t="shared" si="8"/>
        <v>0.99662901728457576</v>
      </c>
      <c r="M79">
        <f t="shared" si="8"/>
        <v>0.16167381037550876</v>
      </c>
    </row>
    <row r="80" spans="1:13">
      <c r="A80">
        <v>7.7600000000000002E-2</v>
      </c>
      <c r="B80">
        <v>447400</v>
      </c>
      <c r="C80">
        <v>70.790000000000006</v>
      </c>
      <c r="E80" s="5">
        <f t="shared" si="9"/>
        <v>1</v>
      </c>
      <c r="F80" s="5">
        <f t="shared" si="10"/>
        <v>1256.0636604870349</v>
      </c>
      <c r="H80" s="14">
        <f t="shared" si="11"/>
        <v>1</v>
      </c>
      <c r="I80" s="14">
        <f t="shared" si="12"/>
        <v>1256.0636604870349</v>
      </c>
      <c r="J80">
        <f t="shared" si="13"/>
        <v>1256.0640585559677</v>
      </c>
      <c r="K80">
        <f t="shared" si="14"/>
        <v>89.95438466280801</v>
      </c>
      <c r="L80">
        <f t="shared" si="8"/>
        <v>0.99719252557318738</v>
      </c>
      <c r="M80">
        <f t="shared" si="8"/>
        <v>0.27072163671151295</v>
      </c>
    </row>
    <row r="81" spans="1:13">
      <c r="A81">
        <v>4.8399999999999999E-2</v>
      </c>
      <c r="B81">
        <v>313370</v>
      </c>
      <c r="C81">
        <v>72.94</v>
      </c>
      <c r="E81" s="5">
        <f t="shared" si="9"/>
        <v>1</v>
      </c>
      <c r="F81" s="5">
        <f t="shared" si="10"/>
        <v>783.42114906665574</v>
      </c>
      <c r="H81" s="14">
        <f t="shared" si="11"/>
        <v>1</v>
      </c>
      <c r="I81" s="14">
        <f t="shared" si="12"/>
        <v>783.42114906665574</v>
      </c>
      <c r="J81">
        <f t="shared" si="13"/>
        <v>783.42178729271961</v>
      </c>
      <c r="K81">
        <f t="shared" si="14"/>
        <v>89.926864690258327</v>
      </c>
      <c r="L81">
        <f t="shared" si="8"/>
        <v>0.99750001025212143</v>
      </c>
      <c r="M81">
        <f t="shared" si="8"/>
        <v>0.23288819153082438</v>
      </c>
    </row>
    <row r="82" spans="1:13">
      <c r="A82">
        <v>3.0120000000000001E-2</v>
      </c>
      <c r="B82">
        <v>214650</v>
      </c>
      <c r="C82">
        <v>74.45</v>
      </c>
      <c r="E82" s="5">
        <f t="shared" si="9"/>
        <v>1</v>
      </c>
      <c r="F82" s="5">
        <f t="shared" si="10"/>
        <v>487.53398780759653</v>
      </c>
      <c r="H82" s="14">
        <f t="shared" si="11"/>
        <v>1</v>
      </c>
      <c r="I82" s="14">
        <f t="shared" si="12"/>
        <v>487.53398780759653</v>
      </c>
      <c r="J82">
        <f t="shared" si="13"/>
        <v>487.53501337604223</v>
      </c>
      <c r="K82">
        <f t="shared" si="14"/>
        <v>89.88247855412115</v>
      </c>
      <c r="L82">
        <f t="shared" ref="L82:M101" si="15">ABS((J82-B82)/B82)</f>
        <v>0.99772869781795459</v>
      </c>
      <c r="M82">
        <f t="shared" si="15"/>
        <v>0.20728648158658355</v>
      </c>
    </row>
    <row r="83" spans="1:13">
      <c r="A83">
        <v>1.8759999999999999E-2</v>
      </c>
      <c r="B83">
        <v>145130</v>
      </c>
      <c r="C83">
        <v>75.680000000000007</v>
      </c>
      <c r="E83" s="5">
        <f t="shared" si="9"/>
        <v>1</v>
      </c>
      <c r="F83" s="5">
        <f t="shared" si="10"/>
        <v>303.65662720021612</v>
      </c>
      <c r="H83" s="14">
        <f t="shared" si="11"/>
        <v>1</v>
      </c>
      <c r="I83" s="14">
        <f t="shared" si="12"/>
        <v>303.65662720021612</v>
      </c>
      <c r="J83">
        <f t="shared" si="13"/>
        <v>303.65827379245087</v>
      </c>
      <c r="K83">
        <f t="shared" si="14"/>
        <v>89.811314599269181</v>
      </c>
      <c r="L83">
        <f t="shared" si="15"/>
        <v>0.99790768088064186</v>
      </c>
      <c r="M83">
        <f t="shared" si="15"/>
        <v>0.1867245586584193</v>
      </c>
    </row>
    <row r="84" spans="1:13">
      <c r="A84">
        <v>1.1679999999999999E-2</v>
      </c>
      <c r="B84">
        <v>97349</v>
      </c>
      <c r="C84">
        <v>76.75</v>
      </c>
      <c r="E84" s="5">
        <f t="shared" si="9"/>
        <v>1</v>
      </c>
      <c r="F84" s="5">
        <f t="shared" si="10"/>
        <v>189.05700456815163</v>
      </c>
      <c r="H84" s="14">
        <f t="shared" si="11"/>
        <v>1</v>
      </c>
      <c r="I84" s="14">
        <f t="shared" si="12"/>
        <v>189.05700456815163</v>
      </c>
      <c r="J84">
        <f t="shared" si="13"/>
        <v>189.05964925462573</v>
      </c>
      <c r="K84">
        <f t="shared" si="14"/>
        <v>89.696941960361599</v>
      </c>
      <c r="L84">
        <f t="shared" si="15"/>
        <v>0.9980579189385137</v>
      </c>
      <c r="M84">
        <f t="shared" si="15"/>
        <v>0.16868979752914134</v>
      </c>
    </row>
    <row r="85" spans="1:13">
      <c r="A85">
        <v>7.28E-3</v>
      </c>
      <c r="B85">
        <v>64837</v>
      </c>
      <c r="C85">
        <v>77.81</v>
      </c>
      <c r="E85" s="5">
        <f t="shared" si="9"/>
        <v>1</v>
      </c>
      <c r="F85" s="5">
        <f t="shared" si="10"/>
        <v>117.83690010754657</v>
      </c>
      <c r="H85" s="14">
        <f t="shared" si="11"/>
        <v>1</v>
      </c>
      <c r="I85" s="14">
        <f t="shared" si="12"/>
        <v>117.83690010754657</v>
      </c>
      <c r="J85">
        <f t="shared" si="13"/>
        <v>117.84114318418635</v>
      </c>
      <c r="K85">
        <f t="shared" si="14"/>
        <v>89.513782150672867</v>
      </c>
      <c r="L85">
        <f t="shared" si="15"/>
        <v>0.99818250160889321</v>
      </c>
      <c r="M85">
        <f t="shared" si="15"/>
        <v>0.15041488434228073</v>
      </c>
    </row>
    <row r="86" spans="1:13">
      <c r="A86">
        <v>4.5199999999999997E-3</v>
      </c>
      <c r="B86">
        <v>42932</v>
      </c>
      <c r="C86">
        <v>78.83</v>
      </c>
      <c r="E86" s="5">
        <f t="shared" si="9"/>
        <v>1</v>
      </c>
      <c r="F86" s="5">
        <f t="shared" si="10"/>
        <v>73.162470945894299</v>
      </c>
      <c r="H86" s="14">
        <f t="shared" si="11"/>
        <v>1</v>
      </c>
      <c r="I86" s="14">
        <f t="shared" si="12"/>
        <v>73.162470945894299</v>
      </c>
      <c r="J86">
        <f t="shared" si="13"/>
        <v>73.169304731621082</v>
      </c>
      <c r="K86">
        <f t="shared" si="14"/>
        <v>89.216918029504996</v>
      </c>
      <c r="L86">
        <f t="shared" si="15"/>
        <v>0.99829569307901744</v>
      </c>
      <c r="M86">
        <f t="shared" si="15"/>
        <v>0.13176351680204235</v>
      </c>
    </row>
    <row r="87" spans="1:13">
      <c r="A87">
        <v>2.8300000000000001E-3</v>
      </c>
      <c r="B87">
        <v>28277</v>
      </c>
      <c r="C87">
        <v>79.84</v>
      </c>
      <c r="E87" s="5">
        <f t="shared" si="9"/>
        <v>1</v>
      </c>
      <c r="F87" s="5">
        <f t="shared" si="10"/>
        <v>45.807476278070986</v>
      </c>
      <c r="H87" s="14">
        <f t="shared" si="11"/>
        <v>1</v>
      </c>
      <c r="I87" s="14">
        <f t="shared" si="12"/>
        <v>45.807476278070986</v>
      </c>
      <c r="J87">
        <f t="shared" si="13"/>
        <v>45.818390226698668</v>
      </c>
      <c r="K87">
        <f t="shared" si="14"/>
        <v>88.749403264686208</v>
      </c>
      <c r="L87">
        <f t="shared" si="15"/>
        <v>0.99837965872522905</v>
      </c>
      <c r="M87">
        <f t="shared" si="15"/>
        <v>0.11159072225308372</v>
      </c>
    </row>
    <row r="88" spans="1:13">
      <c r="A88">
        <v>1.7600000000000001E-3</v>
      </c>
      <c r="B88">
        <v>18529</v>
      </c>
      <c r="C88">
        <v>80.819999999999993</v>
      </c>
      <c r="E88" s="5">
        <f t="shared" si="9"/>
        <v>1</v>
      </c>
      <c r="F88" s="5">
        <f t="shared" si="10"/>
        <v>28.488041784242029</v>
      </c>
      <c r="H88" s="14">
        <f t="shared" si="11"/>
        <v>1</v>
      </c>
      <c r="I88" s="14">
        <f t="shared" si="12"/>
        <v>28.488041784242029</v>
      </c>
      <c r="J88">
        <f t="shared" si="13"/>
        <v>28.505587604901599</v>
      </c>
      <c r="K88">
        <f t="shared" si="14"/>
        <v>87.989603343397931</v>
      </c>
      <c r="L88">
        <f t="shared" si="15"/>
        <v>0.99846156902126926</v>
      </c>
      <c r="M88">
        <f t="shared" si="15"/>
        <v>8.8710756537960136E-2</v>
      </c>
    </row>
    <row r="89" spans="1:13">
      <c r="A89">
        <v>1.1000000000000001E-3</v>
      </c>
      <c r="B89">
        <v>12063</v>
      </c>
      <c r="C89">
        <v>81.81</v>
      </c>
      <c r="E89" s="5">
        <f t="shared" si="9"/>
        <v>1</v>
      </c>
      <c r="F89" s="5">
        <f t="shared" si="10"/>
        <v>17.805026115151268</v>
      </c>
      <c r="H89" s="14">
        <f t="shared" si="11"/>
        <v>1</v>
      </c>
      <c r="I89" s="14">
        <f t="shared" si="12"/>
        <v>17.805026115151268</v>
      </c>
      <c r="J89">
        <f t="shared" si="13"/>
        <v>17.833085962929093</v>
      </c>
      <c r="K89">
        <f t="shared" si="14"/>
        <v>86.785421791506664</v>
      </c>
      <c r="L89">
        <f t="shared" si="15"/>
        <v>0.99852167073174758</v>
      </c>
      <c r="M89">
        <f t="shared" si="15"/>
        <v>6.0816792464327855E-2</v>
      </c>
    </row>
    <row r="90" spans="1:13">
      <c r="A90" s="1">
        <v>6.8400000000000004E-4</v>
      </c>
      <c r="B90">
        <v>7809.7</v>
      </c>
      <c r="C90">
        <v>82.79</v>
      </c>
      <c r="E90" s="5">
        <f t="shared" si="9"/>
        <v>1</v>
      </c>
      <c r="F90" s="5">
        <f t="shared" si="10"/>
        <v>11.071488966148607</v>
      </c>
      <c r="H90" s="14">
        <f t="shared" si="11"/>
        <v>1</v>
      </c>
      <c r="I90" s="14">
        <f t="shared" si="12"/>
        <v>11.071488966148607</v>
      </c>
      <c r="J90">
        <f t="shared" si="13"/>
        <v>11.116558277072555</v>
      </c>
      <c r="K90">
        <f t="shared" si="14"/>
        <v>84.838929968266129</v>
      </c>
      <c r="L90">
        <f t="shared" si="15"/>
        <v>0.99857657038336012</v>
      </c>
      <c r="M90">
        <f t="shared" si="15"/>
        <v>2.4748519969393919E-2</v>
      </c>
    </row>
    <row r="91" spans="1:13">
      <c r="A91" s="1">
        <v>4.28E-4</v>
      </c>
      <c r="B91">
        <v>5014.8999999999996</v>
      </c>
      <c r="C91">
        <v>83.77</v>
      </c>
      <c r="E91" s="5">
        <f t="shared" si="9"/>
        <v>1</v>
      </c>
      <c r="F91" s="5">
        <f t="shared" si="10"/>
        <v>6.9277737975315841</v>
      </c>
      <c r="H91" s="14">
        <f t="shared" si="11"/>
        <v>1</v>
      </c>
      <c r="I91" s="14">
        <f t="shared" si="12"/>
        <v>6.9277737975315841</v>
      </c>
      <c r="J91">
        <f t="shared" si="13"/>
        <v>6.9995749720797464</v>
      </c>
      <c r="K91">
        <f t="shared" si="14"/>
        <v>81.786287131366777</v>
      </c>
      <c r="L91">
        <f t="shared" si="15"/>
        <v>0.99860424435739892</v>
      </c>
      <c r="M91">
        <f t="shared" si="15"/>
        <v>2.3680468767258201E-2</v>
      </c>
    </row>
    <row r="92" spans="1:13">
      <c r="A92" s="1">
        <v>2.656E-4</v>
      </c>
      <c r="B92">
        <v>3202.7</v>
      </c>
      <c r="C92">
        <v>84.82</v>
      </c>
      <c r="E92" s="5">
        <f t="shared" si="9"/>
        <v>1</v>
      </c>
      <c r="F92" s="5">
        <f t="shared" si="10"/>
        <v>4.2991044874401609</v>
      </c>
      <c r="H92" s="14">
        <f t="shared" si="11"/>
        <v>1</v>
      </c>
      <c r="I92" s="14">
        <f t="shared" si="12"/>
        <v>4.2991044874401609</v>
      </c>
      <c r="J92">
        <f t="shared" si="13"/>
        <v>4.4138757791682508</v>
      </c>
      <c r="K92">
        <f t="shared" si="14"/>
        <v>76.905473829985937</v>
      </c>
      <c r="L92">
        <f t="shared" si="15"/>
        <v>0.99862182665277155</v>
      </c>
      <c r="M92">
        <f t="shared" si="15"/>
        <v>9.3309669535652645E-2</v>
      </c>
    </row>
    <row r="93" spans="1:13">
      <c r="A93" s="1">
        <v>1.6559999999999999E-4</v>
      </c>
      <c r="B93">
        <v>2023.9</v>
      </c>
      <c r="C93">
        <v>85.93</v>
      </c>
      <c r="E93" s="5">
        <f t="shared" si="9"/>
        <v>1</v>
      </c>
      <c r="F93" s="5">
        <f t="shared" si="10"/>
        <v>2.680465749699136</v>
      </c>
      <c r="H93" s="14">
        <f t="shared" si="11"/>
        <v>1</v>
      </c>
      <c r="I93" s="14">
        <f t="shared" si="12"/>
        <v>2.680465749699136</v>
      </c>
      <c r="J93">
        <f t="shared" si="13"/>
        <v>2.8609258353389992</v>
      </c>
      <c r="K93">
        <f t="shared" si="14"/>
        <v>69.540989307366104</v>
      </c>
      <c r="L93">
        <f t="shared" si="15"/>
        <v>0.99858642925275998</v>
      </c>
      <c r="M93">
        <f t="shared" si="15"/>
        <v>0.19072513316227047</v>
      </c>
    </row>
    <row r="94" spans="1:13">
      <c r="A94" s="1">
        <v>1.032E-4</v>
      </c>
      <c r="B94">
        <v>1267.3</v>
      </c>
      <c r="C94">
        <v>87.12</v>
      </c>
      <c r="E94" s="5">
        <f t="shared" si="9"/>
        <v>1</v>
      </c>
      <c r="F94" s="5">
        <f t="shared" si="10"/>
        <v>1.6704351773487371</v>
      </c>
      <c r="H94" s="14">
        <f t="shared" si="11"/>
        <v>1</v>
      </c>
      <c r="I94" s="14">
        <f t="shared" si="12"/>
        <v>1.6704351773487371</v>
      </c>
      <c r="J94">
        <f t="shared" si="13"/>
        <v>1.9468830683233411</v>
      </c>
      <c r="K94">
        <f t="shared" si="14"/>
        <v>59.093303811574373</v>
      </c>
      <c r="L94">
        <f t="shared" si="15"/>
        <v>0.99846375517373676</v>
      </c>
      <c r="M94">
        <f t="shared" si="15"/>
        <v>0.32170220601957794</v>
      </c>
    </row>
    <row r="95" spans="1:13">
      <c r="A95" s="1">
        <v>6.4399999999999993E-5</v>
      </c>
      <c r="B95">
        <v>793.4</v>
      </c>
      <c r="C95">
        <v>88.22</v>
      </c>
      <c r="E95" s="5">
        <f t="shared" si="9"/>
        <v>1</v>
      </c>
      <c r="F95" s="5">
        <f t="shared" si="10"/>
        <v>1.0424033471052196</v>
      </c>
      <c r="H95" s="14">
        <f t="shared" si="11"/>
        <v>1</v>
      </c>
      <c r="I95" s="14">
        <f t="shared" si="12"/>
        <v>1.0424033471052196</v>
      </c>
      <c r="J95">
        <f t="shared" si="13"/>
        <v>1.4445084762839451</v>
      </c>
      <c r="K95">
        <f t="shared" si="14"/>
        <v>46.189375176570749</v>
      </c>
      <c r="L95">
        <f t="shared" si="15"/>
        <v>0.99817934399258379</v>
      </c>
      <c r="M95">
        <f t="shared" si="15"/>
        <v>0.47642966247369362</v>
      </c>
    </row>
    <row r="96" spans="1:13">
      <c r="A96" s="1">
        <v>4.0000000000000003E-5</v>
      </c>
      <c r="B96">
        <v>494.91</v>
      </c>
      <c r="C96">
        <v>89.01</v>
      </c>
      <c r="E96" s="5">
        <f t="shared" si="9"/>
        <v>1</v>
      </c>
      <c r="F96" s="5">
        <f t="shared" si="10"/>
        <v>0.64745549509640976</v>
      </c>
      <c r="H96" s="14">
        <f t="shared" si="11"/>
        <v>1</v>
      </c>
      <c r="I96" s="14">
        <f t="shared" si="12"/>
        <v>0.64745549509640976</v>
      </c>
      <c r="J96">
        <f t="shared" si="13"/>
        <v>1.1913012289637483</v>
      </c>
      <c r="K96">
        <f t="shared" si="14"/>
        <v>32.921260215730143</v>
      </c>
      <c r="L96">
        <f t="shared" si="15"/>
        <v>0.99759289319479549</v>
      </c>
      <c r="M96">
        <f t="shared" si="15"/>
        <v>0.63013975715391368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RTFOT+PAV</vt:lpstr>
      <vt:lpstr>RTFOT</vt:lpstr>
      <vt:lpstr>Fresh</vt:lpstr>
      <vt:lpstr>20h</vt:lpstr>
      <vt:lpstr>40h</vt:lpstr>
      <vt:lpstr>80h</vt:lpstr>
      <vt:lpstr>160h</vt:lpstr>
      <vt:lpstr>320h</vt:lpstr>
      <vt:lpstr>50C</vt:lpstr>
      <vt:lpstr>150C</vt:lpstr>
      <vt:lpstr>200C</vt:lpstr>
      <vt:lpstr>5atm </vt:lpstr>
      <vt:lpstr>10atm</vt:lpstr>
      <vt:lpstr>15atm</vt:lpstr>
      <vt:lpstr>20atm</vt:lpstr>
      <vt:lpstr>total</vt:lpstr>
      <vt:lpstr>Fresh (2)</vt:lpstr>
      <vt:lpstr>CAM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Ruxin Jing - CITG</cp:lastModifiedBy>
  <dcterms:created xsi:type="dcterms:W3CDTF">2016-12-20T20:48:33Z</dcterms:created>
  <dcterms:modified xsi:type="dcterms:W3CDTF">2018-03-20T10:36:20Z</dcterms:modified>
</cp:coreProperties>
</file>