
<file path=[Content_Types].xml><?xml version="1.0" encoding="utf-8"?>
<Types xmlns="http://schemas.openxmlformats.org/package/2006/content-types">
  <Default Extension="bin" ContentType="application/vnd.ms-office.activeX"/>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activeX/activeX1.xml" ContentType="application/vnd.ms-office.activeX+xml"/>
  <Override PartName="/xl/activeX/activeX2.xml" ContentType="application/vnd.ms-office.activeX+xml"/>
  <Override PartName="/xl/activeX/activeX3.xml" ContentType="application/vnd.ms-office.activeX+xml"/>
  <Override PartName="/xl/activeX/activeX4.xml" ContentType="application/vnd.ms-office.activeX+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V:\QiQiQiVVV\QiMiracle\Publications\SocialDriving\TemProcessedData\"/>
    </mc:Choice>
  </mc:AlternateContent>
  <xr:revisionPtr revIDLastSave="0" documentId="13_ncr:1_{0B8A9434-284A-47F1-A26C-8D4E3A6FAF54}" xr6:coauthVersionLast="47" xr6:coauthVersionMax="47" xr10:uidLastSave="{00000000-0000-0000-0000-000000000000}"/>
  <bookViews>
    <workbookView xWindow="28680" yWindow="1710" windowWidth="29040" windowHeight="15840" xr2:uid="{7E5829A8-7295-400E-BF87-81854511B347}"/>
  </bookViews>
  <sheets>
    <sheet name="Sheet1" sheetId="1" r:id="rId1"/>
    <sheet name="Sheet5" sheetId="5" r:id="rId2"/>
    <sheet name="Sheet4" sheetId="4" r:id="rId3"/>
    <sheet name="Sheet3" sheetId="3" r:id="rId4"/>
    <sheet name="Sheet2" sheetId="2" r:id="rId5"/>
    <sheet name="Sheet6"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6" l="1"/>
  <c r="D13" i="4"/>
  <c r="G13" i="4"/>
  <c r="F13" i="4"/>
  <c r="E13" i="4"/>
  <c r="C13" i="4"/>
  <c r="B13" i="4"/>
  <c r="E43" i="3"/>
  <c r="E42" i="3"/>
  <c r="E41" i="3"/>
  <c r="E40" i="3"/>
  <c r="J6" i="3"/>
  <c r="J5" i="3"/>
  <c r="J4" i="3"/>
  <c r="H12" i="3"/>
  <c r="G12" i="3"/>
  <c r="F12" i="3"/>
  <c r="E12" i="3"/>
  <c r="D12" i="3"/>
  <c r="C12" i="3"/>
  <c r="J20" i="1"/>
  <c r="J21" i="1" s="1"/>
  <c r="J19" i="1"/>
  <c r="J18" i="1"/>
  <c r="J17" i="1"/>
  <c r="J16" i="1"/>
  <c r="J15" i="1"/>
  <c r="J14" i="1"/>
  <c r="J13" i="1"/>
  <c r="J11" i="1"/>
  <c r="I11" i="1"/>
  <c r="I19" i="1"/>
  <c r="I18" i="1"/>
  <c r="I17" i="1"/>
  <c r="I16" i="1"/>
  <c r="I15" i="1"/>
  <c r="I14" i="1"/>
  <c r="I13" i="1"/>
  <c r="I20" i="1" s="1"/>
  <c r="I21" i="1" s="1"/>
  <c r="H19" i="1"/>
  <c r="H18" i="1"/>
  <c r="H20" i="1" s="1"/>
  <c r="H21" i="1" s="1"/>
  <c r="H17" i="1"/>
  <c r="H16" i="1"/>
  <c r="H15" i="1"/>
  <c r="H14" i="1"/>
  <c r="H13" i="1"/>
  <c r="H11" i="1"/>
  <c r="G14" i="1"/>
  <c r="G19" i="1"/>
  <c r="G20" i="1" s="1"/>
  <c r="G21" i="1" s="1"/>
  <c r="G18" i="1"/>
  <c r="G17" i="1"/>
  <c r="G16" i="1"/>
  <c r="G15" i="1"/>
  <c r="G13" i="1"/>
  <c r="G11" i="1"/>
  <c r="F11" i="1"/>
  <c r="F19" i="1"/>
  <c r="F18" i="1"/>
  <c r="F17" i="1"/>
  <c r="F16" i="1"/>
  <c r="F15" i="1"/>
  <c r="F14" i="1"/>
  <c r="F13" i="1"/>
  <c r="F20" i="1" s="1"/>
  <c r="F21" i="1" s="1"/>
  <c r="E11" i="1"/>
  <c r="E19" i="1"/>
  <c r="E18" i="1"/>
  <c r="E17" i="1"/>
  <c r="E13" i="1"/>
  <c r="E14" i="1"/>
  <c r="E15" i="1"/>
  <c r="E16" i="1"/>
  <c r="B13" i="1"/>
  <c r="D13" i="1"/>
  <c r="D19" i="1"/>
  <c r="D20" i="1" s="1"/>
  <c r="D18" i="1"/>
  <c r="D17" i="1"/>
  <c r="D16" i="1"/>
  <c r="D15" i="1"/>
  <c r="D14" i="1"/>
  <c r="C13" i="1"/>
  <c r="D11" i="1"/>
  <c r="C11" i="1"/>
  <c r="C19" i="1"/>
  <c r="C18" i="1"/>
  <c r="C17" i="1"/>
  <c r="C16" i="1"/>
  <c r="C15" i="1"/>
  <c r="C14" i="1"/>
  <c r="B19" i="1"/>
  <c r="B18" i="1"/>
  <c r="B17" i="1"/>
  <c r="B16" i="1"/>
  <c r="B15" i="1"/>
  <c r="B14" i="1"/>
  <c r="B20" i="1" s="1"/>
  <c r="D8" i="2"/>
  <c r="B11" i="1"/>
  <c r="E20" i="1" l="1"/>
  <c r="E21" i="1" s="1"/>
  <c r="D21" i="1"/>
  <c r="C20" i="1"/>
  <c r="C21" i="1" s="1"/>
  <c r="B21" i="1"/>
</calcChain>
</file>

<file path=xl/sharedStrings.xml><?xml version="1.0" encoding="utf-8"?>
<sst xmlns="http://schemas.openxmlformats.org/spreadsheetml/2006/main" count="55" uniqueCount="28">
  <si>
    <t>Other</t>
    <phoneticPr fontId="1" type="noConversion"/>
  </si>
  <si>
    <t>I will definitely use one for my trip even if it is much more expensive (within reasonable limit)</t>
    <phoneticPr fontId="1" type="noConversion"/>
  </si>
  <si>
    <t>I will use one if it is only slightly expensive compared with other vehicles</t>
    <phoneticPr fontId="1" type="noConversion"/>
  </si>
  <si>
    <t>I will use one if it is no expensive than other vehicles</t>
    <phoneticPr fontId="1" type="noConversion"/>
  </si>
  <si>
    <t>I will use one if it is cheaper than other vehicles</t>
    <phoneticPr fontId="1" type="noConversion"/>
  </si>
  <si>
    <t>I will never use it even if it is cheaper than other vehicles</t>
    <phoneticPr fontId="1" type="noConversion"/>
  </si>
  <si>
    <t>Anticipation Capability</t>
    <phoneticPr fontId="1" type="noConversion"/>
  </si>
  <si>
    <t>Cultural Alignment</t>
    <phoneticPr fontId="1" type="noConversion"/>
  </si>
  <si>
    <t>User Acceptance</t>
    <phoneticPr fontId="1" type="noConversion"/>
  </si>
  <si>
    <t>Driving Style Adaptation</t>
    <phoneticPr fontId="1" type="noConversion"/>
  </si>
  <si>
    <t>Bi-directional Behavioral Adaptation</t>
    <phoneticPr fontId="1" type="noConversion"/>
  </si>
  <si>
    <t>Multi-objective Optimization</t>
    <phoneticPr fontId="1" type="noConversion"/>
  </si>
  <si>
    <t>Trade-off Management</t>
    <phoneticPr fontId="1" type="noConversion"/>
  </si>
  <si>
    <t>Spatial-temporal Memory Buffer Integration</t>
    <phoneticPr fontId="1" type="noConversion"/>
  </si>
  <si>
    <t>eHMI Communication Capability</t>
    <phoneticPr fontId="1" type="noConversion"/>
  </si>
  <si>
    <t>1st</t>
    <phoneticPr fontId="1" type="noConversion"/>
  </si>
  <si>
    <t>2nd</t>
    <phoneticPr fontId="1" type="noConversion"/>
  </si>
  <si>
    <t>3rd</t>
    <phoneticPr fontId="1" type="noConversion"/>
  </si>
  <si>
    <t>Normalized Ranking Score</t>
    <phoneticPr fontId="1" type="noConversion"/>
  </si>
  <si>
    <t>Social and Cultural Alignment</t>
    <phoneticPr fontId="1" type="noConversion"/>
  </si>
  <si>
    <t>Math</t>
    <phoneticPr fontId="1" type="noConversion"/>
  </si>
  <si>
    <t xml:space="preserve">                                                                                                                                                54
Easy to develop but difficult to be deployed in real world                                                                                                                                                      18
Difficult to develop but easy to be deployed in real world                                                                                                                                                      11
It is impossible to develop socially compliant automated vehicles, neither will it be possible to deploy them in real world                                                                                      3
Easy to develop and easy to be deployed in real world                                                                                                                                                            2
Difficult to develop and impossible to be deployed in real world                                                                                                                                                 1</t>
    <phoneticPr fontId="1" type="noConversion"/>
  </si>
  <si>
    <t>Difficult to develop and difficult to be deployed</t>
    <phoneticPr fontId="1" type="noConversion"/>
  </si>
  <si>
    <t>Easy to develop but difficult to be deployed</t>
    <phoneticPr fontId="1" type="noConversion"/>
  </si>
  <si>
    <t>Easy to develop and easy to be deployed</t>
    <phoneticPr fontId="1" type="noConversion"/>
  </si>
  <si>
    <t>Difficult to develop but easy to be deployed</t>
    <phoneticPr fontId="1" type="noConversion"/>
  </si>
  <si>
    <t>Difficult to develop and impossible to be deployed</t>
    <phoneticPr fontId="1" type="noConversion"/>
  </si>
  <si>
    <t>Impossible to develop and impossible to be deployed</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</si>
</sst>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等线"/>
      <family val="2"/>
      <charset val="134"/>
      <scheme val="minor"/>
    </font>
    <font>
      <sz val="9"/>
      <name val="等线"/>
      <family val="2"/>
      <charset val="134"/>
      <scheme val="minor"/>
    </font>
    <font>
      <b/>
      <sz val="11"/>
      <color theme="1"/>
      <name val="等线"/>
      <family val="3"/>
      <charset val="134"/>
      <scheme val="minor"/>
    </font>
    <font>
      <sz val="11"/>
      <color theme="1"/>
      <name val="Docs-Roboto"/>
      <family val="2"/>
    </font>
    <font>
      <sz val="11"/>
      <color rgb="FF000000"/>
      <name val="Docs-Roboto"/>
      <family val="2"/>
    </font>
    <font>
      <b/>
      <sz val="11"/>
      <color theme="1"/>
      <name val="等线"/>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7">
    <xf numFmtId="0" fontId="0" fillId="0" borderId="0" xfId="0">
      <alignment vertical="center"/>
    </xf>
    <xf numFmtId="0" fontId="3" fillId="0" borderId="0" xfId="0" applyFont="1">
      <alignment vertical="center"/>
    </xf>
    <xf numFmtId="0" fontId="4" fillId="0" borderId="0" xfId="0" applyFont="1" applyAlignment="1">
      <alignment vertical="center" wrapText="1"/>
    </xf>
    <xf numFmtId="0" fontId="0" fillId="0" borderId="0" xfId="0" applyAlignment="1"/>
    <xf numFmtId="0" fontId="5" fillId="0" borderId="1" xfId="0" applyFont="1" applyBorder="1" applyAlignment="1">
      <alignment horizontal="center" vertical="top"/>
    </xf>
    <xf numFmtId="0" fontId="2" fillId="0" borderId="0" xfId="0" applyFont="1">
      <alignment vertical="center"/>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5512D11A-5CC6-11CF-8D67-00AA00BDCE1D}" ax:persistence="persistStream" r:id="rId1"/>
</file>

<file path=xl/activeX/activeX2.xml><?xml version="1.0" encoding="utf-8"?>
<ax:ocx xmlns:ax="http://schemas.microsoft.com/office/2006/activeX" xmlns:r="http://schemas.openxmlformats.org/officeDocument/2006/relationships" ax:classid="{5512D11A-5CC6-11CF-8D67-00AA00BDCE1D}" ax:persistence="persistStream" r:id="rId1"/>
</file>

<file path=xl/activeX/activeX3.xml><?xml version="1.0" encoding="utf-8"?>
<ax:ocx xmlns:ax="http://schemas.microsoft.com/office/2006/activeX" xmlns:r="http://schemas.openxmlformats.org/officeDocument/2006/relationships" ax:classid="{5512D11A-5CC6-11CF-8D67-00AA00BDCE1D}" ax:persistence="persistStream" r:id="rId1"/>
</file>

<file path=xl/activeX/activeX4.xml><?xml version="1.0" encoding="utf-8"?>
<ax:ocx xmlns:ax="http://schemas.microsoft.com/office/2006/activeX" xmlns:r="http://schemas.openxmlformats.org/officeDocument/2006/relationships" ax:classid="{5512D11A-5CC6-11CF-8D67-00AA00BDCE1D}" ax:persistence="persistStream" r:id="rId1"/>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Sheet1!$B$2</c:f>
              <c:strCache>
                <c:ptCount val="1"/>
                <c:pt idx="0">
                  <c:v>Anticipation Capability</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Sheet1!$B$3:$B$9</c:f>
              <c:numCache>
                <c:formatCode>General</c:formatCode>
                <c:ptCount val="7"/>
                <c:pt idx="0">
                  <c:v>1</c:v>
                </c:pt>
                <c:pt idx="1">
                  <c:v>1</c:v>
                </c:pt>
                <c:pt idx="2">
                  <c:v>0</c:v>
                </c:pt>
                <c:pt idx="3">
                  <c:v>4</c:v>
                </c:pt>
                <c:pt idx="4">
                  <c:v>9</c:v>
                </c:pt>
                <c:pt idx="5">
                  <c:v>23</c:v>
                </c:pt>
                <c:pt idx="6">
                  <c:v>52</c:v>
                </c:pt>
              </c:numCache>
            </c:numRef>
          </c:val>
          <c:extLst>
            <c:ext xmlns:c16="http://schemas.microsoft.com/office/drawing/2014/chart" uri="{C3380CC4-5D6E-409C-BE32-E72D297353CC}">
              <c16:uniqueId val="{00000000-1D65-4075-8E6E-2D6D1000E62A}"/>
            </c:ext>
          </c:extLst>
        </c:ser>
        <c:ser>
          <c:idx val="1"/>
          <c:order val="1"/>
          <c:tx>
            <c:strRef>
              <c:f>Sheet1!$C$2</c:f>
              <c:strCache>
                <c:ptCount val="1"/>
                <c:pt idx="0">
                  <c:v>eHMI Communication Capability</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Sheet1!$C$3:$C$9</c:f>
              <c:numCache>
                <c:formatCode>General</c:formatCode>
                <c:ptCount val="7"/>
                <c:pt idx="0">
                  <c:v>1</c:v>
                </c:pt>
                <c:pt idx="1">
                  <c:v>11</c:v>
                </c:pt>
                <c:pt idx="2">
                  <c:v>8</c:v>
                </c:pt>
                <c:pt idx="3">
                  <c:v>14</c:v>
                </c:pt>
                <c:pt idx="4">
                  <c:v>22</c:v>
                </c:pt>
                <c:pt idx="5">
                  <c:v>17</c:v>
                </c:pt>
                <c:pt idx="6">
                  <c:v>17</c:v>
                </c:pt>
              </c:numCache>
            </c:numRef>
          </c:val>
          <c:extLst>
            <c:ext xmlns:c16="http://schemas.microsoft.com/office/drawing/2014/chart" uri="{C3380CC4-5D6E-409C-BE32-E72D297353CC}">
              <c16:uniqueId val="{00000001-1D65-4075-8E6E-2D6D1000E62A}"/>
            </c:ext>
          </c:extLst>
        </c:ser>
        <c:ser>
          <c:idx val="2"/>
          <c:order val="2"/>
          <c:tx>
            <c:strRef>
              <c:f>Sheet1!$D$2</c:f>
              <c:strCache>
                <c:ptCount val="1"/>
                <c:pt idx="0">
                  <c:v>Social and Cultural Alignment</c:v>
                </c:pt>
              </c:strCache>
            </c:strRef>
          </c:tx>
          <c:spPr>
            <a:solidFill>
              <a:srgbClr val="92D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Sheet1!$D$3:$D$9</c:f>
              <c:numCache>
                <c:formatCode>General</c:formatCode>
                <c:ptCount val="7"/>
                <c:pt idx="0">
                  <c:v>0</c:v>
                </c:pt>
                <c:pt idx="1">
                  <c:v>3</c:v>
                </c:pt>
                <c:pt idx="2">
                  <c:v>3</c:v>
                </c:pt>
                <c:pt idx="3">
                  <c:v>9</c:v>
                </c:pt>
                <c:pt idx="4">
                  <c:v>21</c:v>
                </c:pt>
                <c:pt idx="5">
                  <c:v>30</c:v>
                </c:pt>
                <c:pt idx="6">
                  <c:v>24</c:v>
                </c:pt>
              </c:numCache>
            </c:numRef>
          </c:val>
          <c:extLst>
            <c:ext xmlns:c16="http://schemas.microsoft.com/office/drawing/2014/chart" uri="{C3380CC4-5D6E-409C-BE32-E72D297353CC}">
              <c16:uniqueId val="{00000002-1D65-4075-8E6E-2D6D1000E62A}"/>
            </c:ext>
          </c:extLst>
        </c:ser>
        <c:ser>
          <c:idx val="3"/>
          <c:order val="3"/>
          <c:tx>
            <c:strRef>
              <c:f>Sheet1!$E$2</c:f>
              <c:strCache>
                <c:ptCount val="1"/>
                <c:pt idx="0">
                  <c:v>User Acceptance</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Sheet1!$E$3:$E$9</c:f>
              <c:numCache>
                <c:formatCode>General</c:formatCode>
                <c:ptCount val="7"/>
                <c:pt idx="0">
                  <c:v>0</c:v>
                </c:pt>
                <c:pt idx="1">
                  <c:v>4</c:v>
                </c:pt>
                <c:pt idx="2">
                  <c:v>7</c:v>
                </c:pt>
                <c:pt idx="3">
                  <c:v>20</c:v>
                </c:pt>
                <c:pt idx="4">
                  <c:v>20</c:v>
                </c:pt>
                <c:pt idx="5">
                  <c:v>24</c:v>
                </c:pt>
                <c:pt idx="6">
                  <c:v>15</c:v>
                </c:pt>
              </c:numCache>
            </c:numRef>
          </c:val>
          <c:extLst>
            <c:ext xmlns:c16="http://schemas.microsoft.com/office/drawing/2014/chart" uri="{C3380CC4-5D6E-409C-BE32-E72D297353CC}">
              <c16:uniqueId val="{00000003-1D65-4075-8E6E-2D6D1000E62A}"/>
            </c:ext>
          </c:extLst>
        </c:ser>
        <c:ser>
          <c:idx val="4"/>
          <c:order val="4"/>
          <c:tx>
            <c:strRef>
              <c:f>Sheet1!$F$2</c:f>
              <c:strCache>
                <c:ptCount val="1"/>
                <c:pt idx="0">
                  <c:v>Driving Style Adaptation</c:v>
                </c:pt>
              </c:strCache>
            </c:strRef>
          </c:tx>
          <c:spPr>
            <a:solidFill>
              <a:srgbClr val="00B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Sheet1!$F$3:$F$9</c:f>
              <c:numCache>
                <c:formatCode>General</c:formatCode>
                <c:ptCount val="7"/>
                <c:pt idx="0">
                  <c:v>2</c:v>
                </c:pt>
                <c:pt idx="1">
                  <c:v>7</c:v>
                </c:pt>
                <c:pt idx="2">
                  <c:v>7</c:v>
                </c:pt>
                <c:pt idx="3">
                  <c:v>9</c:v>
                </c:pt>
                <c:pt idx="4">
                  <c:v>17</c:v>
                </c:pt>
                <c:pt idx="5">
                  <c:v>34</c:v>
                </c:pt>
                <c:pt idx="6">
                  <c:v>14</c:v>
                </c:pt>
              </c:numCache>
            </c:numRef>
          </c:val>
          <c:extLst>
            <c:ext xmlns:c16="http://schemas.microsoft.com/office/drawing/2014/chart" uri="{C3380CC4-5D6E-409C-BE32-E72D297353CC}">
              <c16:uniqueId val="{00000004-1D65-4075-8E6E-2D6D1000E62A}"/>
            </c:ext>
          </c:extLst>
        </c:ser>
        <c:ser>
          <c:idx val="5"/>
          <c:order val="5"/>
          <c:tx>
            <c:strRef>
              <c:f>Sheet1!$G$2</c:f>
              <c:strCache>
                <c:ptCount val="1"/>
                <c:pt idx="0">
                  <c:v>Bi-directional Behavioral Adaptation</c:v>
                </c:pt>
              </c:strCache>
            </c:strRef>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Sheet1!$G$3:$G$9</c:f>
              <c:numCache>
                <c:formatCode>General</c:formatCode>
                <c:ptCount val="7"/>
                <c:pt idx="0">
                  <c:v>3</c:v>
                </c:pt>
                <c:pt idx="1">
                  <c:v>3</c:v>
                </c:pt>
                <c:pt idx="2">
                  <c:v>9</c:v>
                </c:pt>
                <c:pt idx="3">
                  <c:v>15</c:v>
                </c:pt>
                <c:pt idx="4">
                  <c:v>16</c:v>
                </c:pt>
                <c:pt idx="5">
                  <c:v>30</c:v>
                </c:pt>
                <c:pt idx="6">
                  <c:v>14</c:v>
                </c:pt>
              </c:numCache>
            </c:numRef>
          </c:val>
          <c:extLst>
            <c:ext xmlns:c16="http://schemas.microsoft.com/office/drawing/2014/chart" uri="{C3380CC4-5D6E-409C-BE32-E72D297353CC}">
              <c16:uniqueId val="{00000005-1D65-4075-8E6E-2D6D1000E62A}"/>
            </c:ext>
          </c:extLst>
        </c:ser>
        <c:ser>
          <c:idx val="6"/>
          <c:order val="6"/>
          <c:tx>
            <c:strRef>
              <c:f>Sheet1!$H$2</c:f>
              <c:strCache>
                <c:ptCount val="1"/>
                <c:pt idx="0">
                  <c:v>Multi-objective Optimization</c:v>
                </c:pt>
              </c:strCache>
            </c:strRef>
          </c:tx>
          <c:spPr>
            <a:solidFill>
              <a:srgbClr val="7030A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Sheet1!$H$3:$H$9</c:f>
              <c:numCache>
                <c:formatCode>General</c:formatCode>
                <c:ptCount val="7"/>
                <c:pt idx="0">
                  <c:v>2</c:v>
                </c:pt>
                <c:pt idx="1">
                  <c:v>0</c:v>
                </c:pt>
                <c:pt idx="2">
                  <c:v>4</c:v>
                </c:pt>
                <c:pt idx="3">
                  <c:v>6</c:v>
                </c:pt>
                <c:pt idx="4">
                  <c:v>17</c:v>
                </c:pt>
                <c:pt idx="5">
                  <c:v>32</c:v>
                </c:pt>
                <c:pt idx="6">
                  <c:v>29</c:v>
                </c:pt>
              </c:numCache>
            </c:numRef>
          </c:val>
          <c:extLst>
            <c:ext xmlns:c16="http://schemas.microsoft.com/office/drawing/2014/chart" uri="{C3380CC4-5D6E-409C-BE32-E72D297353CC}">
              <c16:uniqueId val="{00000006-1D65-4075-8E6E-2D6D1000E62A}"/>
            </c:ext>
          </c:extLst>
        </c:ser>
        <c:ser>
          <c:idx val="7"/>
          <c:order val="7"/>
          <c:tx>
            <c:strRef>
              <c:f>Sheet1!$I$2</c:f>
              <c:strCache>
                <c:ptCount val="1"/>
                <c:pt idx="0">
                  <c:v>Trade-off Management</c:v>
                </c:pt>
              </c:strCache>
            </c:strRef>
          </c:tx>
          <c:spPr>
            <a:solidFill>
              <a:srgbClr val="00B0F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Sheet1!$I$3:$I$9</c:f>
              <c:numCache>
                <c:formatCode>General</c:formatCode>
                <c:ptCount val="7"/>
                <c:pt idx="0">
                  <c:v>0</c:v>
                </c:pt>
                <c:pt idx="1">
                  <c:v>2</c:v>
                </c:pt>
                <c:pt idx="2">
                  <c:v>3</c:v>
                </c:pt>
                <c:pt idx="3">
                  <c:v>13</c:v>
                </c:pt>
                <c:pt idx="4">
                  <c:v>15</c:v>
                </c:pt>
                <c:pt idx="5">
                  <c:v>34</c:v>
                </c:pt>
                <c:pt idx="6">
                  <c:v>23</c:v>
                </c:pt>
              </c:numCache>
            </c:numRef>
          </c:val>
          <c:extLst>
            <c:ext xmlns:c16="http://schemas.microsoft.com/office/drawing/2014/chart" uri="{C3380CC4-5D6E-409C-BE32-E72D297353CC}">
              <c16:uniqueId val="{00000007-1D65-4075-8E6E-2D6D1000E62A}"/>
            </c:ext>
          </c:extLst>
        </c:ser>
        <c:ser>
          <c:idx val="8"/>
          <c:order val="8"/>
          <c:tx>
            <c:strRef>
              <c:f>Sheet1!$J$2</c:f>
              <c:strCache>
                <c:ptCount val="1"/>
                <c:pt idx="0">
                  <c:v>Spatial-temporal Memory Buffer Integration</c:v>
                </c:pt>
              </c:strCache>
            </c:strRef>
          </c:tx>
          <c:spPr>
            <a:solidFill>
              <a:srgbClr val="FFFF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35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zh-CN"/>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Sheet1!$A$3:$A$9</c:f>
              <c:numCache>
                <c:formatCode>General</c:formatCode>
                <c:ptCount val="7"/>
                <c:pt idx="0">
                  <c:v>1</c:v>
                </c:pt>
                <c:pt idx="1">
                  <c:v>2</c:v>
                </c:pt>
                <c:pt idx="2">
                  <c:v>3</c:v>
                </c:pt>
                <c:pt idx="3">
                  <c:v>4</c:v>
                </c:pt>
                <c:pt idx="4">
                  <c:v>5</c:v>
                </c:pt>
                <c:pt idx="5">
                  <c:v>6</c:v>
                </c:pt>
                <c:pt idx="6">
                  <c:v>7</c:v>
                </c:pt>
              </c:numCache>
            </c:numRef>
          </c:cat>
          <c:val>
            <c:numRef>
              <c:f>Sheet1!$J$3:$J$9</c:f>
              <c:numCache>
                <c:formatCode>General</c:formatCode>
                <c:ptCount val="7"/>
                <c:pt idx="0">
                  <c:v>1</c:v>
                </c:pt>
                <c:pt idx="1">
                  <c:v>1</c:v>
                </c:pt>
                <c:pt idx="2">
                  <c:v>8</c:v>
                </c:pt>
                <c:pt idx="3">
                  <c:v>15</c:v>
                </c:pt>
                <c:pt idx="4">
                  <c:v>19</c:v>
                </c:pt>
                <c:pt idx="5">
                  <c:v>24</c:v>
                </c:pt>
                <c:pt idx="6">
                  <c:v>22</c:v>
                </c:pt>
              </c:numCache>
            </c:numRef>
          </c:val>
          <c:extLst>
            <c:ext xmlns:c16="http://schemas.microsoft.com/office/drawing/2014/chart" uri="{C3380CC4-5D6E-409C-BE32-E72D297353CC}">
              <c16:uniqueId val="{00000008-1D65-4075-8E6E-2D6D1000E62A}"/>
            </c:ext>
          </c:extLst>
        </c:ser>
        <c:dLbls>
          <c:dLblPos val="outEnd"/>
          <c:showLegendKey val="0"/>
          <c:showVal val="1"/>
          <c:showCatName val="0"/>
          <c:showSerName val="0"/>
          <c:showPercent val="0"/>
          <c:showBubbleSize val="0"/>
        </c:dLbls>
        <c:gapWidth val="219"/>
        <c:overlap val="-27"/>
        <c:axId val="1407410304"/>
        <c:axId val="1407415584"/>
      </c:barChart>
      <c:catAx>
        <c:axId val="1407410304"/>
        <c:scaling>
          <c:orientation val="minMax"/>
        </c:scaling>
        <c:delete val="0"/>
        <c:axPos val="b"/>
        <c:title>
          <c:tx>
            <c:rich>
              <a:bodyPr rot="0" spcFirstLastPara="1" vertOverflow="ellipsis" vert="horz" wrap="square" anchor="ctr" anchorCtr="1"/>
              <a:lstStyle/>
              <a:p>
                <a:pPr>
                  <a:defRPr sz="2000" b="1"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altLang="zh-CN" sz="2000" b="1" i="0" u="none" strike="noStrike" baseline="0">
                    <a:solidFill>
                      <a:schemeClr val="tx1"/>
                    </a:solidFill>
                    <a:effectLst/>
                  </a:rPr>
                  <a:t>Rating</a:t>
                </a:r>
                <a:endParaRPr lang="en-GB" altLang="zh-CN" sz="2000" b="1">
                  <a:solidFill>
                    <a:schemeClr val="tx1"/>
                  </a:solidFill>
                </a:endParaRPr>
              </a:p>
            </c:rich>
          </c:tx>
          <c:overlay val="0"/>
          <c:spPr>
            <a:noFill/>
            <a:ln>
              <a:noFill/>
            </a:ln>
            <a:effectLst/>
          </c:spPr>
          <c:txPr>
            <a:bodyPr rot="0" spcFirstLastPara="1" vertOverflow="ellipsis" vert="horz" wrap="square" anchor="ctr" anchorCtr="1"/>
            <a:lstStyle/>
            <a:p>
              <a:pPr>
                <a:defRPr sz="20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GB" altLang="zh-CN"/>
            </a:p>
          </c:txPr>
        </c:title>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zh-CN"/>
          </a:p>
        </c:txPr>
        <c:crossAx val="1407415584"/>
        <c:crosses val="autoZero"/>
        <c:auto val="1"/>
        <c:lblAlgn val="ctr"/>
        <c:lblOffset val="100"/>
        <c:noMultiLvlLbl val="0"/>
      </c:catAx>
      <c:valAx>
        <c:axId val="1407415584"/>
        <c:scaling>
          <c:orientation val="minMax"/>
          <c:max val="5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1"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ltLang="zh-CN" sz="2000" b="1">
                    <a:solidFill>
                      <a:schemeClr val="tx1"/>
                    </a:solidFill>
                  </a:rPr>
                  <a:t>Number of responses</a:t>
                </a:r>
              </a:p>
            </c:rich>
          </c:tx>
          <c:layout>
            <c:manualLayout>
              <c:xMode val="edge"/>
              <c:yMode val="edge"/>
              <c:x val="3.3512866862813696E-3"/>
              <c:y val="0.24540162782682468"/>
            </c:manualLayout>
          </c:layout>
          <c:overlay val="0"/>
          <c:spPr>
            <a:noFill/>
            <a:ln>
              <a:noFill/>
            </a:ln>
            <a:effectLst/>
          </c:spPr>
          <c:txPr>
            <a:bodyPr rot="-5400000" spcFirstLastPara="1" vertOverflow="ellipsis" vert="horz" wrap="square" anchor="ctr" anchorCtr="1"/>
            <a:lstStyle/>
            <a:p>
              <a:pPr>
                <a:defRPr sz="20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407410304"/>
        <c:crosses val="autoZero"/>
        <c:crossBetween val="between"/>
        <c:majorUnit val="5"/>
      </c:valAx>
      <c:spPr>
        <a:noFill/>
        <a:ln>
          <a:noFill/>
        </a:ln>
        <a:effectLst/>
      </c:spPr>
    </c:plotArea>
    <c:legend>
      <c:legendPos val="b"/>
      <c:layout>
        <c:manualLayout>
          <c:xMode val="edge"/>
          <c:yMode val="edge"/>
          <c:x val="5.3035827035872028E-2"/>
          <c:y val="1.510538455420345E-3"/>
          <c:w val="0.40819714835754656"/>
          <c:h val="0.547721415006999"/>
        </c:manualLayout>
      </c:layout>
      <c:overlay val="0"/>
      <c:spPr>
        <a:noFill/>
        <a:ln>
          <a:noFill/>
        </a:ln>
        <a:effectLst/>
      </c:spPr>
      <c:txPr>
        <a:bodyPr rot="0" spcFirstLastPara="1" vertOverflow="ellipsis" vert="horz" wrap="square" anchor="ctr" anchorCtr="1"/>
        <a:lstStyle/>
        <a:p>
          <a:pPr>
            <a:defRPr sz="19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800">
          <a:latin typeface="Times New Roman" panose="02020603050405020304" pitchFamily="18" charset="0"/>
          <a:cs typeface="Times New Roman" panose="02020603050405020304" pitchFamily="18" charset="0"/>
        </a:defRPr>
      </a:pPr>
      <a:endParaRPr lang="zh-CN"/>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Sheet4!$B$4</c:f>
              <c:strCache>
                <c:ptCount val="1"/>
                <c:pt idx="0">
                  <c:v>Social and Cultural Alignment</c:v>
                </c:pt>
              </c:strCache>
            </c:strRef>
          </c:tx>
          <c:spPr>
            <a:solidFill>
              <a:srgbClr val="92D05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Sheet4!$B$5:$B$11</c:f>
              <c:numCache>
                <c:formatCode>General</c:formatCode>
                <c:ptCount val="7"/>
                <c:pt idx="0">
                  <c:v>2</c:v>
                </c:pt>
                <c:pt idx="1">
                  <c:v>19</c:v>
                </c:pt>
                <c:pt idx="2">
                  <c:v>17</c:v>
                </c:pt>
                <c:pt idx="3">
                  <c:v>14</c:v>
                </c:pt>
                <c:pt idx="4">
                  <c:v>20</c:v>
                </c:pt>
                <c:pt idx="5">
                  <c:v>14</c:v>
                </c:pt>
                <c:pt idx="6">
                  <c:v>4</c:v>
                </c:pt>
              </c:numCache>
            </c:numRef>
          </c:val>
          <c:extLst>
            <c:ext xmlns:c16="http://schemas.microsoft.com/office/drawing/2014/chart" uri="{C3380CC4-5D6E-409C-BE32-E72D297353CC}">
              <c16:uniqueId val="{00000000-8447-4D12-9395-532598EFF86A}"/>
            </c:ext>
          </c:extLst>
        </c:ser>
        <c:ser>
          <c:idx val="1"/>
          <c:order val="1"/>
          <c:tx>
            <c:strRef>
              <c:f>Sheet4!$C$4</c:f>
              <c:strCache>
                <c:ptCount val="1"/>
                <c:pt idx="0">
                  <c:v>Driving Style Adaptation</c:v>
                </c:pt>
              </c:strCache>
            </c:strRef>
          </c:tx>
          <c:spPr>
            <a:solidFill>
              <a:srgbClr val="00B05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Sheet4!$C$5:$C$11</c:f>
              <c:numCache>
                <c:formatCode>General</c:formatCode>
                <c:ptCount val="7"/>
                <c:pt idx="0">
                  <c:v>1</c:v>
                </c:pt>
                <c:pt idx="1">
                  <c:v>4</c:v>
                </c:pt>
                <c:pt idx="2">
                  <c:v>8</c:v>
                </c:pt>
                <c:pt idx="3">
                  <c:v>10</c:v>
                </c:pt>
                <c:pt idx="4">
                  <c:v>21</c:v>
                </c:pt>
                <c:pt idx="5">
                  <c:v>25</c:v>
                </c:pt>
                <c:pt idx="6">
                  <c:v>21</c:v>
                </c:pt>
              </c:numCache>
            </c:numRef>
          </c:val>
          <c:extLst>
            <c:ext xmlns:c16="http://schemas.microsoft.com/office/drawing/2014/chart" uri="{C3380CC4-5D6E-409C-BE32-E72D297353CC}">
              <c16:uniqueId val="{00000001-8447-4D12-9395-532598EFF86A}"/>
            </c:ext>
          </c:extLst>
        </c:ser>
        <c:ser>
          <c:idx val="2"/>
          <c:order val="2"/>
          <c:tx>
            <c:strRef>
              <c:f>Sheet4!$D$4</c:f>
              <c:strCache>
                <c:ptCount val="1"/>
                <c:pt idx="0">
                  <c:v>Bi-directional Behavioral Adaptation</c:v>
                </c:pt>
              </c:strCache>
            </c:strRef>
          </c:tx>
          <c:spPr>
            <a:solidFill>
              <a:srgbClr val="0070C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Sheet4!$D$5:$D$11</c:f>
              <c:numCache>
                <c:formatCode>General</c:formatCode>
                <c:ptCount val="7"/>
                <c:pt idx="0">
                  <c:v>1</c:v>
                </c:pt>
                <c:pt idx="1">
                  <c:v>6</c:v>
                </c:pt>
                <c:pt idx="2">
                  <c:v>12</c:v>
                </c:pt>
                <c:pt idx="3">
                  <c:v>12</c:v>
                </c:pt>
                <c:pt idx="4">
                  <c:v>34</c:v>
                </c:pt>
                <c:pt idx="5">
                  <c:v>15</c:v>
                </c:pt>
                <c:pt idx="6">
                  <c:v>10</c:v>
                </c:pt>
              </c:numCache>
            </c:numRef>
          </c:val>
          <c:extLst>
            <c:ext xmlns:c16="http://schemas.microsoft.com/office/drawing/2014/chart" uri="{C3380CC4-5D6E-409C-BE32-E72D297353CC}">
              <c16:uniqueId val="{00000002-8447-4D12-9395-532598EFF86A}"/>
            </c:ext>
          </c:extLst>
        </c:ser>
        <c:ser>
          <c:idx val="3"/>
          <c:order val="3"/>
          <c:tx>
            <c:strRef>
              <c:f>Sheet4!$E$4</c:f>
              <c:strCache>
                <c:ptCount val="1"/>
                <c:pt idx="0">
                  <c:v>Multi-objective Optimization</c:v>
                </c:pt>
              </c:strCache>
            </c:strRef>
          </c:tx>
          <c:spPr>
            <a:solidFill>
              <a:srgbClr val="7030A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Sheet4!$E$5:$E$11</c:f>
              <c:numCache>
                <c:formatCode>General</c:formatCode>
                <c:ptCount val="7"/>
                <c:pt idx="0">
                  <c:v>0</c:v>
                </c:pt>
                <c:pt idx="1">
                  <c:v>1</c:v>
                </c:pt>
                <c:pt idx="2">
                  <c:v>9</c:v>
                </c:pt>
                <c:pt idx="3">
                  <c:v>8</c:v>
                </c:pt>
                <c:pt idx="4">
                  <c:v>13</c:v>
                </c:pt>
                <c:pt idx="5">
                  <c:v>29</c:v>
                </c:pt>
                <c:pt idx="6">
                  <c:v>30</c:v>
                </c:pt>
              </c:numCache>
            </c:numRef>
          </c:val>
          <c:extLst>
            <c:ext xmlns:c16="http://schemas.microsoft.com/office/drawing/2014/chart" uri="{C3380CC4-5D6E-409C-BE32-E72D297353CC}">
              <c16:uniqueId val="{00000003-8447-4D12-9395-532598EFF86A}"/>
            </c:ext>
          </c:extLst>
        </c:ser>
        <c:ser>
          <c:idx val="4"/>
          <c:order val="4"/>
          <c:tx>
            <c:strRef>
              <c:f>Sheet4!$F$4</c:f>
              <c:strCache>
                <c:ptCount val="1"/>
                <c:pt idx="0">
                  <c:v>Trade-off Management</c:v>
                </c:pt>
              </c:strCache>
            </c:strRef>
          </c:tx>
          <c:spPr>
            <a:solidFill>
              <a:srgbClr val="00B0F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Sheet4!$F$5:$F$11</c:f>
              <c:numCache>
                <c:formatCode>General</c:formatCode>
                <c:ptCount val="7"/>
                <c:pt idx="0">
                  <c:v>1</c:v>
                </c:pt>
                <c:pt idx="1">
                  <c:v>2</c:v>
                </c:pt>
                <c:pt idx="2">
                  <c:v>7</c:v>
                </c:pt>
                <c:pt idx="3">
                  <c:v>9</c:v>
                </c:pt>
                <c:pt idx="4">
                  <c:v>21</c:v>
                </c:pt>
                <c:pt idx="5">
                  <c:v>37</c:v>
                </c:pt>
                <c:pt idx="6">
                  <c:v>13</c:v>
                </c:pt>
              </c:numCache>
            </c:numRef>
          </c:val>
          <c:extLst>
            <c:ext xmlns:c16="http://schemas.microsoft.com/office/drawing/2014/chart" uri="{C3380CC4-5D6E-409C-BE32-E72D297353CC}">
              <c16:uniqueId val="{00000004-8447-4D12-9395-532598EFF86A}"/>
            </c:ext>
          </c:extLst>
        </c:ser>
        <c:ser>
          <c:idx val="5"/>
          <c:order val="5"/>
          <c:tx>
            <c:strRef>
              <c:f>Sheet4!$G$4</c:f>
              <c:strCache>
                <c:ptCount val="1"/>
                <c:pt idx="0">
                  <c:v>Spatial-temporal Memory Buffer Integration</c:v>
                </c:pt>
              </c:strCache>
            </c:strRef>
          </c:tx>
          <c:spPr>
            <a:solidFill>
              <a:srgbClr val="FFFF00"/>
            </a:solidFill>
            <a:ln>
              <a:noFill/>
            </a:ln>
            <a:effectLst/>
          </c:spPr>
          <c:invertIfNegative val="0"/>
          <c:cat>
            <c:numRef>
              <c:f>Sheet4!$A$5:$A$11</c:f>
              <c:numCache>
                <c:formatCode>General</c:formatCode>
                <c:ptCount val="7"/>
                <c:pt idx="0">
                  <c:v>1</c:v>
                </c:pt>
                <c:pt idx="1">
                  <c:v>2</c:v>
                </c:pt>
                <c:pt idx="2">
                  <c:v>3</c:v>
                </c:pt>
                <c:pt idx="3">
                  <c:v>4</c:v>
                </c:pt>
                <c:pt idx="4">
                  <c:v>5</c:v>
                </c:pt>
                <c:pt idx="5">
                  <c:v>6</c:v>
                </c:pt>
                <c:pt idx="6">
                  <c:v>7</c:v>
                </c:pt>
              </c:numCache>
            </c:numRef>
          </c:cat>
          <c:val>
            <c:numRef>
              <c:f>Sheet4!$G$5:$G$11</c:f>
              <c:numCache>
                <c:formatCode>General</c:formatCode>
                <c:ptCount val="7"/>
                <c:pt idx="0">
                  <c:v>2</c:v>
                </c:pt>
                <c:pt idx="1">
                  <c:v>4</c:v>
                </c:pt>
                <c:pt idx="2">
                  <c:v>6</c:v>
                </c:pt>
                <c:pt idx="3">
                  <c:v>10</c:v>
                </c:pt>
                <c:pt idx="4">
                  <c:v>23</c:v>
                </c:pt>
                <c:pt idx="5">
                  <c:v>29</c:v>
                </c:pt>
                <c:pt idx="6">
                  <c:v>16</c:v>
                </c:pt>
              </c:numCache>
            </c:numRef>
          </c:val>
          <c:extLst>
            <c:ext xmlns:c16="http://schemas.microsoft.com/office/drawing/2014/chart" uri="{C3380CC4-5D6E-409C-BE32-E72D297353CC}">
              <c16:uniqueId val="{00000005-8447-4D12-9395-532598EFF86A}"/>
            </c:ext>
          </c:extLst>
        </c:ser>
        <c:dLbls>
          <c:showLegendKey val="0"/>
          <c:showVal val="0"/>
          <c:showCatName val="0"/>
          <c:showSerName val="0"/>
          <c:showPercent val="0"/>
          <c:showBubbleSize val="0"/>
        </c:dLbls>
        <c:gapWidth val="219"/>
        <c:overlap val="-27"/>
        <c:axId val="1548950944"/>
        <c:axId val="1548946624"/>
      </c:barChart>
      <c:catAx>
        <c:axId val="1548950944"/>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ltLang="zh-CN" sz="1600" b="1" i="0" u="none" strike="noStrike" kern="1200" baseline="0">
                    <a:solidFill>
                      <a:schemeClr val="tx1"/>
                    </a:solidFill>
                    <a:effectLst/>
                    <a:latin typeface="Times New Roman" panose="02020603050405020304" pitchFamily="18" charset="0"/>
                    <a:cs typeface="Times New Roman" panose="02020603050405020304" pitchFamily="18" charset="0"/>
                  </a:rPr>
                  <a:t>Rating</a:t>
                </a:r>
                <a:endParaRPr lang="en-GB" altLang="zh-CN" sz="1600" b="1" i="0" u="none" strike="noStrike" kern="1200" baseline="0">
                  <a:solidFill>
                    <a:schemeClr val="tx1"/>
                  </a:solidFill>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ltLang="zh-CN"/>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35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548946624"/>
        <c:crosses val="autoZero"/>
        <c:auto val="1"/>
        <c:lblAlgn val="ctr"/>
        <c:lblOffset val="100"/>
        <c:noMultiLvlLbl val="0"/>
      </c:catAx>
      <c:valAx>
        <c:axId val="1548946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ltLang="zh-CN">
                    <a:solidFill>
                      <a:schemeClr val="tx1"/>
                    </a:solidFill>
                  </a:rPr>
                  <a:t>Number of responses</a:t>
                </a:r>
              </a:p>
            </c:rich>
          </c:tx>
          <c:layout>
            <c:manualLayout>
              <c:xMode val="edge"/>
              <c:yMode val="edge"/>
              <c:x val="1.2388693804897094E-2"/>
              <c:y val="0.31797619553777379"/>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35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548950944"/>
        <c:crosses val="autoZero"/>
        <c:crossBetween val="between"/>
      </c:valAx>
      <c:spPr>
        <a:noFill/>
        <a:ln>
          <a:noFill/>
        </a:ln>
        <a:effectLst/>
      </c:spPr>
    </c:plotArea>
    <c:legend>
      <c:legendPos val="t"/>
      <c:layout>
        <c:manualLayout>
          <c:xMode val="edge"/>
          <c:yMode val="edge"/>
          <c:x val="4.8098814037134237E-2"/>
          <c:y val="0.21240193077131181"/>
          <c:w val="0.55778772070364657"/>
          <c:h val="0.30793854991305331"/>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Times New Roman" panose="02020603050405020304" pitchFamily="18" charset="0"/>
          <a:cs typeface="Times New Roman" panose="02020603050405020304" pitchFamily="18" charset="0"/>
        </a:defRPr>
      </a:pPr>
      <a:endParaRPr lang="zh-CN"/>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Sheet3!$B$4</c:f>
              <c:strCache>
                <c:ptCount val="1"/>
                <c:pt idx="0">
                  <c:v>1st</c:v>
                </c:pt>
              </c:strCache>
            </c:strRef>
          </c:tx>
          <c:spPr>
            <a:solidFill>
              <a:schemeClr val="dk1">
                <a:tint val="88500"/>
              </a:schemeClr>
            </a:solidFill>
            <a:ln>
              <a:noFill/>
            </a:ln>
            <a:effectLst/>
          </c:spPr>
          <c:invertIfNegative val="0"/>
          <c:cat>
            <c:strRef>
              <c:f>Sheet3!$C$3:$H$3</c:f>
              <c:strCache>
                <c:ptCount val="6"/>
                <c:pt idx="0">
                  <c:v>Anticipation Capability</c:v>
                </c:pt>
                <c:pt idx="1">
                  <c:v>eHMI Communication Capability</c:v>
                </c:pt>
                <c:pt idx="2">
                  <c:v>Cultural Alignment</c:v>
                </c:pt>
                <c:pt idx="3">
                  <c:v>Driving Style Adaptation</c:v>
                </c:pt>
                <c:pt idx="4">
                  <c:v>Multi-objective Optimization</c:v>
                </c:pt>
                <c:pt idx="5">
                  <c:v>Trade-off Management</c:v>
                </c:pt>
              </c:strCache>
            </c:strRef>
          </c:cat>
          <c:val>
            <c:numRef>
              <c:f>Sheet3!$C$4:$H$4</c:f>
              <c:numCache>
                <c:formatCode>General</c:formatCode>
                <c:ptCount val="6"/>
                <c:pt idx="0">
                  <c:v>59</c:v>
                </c:pt>
                <c:pt idx="1">
                  <c:v>10</c:v>
                </c:pt>
                <c:pt idx="2">
                  <c:v>4</c:v>
                </c:pt>
                <c:pt idx="3">
                  <c:v>5</c:v>
                </c:pt>
                <c:pt idx="4">
                  <c:v>9</c:v>
                </c:pt>
                <c:pt idx="5">
                  <c:v>2</c:v>
                </c:pt>
              </c:numCache>
            </c:numRef>
          </c:val>
          <c:extLst>
            <c:ext xmlns:c16="http://schemas.microsoft.com/office/drawing/2014/chart" uri="{C3380CC4-5D6E-409C-BE32-E72D297353CC}">
              <c16:uniqueId val="{00000000-E526-473D-A827-5ADD0B0ED6F5}"/>
            </c:ext>
          </c:extLst>
        </c:ser>
        <c:ser>
          <c:idx val="1"/>
          <c:order val="1"/>
          <c:tx>
            <c:strRef>
              <c:f>Sheet3!$B$5</c:f>
              <c:strCache>
                <c:ptCount val="1"/>
                <c:pt idx="0">
                  <c:v>2nd</c:v>
                </c:pt>
              </c:strCache>
            </c:strRef>
          </c:tx>
          <c:spPr>
            <a:solidFill>
              <a:schemeClr val="dk1">
                <a:tint val="55000"/>
              </a:schemeClr>
            </a:solidFill>
            <a:ln>
              <a:noFill/>
            </a:ln>
            <a:effectLst/>
          </c:spPr>
          <c:invertIfNegative val="0"/>
          <c:cat>
            <c:strRef>
              <c:f>Sheet3!$C$3:$H$3</c:f>
              <c:strCache>
                <c:ptCount val="6"/>
                <c:pt idx="0">
                  <c:v>Anticipation Capability</c:v>
                </c:pt>
                <c:pt idx="1">
                  <c:v>eHMI Communication Capability</c:v>
                </c:pt>
                <c:pt idx="2">
                  <c:v>Cultural Alignment</c:v>
                </c:pt>
                <c:pt idx="3">
                  <c:v>Driving Style Adaptation</c:v>
                </c:pt>
                <c:pt idx="4">
                  <c:v>Multi-objective Optimization</c:v>
                </c:pt>
                <c:pt idx="5">
                  <c:v>Trade-off Management</c:v>
                </c:pt>
              </c:strCache>
            </c:strRef>
          </c:cat>
          <c:val>
            <c:numRef>
              <c:f>Sheet3!$C$5:$H$5</c:f>
              <c:numCache>
                <c:formatCode>General</c:formatCode>
                <c:ptCount val="6"/>
                <c:pt idx="0">
                  <c:v>18</c:v>
                </c:pt>
                <c:pt idx="1">
                  <c:v>8</c:v>
                </c:pt>
                <c:pt idx="2">
                  <c:v>17</c:v>
                </c:pt>
                <c:pt idx="3">
                  <c:v>18</c:v>
                </c:pt>
                <c:pt idx="4">
                  <c:v>19</c:v>
                </c:pt>
                <c:pt idx="5">
                  <c:v>8</c:v>
                </c:pt>
              </c:numCache>
            </c:numRef>
          </c:val>
          <c:extLst>
            <c:ext xmlns:c16="http://schemas.microsoft.com/office/drawing/2014/chart" uri="{C3380CC4-5D6E-409C-BE32-E72D297353CC}">
              <c16:uniqueId val="{00000001-E526-473D-A827-5ADD0B0ED6F5}"/>
            </c:ext>
          </c:extLst>
        </c:ser>
        <c:ser>
          <c:idx val="2"/>
          <c:order val="2"/>
          <c:tx>
            <c:strRef>
              <c:f>Sheet3!$B$6</c:f>
              <c:strCache>
                <c:ptCount val="1"/>
                <c:pt idx="0">
                  <c:v>3rd</c:v>
                </c:pt>
              </c:strCache>
            </c:strRef>
          </c:tx>
          <c:spPr>
            <a:solidFill>
              <a:schemeClr val="dk1">
                <a:tint val="75000"/>
              </a:schemeClr>
            </a:solidFill>
            <a:ln>
              <a:noFill/>
            </a:ln>
            <a:effectLst/>
          </c:spPr>
          <c:invertIfNegative val="0"/>
          <c:cat>
            <c:strRef>
              <c:f>Sheet3!$C$3:$H$3</c:f>
              <c:strCache>
                <c:ptCount val="6"/>
                <c:pt idx="0">
                  <c:v>Anticipation Capability</c:v>
                </c:pt>
                <c:pt idx="1">
                  <c:v>eHMI Communication Capability</c:v>
                </c:pt>
                <c:pt idx="2">
                  <c:v>Cultural Alignment</c:v>
                </c:pt>
                <c:pt idx="3">
                  <c:v>Driving Style Adaptation</c:v>
                </c:pt>
                <c:pt idx="4">
                  <c:v>Multi-objective Optimization</c:v>
                </c:pt>
                <c:pt idx="5">
                  <c:v>Trade-off Management</c:v>
                </c:pt>
              </c:strCache>
            </c:strRef>
          </c:cat>
          <c:val>
            <c:numRef>
              <c:f>Sheet3!$C$6:$H$6</c:f>
              <c:numCache>
                <c:formatCode>General</c:formatCode>
                <c:ptCount val="6"/>
                <c:pt idx="0">
                  <c:v>6</c:v>
                </c:pt>
                <c:pt idx="1">
                  <c:v>12</c:v>
                </c:pt>
                <c:pt idx="2">
                  <c:v>12</c:v>
                </c:pt>
                <c:pt idx="3">
                  <c:v>14</c:v>
                </c:pt>
                <c:pt idx="4">
                  <c:v>23</c:v>
                </c:pt>
                <c:pt idx="5">
                  <c:v>19</c:v>
                </c:pt>
              </c:numCache>
            </c:numRef>
          </c:val>
          <c:extLst>
            <c:ext xmlns:c16="http://schemas.microsoft.com/office/drawing/2014/chart" uri="{C3380CC4-5D6E-409C-BE32-E72D297353CC}">
              <c16:uniqueId val="{00000002-E526-473D-A827-5ADD0B0ED6F5}"/>
            </c:ext>
          </c:extLst>
        </c:ser>
        <c:ser>
          <c:idx val="3"/>
          <c:order val="3"/>
          <c:tx>
            <c:strRef>
              <c:f>Sheet3!$B$7</c:f>
              <c:strCache>
                <c:ptCount val="1"/>
                <c:pt idx="0">
                  <c:v>Normalized Ranking Score</c:v>
                </c:pt>
              </c:strCache>
            </c:strRef>
          </c:tx>
          <c:spPr>
            <a:solidFill>
              <a:schemeClr val="dk1">
                <a:tint val="98500"/>
              </a:schemeClr>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26-473D-A827-5ADD0B0ED6F5}"/>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26-473D-A827-5ADD0B0ED6F5}"/>
                </c:ext>
              </c:extLst>
            </c:dLbl>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526-473D-A827-5ADD0B0ED6F5}"/>
                </c:ext>
              </c:extLst>
            </c:dLbl>
            <c:dLbl>
              <c:idx val="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526-473D-A827-5ADD0B0ED6F5}"/>
                </c:ext>
              </c:extLst>
            </c:dLbl>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526-473D-A827-5ADD0B0ED6F5}"/>
                </c:ext>
              </c:extLst>
            </c:dLbl>
            <c:dLbl>
              <c:idx val="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526-473D-A827-5ADD0B0ED6F5}"/>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Sheet3!$C$3:$H$3</c:f>
              <c:strCache>
                <c:ptCount val="6"/>
                <c:pt idx="0">
                  <c:v>Anticipation Capability</c:v>
                </c:pt>
                <c:pt idx="1">
                  <c:v>eHMI Communication Capability</c:v>
                </c:pt>
                <c:pt idx="2">
                  <c:v>Cultural Alignment</c:v>
                </c:pt>
                <c:pt idx="3">
                  <c:v>Driving Style Adaptation</c:v>
                </c:pt>
                <c:pt idx="4">
                  <c:v>Multi-objective Optimization</c:v>
                </c:pt>
                <c:pt idx="5">
                  <c:v>Trade-off Management</c:v>
                </c:pt>
              </c:strCache>
            </c:strRef>
          </c:cat>
          <c:val>
            <c:numRef>
              <c:f>Sheet3!$C$7:$H$7</c:f>
              <c:numCache>
                <c:formatCode>General</c:formatCode>
                <c:ptCount val="6"/>
                <c:pt idx="0">
                  <c:v>36.5</c:v>
                </c:pt>
                <c:pt idx="1">
                  <c:v>9.67</c:v>
                </c:pt>
                <c:pt idx="2">
                  <c:v>9.67</c:v>
                </c:pt>
                <c:pt idx="3">
                  <c:v>10.83</c:v>
                </c:pt>
                <c:pt idx="4">
                  <c:v>14.67</c:v>
                </c:pt>
                <c:pt idx="5">
                  <c:v>6.83</c:v>
                </c:pt>
              </c:numCache>
            </c:numRef>
          </c:val>
          <c:extLst>
            <c:ext xmlns:c16="http://schemas.microsoft.com/office/drawing/2014/chart" uri="{C3380CC4-5D6E-409C-BE32-E72D297353CC}">
              <c16:uniqueId val="{00000003-E526-473D-A827-5ADD0B0ED6F5}"/>
            </c:ext>
          </c:extLst>
        </c:ser>
        <c:dLbls>
          <c:showLegendKey val="0"/>
          <c:showVal val="0"/>
          <c:showCatName val="0"/>
          <c:showSerName val="0"/>
          <c:showPercent val="0"/>
          <c:showBubbleSize val="0"/>
        </c:dLbls>
        <c:gapWidth val="219"/>
        <c:overlap val="-27"/>
        <c:axId val="1648544976"/>
        <c:axId val="1648553616"/>
      </c:barChart>
      <c:catAx>
        <c:axId val="1648544976"/>
        <c:scaling>
          <c:orientation val="minMax"/>
        </c:scaling>
        <c:delete val="0"/>
        <c:axPos val="b"/>
        <c:title>
          <c:tx>
            <c:rich>
              <a:bodyPr rot="0" spcFirstLastPara="1" vertOverflow="ellipsis" vert="horz" wrap="square" anchor="ctr" anchorCtr="1"/>
              <a:lstStyle/>
              <a:p>
                <a:pPr>
                  <a:defRPr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altLang="zh-CN" sz="1800" b="1" i="0" u="none" strike="noStrike" baseline="0">
                    <a:solidFill>
                      <a:schemeClr val="tx1"/>
                    </a:solidFill>
                    <a:effectLst/>
                    <a:latin typeface="Times New Roman" panose="02020603050405020304" pitchFamily="18" charset="0"/>
                    <a:cs typeface="Times New Roman" panose="02020603050405020304" pitchFamily="18" charset="0"/>
                  </a:rPr>
                  <a:t>Key technical capabilities</a:t>
                </a:r>
                <a:endParaRPr lang="en-GB" altLang="zh-CN" sz="1800" b="1">
                  <a:solidFill>
                    <a:schemeClr val="tx1"/>
                  </a:solidFill>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GB" altLang="zh-CN"/>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crossAx val="1648553616"/>
        <c:crosses val="autoZero"/>
        <c:auto val="1"/>
        <c:lblAlgn val="ctr"/>
        <c:lblOffset val="100"/>
        <c:noMultiLvlLbl val="0"/>
      </c:catAx>
      <c:valAx>
        <c:axId val="1648553616"/>
        <c:scaling>
          <c:orientation val="minMax"/>
          <c:max val="6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ltLang="zh-CN" sz="1800" b="0">
                    <a:solidFill>
                      <a:schemeClr val="tx1"/>
                    </a:solidFill>
                  </a:rPr>
                  <a:t>Number of responses</a:t>
                </a:r>
              </a:p>
            </c:rich>
          </c:tx>
          <c:layout>
            <c:manualLayout>
              <c:xMode val="edge"/>
              <c:yMode val="edge"/>
              <c:x val="6.8464582016410551E-3"/>
              <c:y val="0.17109466879250504"/>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crossAx val="1648544976"/>
        <c:crosses val="autoZero"/>
        <c:crossBetween val="between"/>
      </c:valAx>
      <c:spPr>
        <a:noFill/>
        <a:ln>
          <a:noFill/>
        </a:ln>
        <a:effectLst/>
      </c:spPr>
    </c:plotArea>
    <c:legend>
      <c:legendPos val="t"/>
      <c:legendEntry>
        <c:idx val="3"/>
        <c:txPr>
          <a:bodyPr rot="0" spcFirstLastPara="1" vertOverflow="ellipsis" vert="horz" wrap="square" anchor="ctr" anchorCtr="1"/>
          <a:lstStyle/>
          <a:p>
            <a:pPr>
              <a:defRPr sz="20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legendEntry>
      <c:layout>
        <c:manualLayout>
          <c:xMode val="edge"/>
          <c:yMode val="edge"/>
          <c:x val="0.17990803149606299"/>
          <c:y val="0.17129620516185479"/>
          <c:w val="0.62305746981627286"/>
          <c:h val="0.12060968941382327"/>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Times New Roman" panose="02020603050405020304" pitchFamily="18" charset="0"/>
          <a:cs typeface="Times New Roman" panose="02020603050405020304" pitchFamily="18" charset="0"/>
        </a:defRPr>
      </a:pPr>
      <a:endParaRPr lang="zh-CN"/>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3"/>
          <c:order val="0"/>
          <c:tx>
            <c:strRef>
              <c:f>Sheet3!$C$39</c:f>
              <c:strCache>
                <c:ptCount val="1"/>
                <c:pt idx="0">
                  <c:v>1st</c:v>
                </c:pt>
              </c:strCache>
            </c:strRef>
          </c:tx>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Sheet3!$C$40:$C$43</c:f>
              <c:numCache>
                <c:formatCode>General</c:formatCode>
                <c:ptCount val="4"/>
                <c:pt idx="0">
                  <c:v>30</c:v>
                </c:pt>
                <c:pt idx="1">
                  <c:v>23</c:v>
                </c:pt>
                <c:pt idx="2">
                  <c:v>26</c:v>
                </c:pt>
                <c:pt idx="3">
                  <c:v>21</c:v>
                </c:pt>
              </c:numCache>
            </c:numRef>
          </c:val>
          <c:extLst>
            <c:ext xmlns:c16="http://schemas.microsoft.com/office/drawing/2014/chart" uri="{C3380CC4-5D6E-409C-BE32-E72D297353CC}">
              <c16:uniqueId val="{0000000A-9C5B-4534-BB84-785534BC5873}"/>
            </c:ext>
          </c:extLst>
        </c:ser>
        <c:ser>
          <c:idx val="4"/>
          <c:order val="1"/>
          <c:tx>
            <c:strRef>
              <c:f>Sheet3!$D$39</c:f>
              <c:strCache>
                <c:ptCount val="1"/>
                <c:pt idx="0">
                  <c:v>2nd</c:v>
                </c:pt>
              </c:strCache>
            </c:strRef>
          </c:tx>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Sheet3!$D$40:$D$43</c:f>
              <c:numCache>
                <c:formatCode>General</c:formatCode>
                <c:ptCount val="4"/>
                <c:pt idx="0">
                  <c:v>21</c:v>
                </c:pt>
                <c:pt idx="1">
                  <c:v>18</c:v>
                </c:pt>
                <c:pt idx="2">
                  <c:v>18</c:v>
                </c:pt>
                <c:pt idx="3">
                  <c:v>16</c:v>
                </c:pt>
              </c:numCache>
            </c:numRef>
          </c:val>
          <c:extLst>
            <c:ext xmlns:c16="http://schemas.microsoft.com/office/drawing/2014/chart" uri="{C3380CC4-5D6E-409C-BE32-E72D297353CC}">
              <c16:uniqueId val="{0000000B-9C5B-4534-BB84-785534BC5873}"/>
            </c:ext>
          </c:extLst>
        </c:ser>
        <c:ser>
          <c:idx val="5"/>
          <c:order val="2"/>
          <c:tx>
            <c:strRef>
              <c:f>Sheet3!$E$39</c:f>
              <c:strCache>
                <c:ptCount val="1"/>
                <c:pt idx="0">
                  <c:v>Normalized Ranking Score</c:v>
                </c:pt>
              </c:strCache>
            </c:strRef>
          </c:tx>
          <c:spPr>
            <a:solidFill>
              <a:schemeClr val="tx1"/>
            </a:solidFill>
          </c:spPr>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Sheet3!$E$40:$E$43</c:f>
              <c:numCache>
                <c:formatCode>General</c:formatCode>
                <c:ptCount val="4"/>
                <c:pt idx="0">
                  <c:v>26.4</c:v>
                </c:pt>
                <c:pt idx="1">
                  <c:v>21</c:v>
                </c:pt>
                <c:pt idx="2">
                  <c:v>22.8</c:v>
                </c:pt>
                <c:pt idx="3">
                  <c:v>19</c:v>
                </c:pt>
              </c:numCache>
            </c:numRef>
          </c:val>
          <c:extLst>
            <c:ext xmlns:c16="http://schemas.microsoft.com/office/drawing/2014/chart" uri="{C3380CC4-5D6E-409C-BE32-E72D297353CC}">
              <c16:uniqueId val="{0000000C-9C5B-4534-BB84-785534BC5873}"/>
            </c:ext>
          </c:extLst>
        </c:ser>
        <c:ser>
          <c:idx val="0"/>
          <c:order val="3"/>
          <c:tx>
            <c:strRef>
              <c:f>Sheet3!$C$39</c:f>
              <c:strCache>
                <c:ptCount val="1"/>
                <c:pt idx="0">
                  <c:v>1st</c:v>
                </c:pt>
              </c:strCache>
            </c:strRef>
          </c:tx>
          <c:spPr>
            <a:solidFill>
              <a:schemeClr val="dk1">
                <a:tint val="88500"/>
              </a:schemeClr>
            </a:solidFill>
            <a:ln>
              <a:noFill/>
            </a:ln>
            <a:effectLst/>
          </c:spPr>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Sheet3!$C$40:$C$43</c:f>
              <c:numCache>
                <c:formatCode>General</c:formatCode>
                <c:ptCount val="4"/>
                <c:pt idx="0">
                  <c:v>30</c:v>
                </c:pt>
                <c:pt idx="1">
                  <c:v>23</c:v>
                </c:pt>
                <c:pt idx="2">
                  <c:v>26</c:v>
                </c:pt>
                <c:pt idx="3">
                  <c:v>21</c:v>
                </c:pt>
              </c:numCache>
            </c:numRef>
          </c:val>
          <c:extLst>
            <c:ext xmlns:c16="http://schemas.microsoft.com/office/drawing/2014/chart" uri="{C3380CC4-5D6E-409C-BE32-E72D297353CC}">
              <c16:uniqueId val="{00000001-9C5B-4534-BB84-785534BC5873}"/>
            </c:ext>
          </c:extLst>
        </c:ser>
        <c:ser>
          <c:idx val="1"/>
          <c:order val="4"/>
          <c:tx>
            <c:strRef>
              <c:f>Sheet3!$D$39</c:f>
              <c:strCache>
                <c:ptCount val="1"/>
                <c:pt idx="0">
                  <c:v>2nd</c:v>
                </c:pt>
              </c:strCache>
            </c:strRef>
          </c:tx>
          <c:spPr>
            <a:solidFill>
              <a:schemeClr val="dk1">
                <a:tint val="55000"/>
              </a:schemeClr>
            </a:solidFill>
            <a:ln>
              <a:noFill/>
            </a:ln>
            <a:effectLst/>
          </c:spPr>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Sheet3!$D$40:$D$43</c:f>
              <c:numCache>
                <c:formatCode>General</c:formatCode>
                <c:ptCount val="4"/>
                <c:pt idx="0">
                  <c:v>21</c:v>
                </c:pt>
                <c:pt idx="1">
                  <c:v>18</c:v>
                </c:pt>
                <c:pt idx="2">
                  <c:v>18</c:v>
                </c:pt>
                <c:pt idx="3">
                  <c:v>16</c:v>
                </c:pt>
              </c:numCache>
            </c:numRef>
          </c:val>
          <c:extLst>
            <c:ext xmlns:c16="http://schemas.microsoft.com/office/drawing/2014/chart" uri="{C3380CC4-5D6E-409C-BE32-E72D297353CC}">
              <c16:uniqueId val="{00000003-9C5B-4534-BB84-785534BC5873}"/>
            </c:ext>
          </c:extLst>
        </c:ser>
        <c:ser>
          <c:idx val="2"/>
          <c:order val="5"/>
          <c:tx>
            <c:strRef>
              <c:f>Sheet3!$E$39</c:f>
              <c:strCache>
                <c:ptCount val="1"/>
                <c:pt idx="0">
                  <c:v>Normalized Ranking Score</c:v>
                </c:pt>
              </c:strCache>
            </c:strRef>
          </c:tx>
          <c:spPr>
            <a:solidFill>
              <a:schemeClr val="tx1"/>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5B-4534-BB84-785534BC5873}"/>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C5B-4534-BB84-785534BC5873}"/>
                </c:ext>
              </c:extLst>
            </c:dLbl>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C5B-4534-BB84-785534BC5873}"/>
                </c:ext>
              </c:extLst>
            </c:dLbl>
            <c:dLbl>
              <c:idx val="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C5B-4534-BB84-785534BC5873}"/>
                </c:ext>
              </c:extLst>
            </c:dLbl>
            <c:numFmt formatCode="#,##0.0_);[Red]\(#,##0.0\)" sourceLinked="0"/>
            <c:spPr>
              <a:noFill/>
              <a:ln>
                <a:noFill/>
              </a:ln>
              <a:effectLst/>
            </c:spPr>
            <c:txPr>
              <a:bodyPr rot="0" spcFirstLastPara="1" vertOverflow="ellipsis" vert="horz" wrap="square" anchor="ctr" anchorCtr="1"/>
              <a:lstStyle/>
              <a:p>
                <a:pPr>
                  <a:defRPr lang="en-US" altLang="zh-CN" sz="18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Sheet3!$E$40:$E$43</c:f>
              <c:numCache>
                <c:formatCode>General</c:formatCode>
                <c:ptCount val="4"/>
                <c:pt idx="0">
                  <c:v>26.4</c:v>
                </c:pt>
                <c:pt idx="1">
                  <c:v>21</c:v>
                </c:pt>
                <c:pt idx="2">
                  <c:v>22.8</c:v>
                </c:pt>
                <c:pt idx="3">
                  <c:v>19</c:v>
                </c:pt>
              </c:numCache>
            </c:numRef>
          </c:val>
          <c:extLst>
            <c:ext xmlns:c16="http://schemas.microsoft.com/office/drawing/2014/chart" uri="{C3380CC4-5D6E-409C-BE32-E72D297353CC}">
              <c16:uniqueId val="{00000009-9C5B-4534-BB84-785534BC5873}"/>
            </c:ext>
          </c:extLst>
        </c:ser>
        <c:dLbls>
          <c:showLegendKey val="0"/>
          <c:showVal val="0"/>
          <c:showCatName val="0"/>
          <c:showSerName val="0"/>
          <c:showPercent val="0"/>
          <c:showBubbleSize val="0"/>
        </c:dLbls>
        <c:gapWidth val="219"/>
        <c:overlap val="-27"/>
        <c:axId val="1649793344"/>
        <c:axId val="1649793824"/>
      </c:barChart>
      <c:catAx>
        <c:axId val="1649793344"/>
        <c:scaling>
          <c:orientation val="minMax"/>
        </c:scaling>
        <c:delete val="0"/>
        <c:axPos val="b"/>
        <c:title>
          <c:tx>
            <c:rich>
              <a:bodyPr/>
              <a:lstStyle/>
              <a:p>
                <a:pPr>
                  <a:defRPr/>
                </a:pPr>
                <a:r>
                  <a:rPr lang="en-US" altLang="zh-CN" sz="1800" b="1" i="0" u="none" strike="noStrike" kern="1200" baseline="0">
                    <a:solidFill>
                      <a:schemeClr val="tx1"/>
                    </a:solidFill>
                    <a:effectLst/>
                    <a:latin typeface="Times New Roman" panose="02020603050405020304" pitchFamily="18" charset="0"/>
                    <a:cs typeface="Times New Roman" panose="02020603050405020304" pitchFamily="18" charset="0"/>
                  </a:rPr>
                  <a:t>Key technical capabilities</a:t>
                </a:r>
                <a:endParaRPr lang="en-GB" altLang="zh-CN" sz="1800" b="1" i="0" u="none" strike="noStrike" kern="1200" baseline="0">
                  <a:solidFill>
                    <a:schemeClr val="tx1"/>
                  </a:solidFill>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649793824"/>
        <c:crosses val="autoZero"/>
        <c:auto val="1"/>
        <c:lblAlgn val="ctr"/>
        <c:lblOffset val="100"/>
        <c:noMultiLvlLbl val="0"/>
      </c:catAx>
      <c:valAx>
        <c:axId val="1649793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GB" altLang="zh-CN" sz="1800" b="0" i="0" u="none" strike="noStrike" kern="1200" baseline="0">
                    <a:solidFill>
                      <a:schemeClr val="tx1"/>
                    </a:solidFill>
                    <a:latin typeface="Times New Roman" panose="02020603050405020304" pitchFamily="18" charset="0"/>
                    <a:cs typeface="Times New Roman" panose="02020603050405020304" pitchFamily="18" charset="0"/>
                  </a:rPr>
                  <a:t>Number of responses</a:t>
                </a:r>
              </a:p>
            </c:rich>
          </c:tx>
          <c:overlay val="0"/>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649793344"/>
        <c:crosses val="autoZero"/>
        <c:crossBetween val="between"/>
      </c:valAx>
    </c:plotArea>
    <c:legend>
      <c:legendPos val="t"/>
      <c:legendEntry>
        <c:idx val="5"/>
        <c:txPr>
          <a:bodyPr rot="0" spcFirstLastPara="1" vertOverflow="ellipsis" vert="horz" wrap="square" anchor="ctr" anchorCtr="1"/>
          <a:lstStyle/>
          <a:p>
            <a:pPr>
              <a:defRPr lang="en-US" altLang="zh-CN" sz="18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Entry>
      <c:layout>
        <c:manualLayout>
          <c:xMode val="edge"/>
          <c:yMode val="edge"/>
          <c:x val="0.20499808710351883"/>
          <c:y val="9.7777777777777783E-2"/>
          <c:w val="0.60657621187182109"/>
          <c:h val="0.10463412073490813"/>
        </c:manualLayout>
      </c:layout>
      <c:overlay val="0"/>
      <c:spPr>
        <a:noFill/>
        <a:ln>
          <a:noFill/>
        </a:ln>
        <a:effectLst/>
      </c:spPr>
      <c:txPr>
        <a:bodyPr rot="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
    <c:plotVisOnly val="1"/>
    <c:dispBlanksAs val="gap"/>
    <c:showDLblsOverMax val="0"/>
    <c:extLst/>
  </c:chart>
  <c:txPr>
    <a:bodyPr/>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Sheet3!$C$39</c:f>
              <c:strCache>
                <c:ptCount val="1"/>
                <c:pt idx="0">
                  <c:v>1st</c:v>
                </c:pt>
              </c:strCache>
            </c:strRef>
          </c:tx>
          <c:spPr>
            <a:solidFill>
              <a:schemeClr val="dk1">
                <a:tint val="88500"/>
              </a:schemeClr>
            </a:solidFill>
            <a:ln>
              <a:noFill/>
            </a:ln>
            <a:effectLst/>
          </c:spPr>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Sheet3!$C$40:$C$43</c:f>
              <c:numCache>
                <c:formatCode>General</c:formatCode>
                <c:ptCount val="4"/>
                <c:pt idx="0">
                  <c:v>30</c:v>
                </c:pt>
                <c:pt idx="1">
                  <c:v>23</c:v>
                </c:pt>
                <c:pt idx="2">
                  <c:v>26</c:v>
                </c:pt>
                <c:pt idx="3">
                  <c:v>21</c:v>
                </c:pt>
              </c:numCache>
            </c:numRef>
          </c:val>
          <c:extLst>
            <c:ext xmlns:c16="http://schemas.microsoft.com/office/drawing/2014/chart" uri="{C3380CC4-5D6E-409C-BE32-E72D297353CC}">
              <c16:uniqueId val="{00000000-7A9B-4F99-96E2-050EC4F5E87D}"/>
            </c:ext>
          </c:extLst>
        </c:ser>
        <c:ser>
          <c:idx val="1"/>
          <c:order val="1"/>
          <c:tx>
            <c:strRef>
              <c:f>Sheet3!$D$39</c:f>
              <c:strCache>
                <c:ptCount val="1"/>
                <c:pt idx="0">
                  <c:v>2nd</c:v>
                </c:pt>
              </c:strCache>
            </c:strRef>
          </c:tx>
          <c:spPr>
            <a:solidFill>
              <a:schemeClr val="dk1">
                <a:tint val="55000"/>
              </a:schemeClr>
            </a:solidFill>
            <a:ln>
              <a:noFill/>
            </a:ln>
            <a:effectLst/>
          </c:spPr>
          <c:invertIfNegative val="0"/>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Sheet3!$D$40:$D$43</c:f>
              <c:numCache>
                <c:formatCode>General</c:formatCode>
                <c:ptCount val="4"/>
                <c:pt idx="0">
                  <c:v>21</c:v>
                </c:pt>
                <c:pt idx="1">
                  <c:v>18</c:v>
                </c:pt>
                <c:pt idx="2">
                  <c:v>18</c:v>
                </c:pt>
                <c:pt idx="3">
                  <c:v>16</c:v>
                </c:pt>
              </c:numCache>
            </c:numRef>
          </c:val>
          <c:extLst>
            <c:ext xmlns:c16="http://schemas.microsoft.com/office/drawing/2014/chart" uri="{C3380CC4-5D6E-409C-BE32-E72D297353CC}">
              <c16:uniqueId val="{00000001-7A9B-4F99-96E2-050EC4F5E87D}"/>
            </c:ext>
          </c:extLst>
        </c:ser>
        <c:ser>
          <c:idx val="2"/>
          <c:order val="2"/>
          <c:tx>
            <c:strRef>
              <c:f>Sheet3!$E$39</c:f>
              <c:strCache>
                <c:ptCount val="1"/>
                <c:pt idx="0">
                  <c:v>Normalized Ranking Score</c:v>
                </c:pt>
              </c:strCache>
            </c:strRef>
          </c:tx>
          <c:spPr>
            <a:solidFill>
              <a:schemeClr val="tx1"/>
            </a:solidFill>
            <a:ln>
              <a:noFill/>
            </a:ln>
            <a:effectLst/>
          </c:spPr>
          <c:invertIfNegative val="0"/>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9B-4F99-96E2-050EC4F5E87D}"/>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9B-4F99-96E2-050EC4F5E87D}"/>
                </c:ext>
              </c:extLst>
            </c:dLbl>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9B-4F99-96E2-050EC4F5E87D}"/>
                </c:ext>
              </c:extLst>
            </c:dLbl>
            <c:dLbl>
              <c:idx val="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9B-4F99-96E2-050EC4F5E87D}"/>
                </c:ext>
              </c:extLst>
            </c:dLbl>
            <c:numFmt formatCode="#,##0.0_);[Red]\(#,##0.0\)" sourceLinked="0"/>
            <c:spPr>
              <a:noFill/>
              <a:ln>
                <a:noFill/>
              </a:ln>
              <a:effectLst/>
            </c:spPr>
            <c:txPr>
              <a:bodyPr rot="0" spcFirstLastPara="1" vertOverflow="ellipsis" vert="horz" wrap="square" anchor="ctr" anchorCtr="1"/>
              <a:lstStyle/>
              <a:p>
                <a:pPr>
                  <a:defRPr lang="en-US" altLang="zh-CN" sz="18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Sheet3!$B$40:$B$43</c:f>
              <c:strCache>
                <c:ptCount val="4"/>
                <c:pt idx="0">
                  <c:v>Bi-directional Behavioral Adaptation</c:v>
                </c:pt>
                <c:pt idx="1">
                  <c:v>Cultural Alignment</c:v>
                </c:pt>
                <c:pt idx="2">
                  <c:v>Spatial-temporal Memory Buffer Integration</c:v>
                </c:pt>
                <c:pt idx="3">
                  <c:v>User Acceptance</c:v>
                </c:pt>
              </c:strCache>
            </c:strRef>
          </c:cat>
          <c:val>
            <c:numRef>
              <c:f>Sheet3!$E$40:$E$43</c:f>
              <c:numCache>
                <c:formatCode>General</c:formatCode>
                <c:ptCount val="4"/>
                <c:pt idx="0">
                  <c:v>26.4</c:v>
                </c:pt>
                <c:pt idx="1">
                  <c:v>21</c:v>
                </c:pt>
                <c:pt idx="2">
                  <c:v>22.8</c:v>
                </c:pt>
                <c:pt idx="3">
                  <c:v>19</c:v>
                </c:pt>
              </c:numCache>
            </c:numRef>
          </c:val>
          <c:extLst>
            <c:ext xmlns:c16="http://schemas.microsoft.com/office/drawing/2014/chart" uri="{C3380CC4-5D6E-409C-BE32-E72D297353CC}">
              <c16:uniqueId val="{00000006-7A9B-4F99-96E2-050EC4F5E87D}"/>
            </c:ext>
          </c:extLst>
        </c:ser>
        <c:dLbls>
          <c:showLegendKey val="0"/>
          <c:showVal val="0"/>
          <c:showCatName val="0"/>
          <c:showSerName val="0"/>
          <c:showPercent val="0"/>
          <c:showBubbleSize val="0"/>
        </c:dLbls>
        <c:gapWidth val="219"/>
        <c:overlap val="-27"/>
        <c:axId val="1649793344"/>
        <c:axId val="1649793824"/>
      </c:barChart>
      <c:catAx>
        <c:axId val="1649793344"/>
        <c:scaling>
          <c:orientation val="minMax"/>
        </c:scaling>
        <c:delete val="0"/>
        <c:axPos val="b"/>
        <c:title>
          <c:tx>
            <c:rich>
              <a:bodyPr rot="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altLang="zh-CN" sz="1800" b="1" i="0" u="none" strike="noStrike" kern="1200" baseline="0">
                    <a:solidFill>
                      <a:schemeClr val="tx1"/>
                    </a:solidFill>
                    <a:effectLst/>
                    <a:latin typeface="Times New Roman" panose="02020603050405020304" pitchFamily="18" charset="0"/>
                    <a:cs typeface="Times New Roman" panose="02020603050405020304" pitchFamily="18" charset="0"/>
                  </a:rPr>
                  <a:t>Key technical capabilities</a:t>
                </a:r>
                <a:endParaRPr lang="en-GB" altLang="zh-CN" sz="1800" b="1" i="0" u="none" strike="noStrike" kern="1200" baseline="0">
                  <a:solidFill>
                    <a:schemeClr val="tx1"/>
                  </a:solidFill>
                  <a:latin typeface="Times New Roman" panose="02020603050405020304" pitchFamily="18" charset="0"/>
                  <a:cs typeface="Times New Roman" panose="02020603050405020304" pitchFamily="18" charset="0"/>
                </a:endParaRPr>
              </a:p>
            </c:rich>
          </c:tx>
          <c:layout>
            <c:manualLayout>
              <c:xMode val="edge"/>
              <c:yMode val="edge"/>
              <c:x val="0.4084332772506209"/>
              <c:y val="0.91939012362019568"/>
            </c:manualLayout>
          </c:layout>
          <c:overlay val="0"/>
          <c:spPr>
            <a:noFill/>
            <a:ln>
              <a:noFill/>
            </a:ln>
            <a:effectLst/>
          </c:spPr>
          <c:txPr>
            <a:bodyPr rot="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GB" altLang="zh-CN"/>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649793824"/>
        <c:crosses val="autoZero"/>
        <c:auto val="1"/>
        <c:lblAlgn val="ctr"/>
        <c:lblOffset val="100"/>
        <c:noMultiLvlLbl val="0"/>
      </c:catAx>
      <c:valAx>
        <c:axId val="1649793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ltLang="zh-CN" sz="1800" b="0" i="0" u="none" strike="noStrike" kern="1200" baseline="0">
                    <a:solidFill>
                      <a:schemeClr val="tx1"/>
                    </a:solidFill>
                    <a:latin typeface="Times New Roman" panose="02020603050405020304" pitchFamily="18" charset="0"/>
                    <a:cs typeface="Times New Roman" panose="02020603050405020304" pitchFamily="18" charset="0"/>
                  </a:rPr>
                  <a:t>Number of responses</a:t>
                </a:r>
              </a:p>
            </c:rich>
          </c:tx>
          <c:layout>
            <c:manualLayout>
              <c:xMode val="edge"/>
              <c:yMode val="edge"/>
              <c:x val="7.8341020931548769E-3"/>
              <c:y val="0.2160769059011822"/>
            </c:manualLayout>
          </c:layout>
          <c:overlay val="0"/>
          <c:spPr>
            <a:noFill/>
            <a:ln>
              <a:noFill/>
            </a:ln>
            <a:effectLst/>
          </c:spPr>
          <c:txPr>
            <a:bodyPr rot="-54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crossAx val="1649793344"/>
        <c:crosses val="autoZero"/>
        <c:crossBetween val="between"/>
      </c:valAx>
      <c:spPr>
        <a:noFill/>
        <a:ln>
          <a:noFill/>
        </a:ln>
        <a:effectLst/>
      </c:spPr>
    </c:plotArea>
    <c:legend>
      <c:legendPos val="t"/>
      <c:legendEntry>
        <c:idx val="2"/>
        <c:txPr>
          <a:bodyPr rot="0" spcFirstLastPara="1" vertOverflow="ellipsis" vert="horz" wrap="square" anchor="ctr" anchorCtr="1"/>
          <a:lstStyle/>
          <a:p>
            <a:pPr>
              <a:defRPr lang="en-US" altLang="zh-CN" sz="1800" b="1"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Entry>
      <c:layout>
        <c:manualLayout>
          <c:xMode val="edge"/>
          <c:yMode val="edge"/>
          <c:x val="0.20499808710351883"/>
          <c:y val="9.7777777777777783E-2"/>
          <c:w val="0.60657621187182109"/>
          <c:h val="0.10463412073490813"/>
        </c:manualLayout>
      </c:layout>
      <c:overlay val="0"/>
      <c:spPr>
        <a:noFill/>
        <a:ln>
          <a:noFill/>
        </a:ln>
        <a:effectLst/>
      </c:spPr>
      <c:txPr>
        <a:bodyPr rot="0" spcFirstLastPara="1" vertOverflow="ellipsis" vert="horz" wrap="square" anchor="ctr" anchorCtr="1"/>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altLang="zh-CN" sz="18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zh-CN"/>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7-C607-4013-93EC-5F879F2670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6-C607-4013-93EC-5F879F2670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8-C607-4013-93EC-5F879F26705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4-C607-4013-93EC-5F879F26705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5-C607-4013-93EC-5F879F26705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3-C607-4013-93EC-5F879F26705B}"/>
              </c:ext>
            </c:extLst>
          </c:dPt>
          <c:dLbls>
            <c:spPr>
              <a:noFill/>
              <a:ln>
                <a:noFill/>
              </a:ln>
              <a:effectLst/>
            </c:spPr>
            <c:txPr>
              <a:bodyPr rot="0" spcFirstLastPara="1" vertOverflow="ellipsis" vert="horz" wrap="square" anchor="ctr" anchorCtr="1"/>
              <a:lstStyle/>
              <a:p>
                <a:pPr>
                  <a:defRPr sz="18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Sheet2!$C$2:$C$7</c:f>
              <c:strCache>
                <c:ptCount val="6"/>
                <c:pt idx="0">
                  <c:v>I will definitely use one for my trip even if it is much more expensive (within reasonable limit)</c:v>
                </c:pt>
                <c:pt idx="1">
                  <c:v>I will use one if it is only slightly expensive compared with other vehicles</c:v>
                </c:pt>
                <c:pt idx="2">
                  <c:v>I will use one if it is no expensive than other vehicles</c:v>
                </c:pt>
                <c:pt idx="3">
                  <c:v>I will use one if it is cheaper than other vehicles</c:v>
                </c:pt>
                <c:pt idx="4">
                  <c:v>I will never use it even if it is cheaper than other vehicles</c:v>
                </c:pt>
                <c:pt idx="5">
                  <c:v>Other</c:v>
                </c:pt>
              </c:strCache>
            </c:strRef>
          </c:cat>
          <c:val>
            <c:numRef>
              <c:f>Sheet2!$D$2:$D$7</c:f>
              <c:numCache>
                <c:formatCode>General</c:formatCode>
                <c:ptCount val="6"/>
                <c:pt idx="0">
                  <c:v>9</c:v>
                </c:pt>
                <c:pt idx="1">
                  <c:v>25</c:v>
                </c:pt>
                <c:pt idx="2">
                  <c:v>32</c:v>
                </c:pt>
                <c:pt idx="3">
                  <c:v>11</c:v>
                </c:pt>
                <c:pt idx="4">
                  <c:v>4</c:v>
                </c:pt>
                <c:pt idx="5">
                  <c:v>9</c:v>
                </c:pt>
              </c:numCache>
            </c:numRef>
          </c:val>
          <c:extLst>
            <c:ext xmlns:c16="http://schemas.microsoft.com/office/drawing/2014/chart" uri="{C3380CC4-5D6E-409C-BE32-E72D297353CC}">
              <c16:uniqueId val="{00000000-C607-4013-93EC-5F879F26705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egendEntry>
        <c:idx val="0"/>
        <c:txPr>
          <a:bodyPr rot="0" spcFirstLastPara="1" vertOverflow="ellipsis" vert="horz" wrap="square" anchor="ctr" anchorCtr="1"/>
          <a:lstStyle/>
          <a:p>
            <a:pPr>
              <a:defRPr sz="15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legendEntry>
      <c:layout>
        <c:manualLayout>
          <c:xMode val="edge"/>
          <c:yMode val="edge"/>
          <c:x val="0.50295525742566638"/>
          <c:y val="5.9527548480479552E-2"/>
          <c:w val="0.48700577589690108"/>
          <c:h val="0.88094488188976383"/>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imes New Roman" panose="02020603050405020304" pitchFamily="18" charset="0"/>
          <a:cs typeface="Times New Roman" panose="02020603050405020304" pitchFamily="18" charset="0"/>
        </a:defRPr>
      </a:pPr>
      <a:endParaRPr lang="zh-CN"/>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6-B292-4B76-B175-A718D7282ED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292-4B76-B175-A718D7282ED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B292-4B76-B175-A718D7282ED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B292-4B76-B175-A718D7282ED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1-B292-4B76-B175-A718D7282ED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2-B292-4B76-B175-A718D7282EDA}"/>
              </c:ext>
            </c:extLst>
          </c:dPt>
          <c:dLbls>
            <c:dLbl>
              <c:idx val="0"/>
              <c:tx>
                <c:rich>
                  <a:bodyPr/>
                  <a:lstStyle/>
                  <a:p>
                    <a:fld id="{111C0763-60C0-454B-B5C0-81E7384BF5B1}" type="VALUE">
                      <a:rPr lang="en-US" altLang="zh-CN"/>
                      <a:pPr/>
                      <a:t>[VALUE]</a:t>
                    </a:fld>
                    <a:r>
                      <a:rPr lang="en-US" altLang="zh-CN" baseline="0"/>
                      <a:t>,  </a:t>
                    </a:r>
                    <a:fld id="{D47AFE38-574D-4136-97BD-3F5E14D78D02}"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B292-4B76-B175-A718D7282EDA}"/>
                </c:ext>
              </c:extLst>
            </c:dLbl>
            <c:dLbl>
              <c:idx val="1"/>
              <c:layout>
                <c:manualLayout>
                  <c:x val="-8.2248037673888871E-2"/>
                  <c:y val="0.1459681068625491"/>
                </c:manualLayout>
              </c:layout>
              <c:tx>
                <c:rich>
                  <a:bodyPr/>
                  <a:lstStyle/>
                  <a:p>
                    <a:fld id="{5B1F8B67-6BD9-44AD-BA5E-3CAFB987A776}" type="VALUE">
                      <a:rPr lang="en-US" altLang="zh-CN"/>
                      <a:pPr/>
                      <a:t>[VALUE]</a:t>
                    </a:fld>
                    <a:r>
                      <a:rPr lang="en-US" altLang="zh-CN" baseline="0"/>
                      <a:t>,    </a:t>
                    </a:r>
                    <a:fld id="{AF002655-5B9F-4EB8-B391-B8BFA89946D4}"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B292-4B76-B175-A718D7282EDA}"/>
                </c:ext>
              </c:extLst>
            </c:dLbl>
            <c:dLbl>
              <c:idx val="2"/>
              <c:layout>
                <c:manualLayout>
                  <c:x val="-9.3323802559632213E-2"/>
                  <c:y val="-4.4735430180630455E-2"/>
                </c:manualLayout>
              </c:layout>
              <c:tx>
                <c:rich>
                  <a:bodyPr/>
                  <a:lstStyle/>
                  <a:p>
                    <a:fld id="{35EDBA65-25A9-4965-857E-A3057127FE6D}" type="VALUE">
                      <a:rPr lang="en-US" altLang="zh-CN"/>
                      <a:pPr/>
                      <a:t>[VALUE]</a:t>
                    </a:fld>
                    <a:r>
                      <a:rPr lang="en-US" altLang="zh-CN" baseline="0"/>
                      <a:t>,    </a:t>
                    </a:r>
                    <a:fld id="{698E06E3-DB32-490A-A36F-26145F6C8268}"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B292-4B76-B175-A718D7282EDA}"/>
                </c:ext>
              </c:extLst>
            </c:dLbl>
            <c:dLbl>
              <c:idx val="3"/>
              <c:layout>
                <c:manualLayout>
                  <c:x val="9.3764674590151156E-2"/>
                  <c:y val="-0.12095651954248209"/>
                </c:manualLayout>
              </c:layout>
              <c:tx>
                <c:rich>
                  <a:bodyPr/>
                  <a:lstStyle/>
                  <a:p>
                    <a:fld id="{69BD730D-2448-4E89-8168-CC84ECD5F740}" type="VALUE">
                      <a:rPr lang="en-US" altLang="zh-CN"/>
                      <a:pPr/>
                      <a:t>[VALUE]</a:t>
                    </a:fld>
                    <a:r>
                      <a:rPr lang="en-US" altLang="zh-CN" baseline="0"/>
                      <a:t>,     </a:t>
                    </a:r>
                    <a:fld id="{3C8522BD-558A-45E3-8FF3-DD46DCECD32F}"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B292-4B76-B175-A718D7282EDA}"/>
                </c:ext>
              </c:extLst>
            </c:dLbl>
            <c:dLbl>
              <c:idx val="4"/>
              <c:layout>
                <c:manualLayout>
                  <c:x val="-2.5623675496402433E-3"/>
                  <c:y val="2.9788473746757197E-2"/>
                </c:manualLayout>
              </c:layout>
              <c:tx>
                <c:rich>
                  <a:bodyPr/>
                  <a:lstStyle/>
                  <a:p>
                    <a:fld id="{F67CE20E-CA4A-41D6-872B-E49F21E7B406}" type="VALUE">
                      <a:rPr lang="en-US" altLang="zh-CN"/>
                      <a:pPr/>
                      <a:t>[VALUE]</a:t>
                    </a:fld>
                    <a:r>
                      <a:rPr lang="en-US" altLang="zh-CN" baseline="0"/>
                      <a:t>,  </a:t>
                    </a:r>
                    <a:fld id="{3FF59F63-A3E5-4C20-AC11-4E55AD9BBFB8}"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292-4B76-B175-A718D7282EDA}"/>
                </c:ext>
              </c:extLst>
            </c:dLbl>
            <c:dLbl>
              <c:idx val="5"/>
              <c:layout>
                <c:manualLayout>
                  <c:x val="9.7118093056426415E-3"/>
                  <c:y val="2.202043871460925E-2"/>
                </c:manualLayout>
              </c:layout>
              <c:tx>
                <c:rich>
                  <a:bodyPr/>
                  <a:lstStyle/>
                  <a:p>
                    <a:fld id="{C955008B-EFEE-4260-8642-36FF0DA9419D}" type="VALUE">
                      <a:rPr lang="en-US" altLang="zh-CN"/>
                      <a:pPr/>
                      <a:t>[VALUE]</a:t>
                    </a:fld>
                    <a:r>
                      <a:rPr lang="en-US" altLang="zh-CN" baseline="0"/>
                      <a:t>,  </a:t>
                    </a:r>
                    <a:fld id="{F466090B-DEB3-47FF-A54B-30BF3A9938BD}" type="PERCENTAGE">
                      <a:rPr lang="en-US" altLang="zh-CN" baseline="0"/>
                      <a:pPr/>
                      <a:t>[PERCENTAGE]</a:t>
                    </a:fld>
                    <a:endParaRPr lang="en-US" altLang="zh-CN"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B292-4B76-B175-A718D7282EDA}"/>
                </c:ext>
              </c:extLst>
            </c:dLbl>
            <c:spPr>
              <a:noFill/>
              <a:ln>
                <a:noFill/>
              </a:ln>
              <a:effectLst/>
            </c:spPr>
            <c:txPr>
              <a:bodyPr rot="0" spcFirstLastPara="1" vertOverflow="ellipsis" vert="horz" wrap="square" lIns="38100" tIns="19050" rIns="38100" bIns="19050" anchor="ctr" anchorCtr="1">
                <a:spAutoFit/>
              </a:bodyPr>
              <a:lstStyle/>
              <a:p>
                <a:pPr>
                  <a:defRPr sz="20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Sheet6!$E$4:$J$4</c:f>
              <c:strCache>
                <c:ptCount val="6"/>
                <c:pt idx="0">
                  <c:v>Easy to develop and easy to be deployed</c:v>
                </c:pt>
                <c:pt idx="1">
                  <c:v>Easy to develop but difficult to be deployed</c:v>
                </c:pt>
                <c:pt idx="2">
                  <c:v>Difficult to develop but easy to be deployed</c:v>
                </c:pt>
                <c:pt idx="3">
                  <c:v>Difficult to develop and difficult to be deployed</c:v>
                </c:pt>
                <c:pt idx="4">
                  <c:v>Difficult to develop and impossible to be deployed</c:v>
                </c:pt>
                <c:pt idx="5">
                  <c:v>Impossible to develop and impossible to be deployed</c:v>
                </c:pt>
              </c:strCache>
            </c:strRef>
          </c:cat>
          <c:val>
            <c:numRef>
              <c:f>Sheet6!$E$5:$J$5</c:f>
              <c:numCache>
                <c:formatCode>General</c:formatCode>
                <c:ptCount val="6"/>
                <c:pt idx="0">
                  <c:v>2</c:v>
                </c:pt>
                <c:pt idx="1">
                  <c:v>18</c:v>
                </c:pt>
                <c:pt idx="2">
                  <c:v>11</c:v>
                </c:pt>
                <c:pt idx="3">
                  <c:v>55</c:v>
                </c:pt>
                <c:pt idx="4">
                  <c:v>1</c:v>
                </c:pt>
                <c:pt idx="5">
                  <c:v>3</c:v>
                </c:pt>
              </c:numCache>
            </c:numRef>
          </c:val>
          <c:extLst>
            <c:ext xmlns:c16="http://schemas.microsoft.com/office/drawing/2014/chart" uri="{C3380CC4-5D6E-409C-BE32-E72D297353CC}">
              <c16:uniqueId val="{00000000-B292-4B76-B175-A718D7282ED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3509127046988101"/>
          <c:y val="0.2412525155476547"/>
          <c:w val="0.36490872953011888"/>
          <c:h val="0.51749483266217999"/>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2000">
          <a:solidFill>
            <a:sysClr val="windowText" lastClr="000000"/>
          </a:solidFill>
          <a:latin typeface="Times New Roman" panose="02020603050405020304" pitchFamily="18" charset="0"/>
          <a:cs typeface="Times New Roman" panose="02020603050405020304" pitchFamily="18" charset="0"/>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4.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1306286</xdr:colOff>
      <xdr:row>27</xdr:row>
      <xdr:rowOff>108857</xdr:rowOff>
    </xdr:from>
    <xdr:to>
      <xdr:col>9</xdr:col>
      <xdr:colOff>2694214</xdr:colOff>
      <xdr:row>80</xdr:row>
      <xdr:rowOff>163285</xdr:rowOff>
    </xdr:to>
    <xdr:graphicFrame macro="">
      <xdr:nvGraphicFramePr>
        <xdr:cNvPr id="2" name="Chart 1">
          <a:extLst>
            <a:ext uri="{FF2B5EF4-FFF2-40B4-BE49-F238E27FC236}">
              <a16:creationId xmlns:a16="http://schemas.microsoft.com/office/drawing/2014/main" id="{2FB9E6FA-3BF6-19B3-3138-8EFBCD51FF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1428750</xdr:colOff>
      <xdr:row>13</xdr:row>
      <xdr:rowOff>85725</xdr:rowOff>
    </xdr:from>
    <xdr:to>
      <xdr:col>6</xdr:col>
      <xdr:colOff>2943225</xdr:colOff>
      <xdr:row>42</xdr:row>
      <xdr:rowOff>104775</xdr:rowOff>
    </xdr:to>
    <xdr:graphicFrame macro="">
      <xdr:nvGraphicFramePr>
        <xdr:cNvPr id="2" name="Chart 1">
          <a:extLst>
            <a:ext uri="{FF2B5EF4-FFF2-40B4-BE49-F238E27FC236}">
              <a16:creationId xmlns:a16="http://schemas.microsoft.com/office/drawing/2014/main" id="{353D3F10-3485-8226-D9B2-FD4C26D7CA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247650</xdr:colOff>
      <xdr:row>13</xdr:row>
      <xdr:rowOff>28574</xdr:rowOff>
    </xdr:from>
    <xdr:to>
      <xdr:col>7</xdr:col>
      <xdr:colOff>1075764</xdr:colOff>
      <xdr:row>34</xdr:row>
      <xdr:rowOff>168087</xdr:rowOff>
    </xdr:to>
    <xdr:graphicFrame macro="">
      <xdr:nvGraphicFramePr>
        <xdr:cNvPr id="2" name="Chart 1">
          <a:extLst>
            <a:ext uri="{FF2B5EF4-FFF2-40B4-BE49-F238E27FC236}">
              <a16:creationId xmlns:a16="http://schemas.microsoft.com/office/drawing/2014/main" id="{6DC58256-ECB3-39BE-254E-5DEA03FD9C7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528561</xdr:colOff>
      <xdr:row>38</xdr:row>
      <xdr:rowOff>31582</xdr:rowOff>
    </xdr:from>
    <xdr:to>
      <xdr:col>24</xdr:col>
      <xdr:colOff>331745</xdr:colOff>
      <xdr:row>60</xdr:row>
      <xdr:rowOff>20376</xdr:rowOff>
    </xdr:to>
    <xdr:graphicFrame macro="">
      <xdr:nvGraphicFramePr>
        <xdr:cNvPr id="3" name="Chart 2">
          <a:extLst>
            <a:ext uri="{FF2B5EF4-FFF2-40B4-BE49-F238E27FC236}">
              <a16:creationId xmlns:a16="http://schemas.microsoft.com/office/drawing/2014/main" id="{4779CD3B-C79E-6FBB-27F7-2E6FC056BB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224117</xdr:colOff>
      <xdr:row>36</xdr:row>
      <xdr:rowOff>56028</xdr:rowOff>
    </xdr:from>
    <xdr:to>
      <xdr:col>7</xdr:col>
      <xdr:colOff>1019735</xdr:colOff>
      <xdr:row>64</xdr:row>
      <xdr:rowOff>112057</xdr:rowOff>
    </xdr:to>
    <xdr:graphicFrame macro="">
      <xdr:nvGraphicFramePr>
        <xdr:cNvPr id="4" name="Chart 3">
          <a:extLst>
            <a:ext uri="{FF2B5EF4-FFF2-40B4-BE49-F238E27FC236}">
              <a16:creationId xmlns:a16="http://schemas.microsoft.com/office/drawing/2014/main" id="{984D1968-6FE9-4D8F-A21B-D57AE2A418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1</xdr:col>
          <xdr:colOff>228600</xdr:colOff>
          <xdr:row>3</xdr:row>
          <xdr:rowOff>47625</xdr:rowOff>
        </xdr:to>
        <xdr:sp macro="" textlink="">
          <xdr:nvSpPr>
            <xdr:cNvPr id="2049" name="Control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xdr:row>
          <xdr:rowOff>0</xdr:rowOff>
        </xdr:from>
        <xdr:to>
          <xdr:col>1</xdr:col>
          <xdr:colOff>228600</xdr:colOff>
          <xdr:row>4</xdr:row>
          <xdr:rowOff>47625</xdr:rowOff>
        </xdr:to>
        <xdr:sp macro="" textlink="">
          <xdr:nvSpPr>
            <xdr:cNvPr id="2050" name="Control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0</xdr:rowOff>
        </xdr:from>
        <xdr:to>
          <xdr:col>1</xdr:col>
          <xdr:colOff>228600</xdr:colOff>
          <xdr:row>5</xdr:row>
          <xdr:rowOff>47625</xdr:rowOff>
        </xdr:to>
        <xdr:sp macro="" textlink="">
          <xdr:nvSpPr>
            <xdr:cNvPr id="2051" name="Control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0</xdr:rowOff>
        </xdr:from>
        <xdr:to>
          <xdr:col>1</xdr:col>
          <xdr:colOff>228600</xdr:colOff>
          <xdr:row>6</xdr:row>
          <xdr:rowOff>47625</xdr:rowOff>
        </xdr:to>
        <xdr:sp macro="" textlink="">
          <xdr:nvSpPr>
            <xdr:cNvPr id="2052" name="Control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xdr:col>
      <xdr:colOff>180975</xdr:colOff>
      <xdr:row>10</xdr:row>
      <xdr:rowOff>66674</xdr:rowOff>
    </xdr:from>
    <xdr:to>
      <xdr:col>11</xdr:col>
      <xdr:colOff>609599</xdr:colOff>
      <xdr:row>40</xdr:row>
      <xdr:rowOff>1424</xdr:rowOff>
    </xdr:to>
    <xdr:graphicFrame macro="">
      <xdr:nvGraphicFramePr>
        <xdr:cNvPr id="2" name="Chart 1">
          <a:extLst>
            <a:ext uri="{FF2B5EF4-FFF2-40B4-BE49-F238E27FC236}">
              <a16:creationId xmlns:a16="http://schemas.microsoft.com/office/drawing/2014/main" id="{E6A313A6-C108-E2D0-659B-70E789ECD7F3}"/>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145675</xdr:colOff>
      <xdr:row>3</xdr:row>
      <xdr:rowOff>324971</xdr:rowOff>
    </xdr:from>
    <xdr:to>
      <xdr:col>8</xdr:col>
      <xdr:colOff>2050676</xdr:colOff>
      <xdr:row>33</xdr:row>
      <xdr:rowOff>56030</xdr:rowOff>
    </xdr:to>
    <xdr:graphicFrame macro="">
      <xdr:nvGraphicFramePr>
        <xdr:cNvPr id="2" name="Chart 1">
          <a:extLst>
            <a:ext uri="{FF2B5EF4-FFF2-40B4-BE49-F238E27FC236}">
              <a16:creationId xmlns:a16="http://schemas.microsoft.com/office/drawing/2014/main" id="{57A668E3-B02B-4ADD-D53F-9B6663B410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ntrol" Target="../activeX/activeX4.xml"/><Relationship Id="rId2" Type="http://schemas.openxmlformats.org/officeDocument/2006/relationships/vmlDrawing" Target="../drawings/vmlDrawing1.vml"/><Relationship Id="rId1" Type="http://schemas.openxmlformats.org/officeDocument/2006/relationships/drawing" Target="../drawings/drawing4.xml"/><Relationship Id="rId6" Type="http://schemas.openxmlformats.org/officeDocument/2006/relationships/control" Target="../activeX/activeX3.xml"/><Relationship Id="rId5" Type="http://schemas.openxmlformats.org/officeDocument/2006/relationships/control" Target="../activeX/activeX2.xml"/><Relationship Id="rId4" Type="http://schemas.openxmlformats.org/officeDocument/2006/relationships/image" Target="../media/image1.emf"/></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DEEB0-9901-49C2-8C7E-6DD390655F6E}">
  <dimension ref="A2:J21"/>
  <sheetViews>
    <sheetView tabSelected="1" topLeftCell="A19" zoomScale="70" zoomScaleNormal="70" workbookViewId="0">
      <selection activeCell="F26" sqref="F26"/>
    </sheetView>
  </sheetViews>
  <sheetFormatPr defaultRowHeight="14.25"/>
  <cols>
    <col min="2" max="2" width="21.875" customWidth="1"/>
    <col min="3" max="3" width="28.375" customWidth="1"/>
    <col min="4" max="4" width="17" customWidth="1"/>
    <col min="5" max="5" width="15.25" customWidth="1"/>
    <col min="6" max="6" width="21.375" customWidth="1"/>
    <col min="7" max="7" width="30.375" customWidth="1"/>
    <col min="8" max="8" width="25.375" customWidth="1"/>
    <col min="9" max="9" width="21" customWidth="1"/>
    <col min="10" max="10" width="38.625" customWidth="1"/>
  </cols>
  <sheetData>
    <row r="2" spans="1:10">
      <c r="B2" t="s">
        <v>6</v>
      </c>
      <c r="C2" t="s">
        <v>14</v>
      </c>
      <c r="D2" t="s">
        <v>19</v>
      </c>
      <c r="E2" t="s">
        <v>8</v>
      </c>
      <c r="F2" t="s">
        <v>9</v>
      </c>
      <c r="G2" t="s">
        <v>10</v>
      </c>
      <c r="H2" t="s">
        <v>11</v>
      </c>
      <c r="I2" t="s">
        <v>12</v>
      </c>
      <c r="J2" t="s">
        <v>13</v>
      </c>
    </row>
    <row r="3" spans="1:10">
      <c r="A3">
        <v>1</v>
      </c>
      <c r="B3">
        <v>1</v>
      </c>
      <c r="C3">
        <v>1</v>
      </c>
      <c r="D3">
        <v>0</v>
      </c>
      <c r="E3">
        <v>0</v>
      </c>
      <c r="F3">
        <v>2</v>
      </c>
      <c r="G3">
        <v>3</v>
      </c>
      <c r="H3">
        <v>2</v>
      </c>
      <c r="I3">
        <v>0</v>
      </c>
      <c r="J3">
        <v>1</v>
      </c>
    </row>
    <row r="4" spans="1:10">
      <c r="A4">
        <v>2</v>
      </c>
      <c r="B4">
        <v>1</v>
      </c>
      <c r="C4">
        <v>11</v>
      </c>
      <c r="D4">
        <v>3</v>
      </c>
      <c r="E4">
        <v>4</v>
      </c>
      <c r="F4">
        <v>7</v>
      </c>
      <c r="G4">
        <v>3</v>
      </c>
      <c r="H4">
        <v>0</v>
      </c>
      <c r="I4">
        <v>2</v>
      </c>
      <c r="J4">
        <v>1</v>
      </c>
    </row>
    <row r="5" spans="1:10">
      <c r="A5">
        <v>3</v>
      </c>
      <c r="B5">
        <v>0</v>
      </c>
      <c r="C5">
        <v>8</v>
      </c>
      <c r="D5">
        <v>3</v>
      </c>
      <c r="E5">
        <v>7</v>
      </c>
      <c r="F5">
        <v>7</v>
      </c>
      <c r="G5">
        <v>9</v>
      </c>
      <c r="H5">
        <v>4</v>
      </c>
      <c r="I5">
        <v>3</v>
      </c>
      <c r="J5">
        <v>8</v>
      </c>
    </row>
    <row r="6" spans="1:10">
      <c r="A6">
        <v>4</v>
      </c>
      <c r="B6">
        <v>4</v>
      </c>
      <c r="C6">
        <v>14</v>
      </c>
      <c r="D6">
        <v>9</v>
      </c>
      <c r="E6">
        <v>20</v>
      </c>
      <c r="F6">
        <v>9</v>
      </c>
      <c r="G6">
        <v>15</v>
      </c>
      <c r="H6">
        <v>6</v>
      </c>
      <c r="I6">
        <v>13</v>
      </c>
      <c r="J6">
        <v>15</v>
      </c>
    </row>
    <row r="7" spans="1:10">
      <c r="A7">
        <v>5</v>
      </c>
      <c r="B7">
        <v>9</v>
      </c>
      <c r="C7">
        <v>22</v>
      </c>
      <c r="D7">
        <v>21</v>
      </c>
      <c r="E7">
        <v>20</v>
      </c>
      <c r="F7">
        <v>17</v>
      </c>
      <c r="G7">
        <v>16</v>
      </c>
      <c r="H7">
        <v>17</v>
      </c>
      <c r="I7">
        <v>15</v>
      </c>
      <c r="J7">
        <v>19</v>
      </c>
    </row>
    <row r="8" spans="1:10">
      <c r="A8">
        <v>6</v>
      </c>
      <c r="B8">
        <v>23</v>
      </c>
      <c r="C8">
        <v>17</v>
      </c>
      <c r="D8">
        <v>30</v>
      </c>
      <c r="E8">
        <v>24</v>
      </c>
      <c r="F8">
        <v>34</v>
      </c>
      <c r="G8">
        <v>30</v>
      </c>
      <c r="H8">
        <v>32</v>
      </c>
      <c r="I8">
        <v>34</v>
      </c>
      <c r="J8">
        <v>24</v>
      </c>
    </row>
    <row r="9" spans="1:10">
      <c r="A9">
        <v>7</v>
      </c>
      <c r="B9">
        <v>52</v>
      </c>
      <c r="C9">
        <v>17</v>
      </c>
      <c r="D9">
        <v>24</v>
      </c>
      <c r="E9">
        <v>15</v>
      </c>
      <c r="F9">
        <v>14</v>
      </c>
      <c r="G9">
        <v>14</v>
      </c>
      <c r="H9">
        <v>29</v>
      </c>
      <c r="I9">
        <v>23</v>
      </c>
      <c r="J9">
        <v>22</v>
      </c>
    </row>
    <row r="11" spans="1:10">
      <c r="B11">
        <f t="shared" ref="B11:J11" si="0">SUM(B3:B9)</f>
        <v>90</v>
      </c>
      <c r="C11">
        <f t="shared" si="0"/>
        <v>90</v>
      </c>
      <c r="D11">
        <f t="shared" si="0"/>
        <v>90</v>
      </c>
      <c r="E11">
        <f t="shared" si="0"/>
        <v>90</v>
      </c>
      <c r="F11">
        <f t="shared" si="0"/>
        <v>90</v>
      </c>
      <c r="G11">
        <f t="shared" si="0"/>
        <v>90</v>
      </c>
      <c r="H11">
        <f t="shared" si="0"/>
        <v>90</v>
      </c>
      <c r="I11">
        <f t="shared" si="0"/>
        <v>90</v>
      </c>
      <c r="J11">
        <f t="shared" si="0"/>
        <v>90</v>
      </c>
    </row>
    <row r="13" spans="1:10">
      <c r="B13">
        <f t="shared" ref="B13:B19" si="1">A3*B3</f>
        <v>1</v>
      </c>
      <c r="C13">
        <f t="shared" ref="C13:C19" si="2">A3*C3</f>
        <v>1</v>
      </c>
      <c r="D13">
        <f t="shared" ref="D13:D19" si="3">A3*D3</f>
        <v>0</v>
      </c>
      <c r="E13">
        <f t="shared" ref="E13:J13" si="4">1*E3</f>
        <v>0</v>
      </c>
      <c r="F13">
        <f t="shared" si="4"/>
        <v>2</v>
      </c>
      <c r="G13">
        <f t="shared" si="4"/>
        <v>3</v>
      </c>
      <c r="H13">
        <f t="shared" si="4"/>
        <v>2</v>
      </c>
      <c r="I13">
        <f t="shared" si="4"/>
        <v>0</v>
      </c>
      <c r="J13">
        <f t="shared" si="4"/>
        <v>1</v>
      </c>
    </row>
    <row r="14" spans="1:10">
      <c r="B14">
        <f t="shared" si="1"/>
        <v>2</v>
      </c>
      <c r="C14">
        <f t="shared" si="2"/>
        <v>22</v>
      </c>
      <c r="D14">
        <f t="shared" si="3"/>
        <v>6</v>
      </c>
      <c r="E14">
        <f t="shared" ref="E14:J14" si="5">2*E4</f>
        <v>8</v>
      </c>
      <c r="F14">
        <f t="shared" si="5"/>
        <v>14</v>
      </c>
      <c r="G14">
        <f t="shared" si="5"/>
        <v>6</v>
      </c>
      <c r="H14">
        <f t="shared" si="5"/>
        <v>0</v>
      </c>
      <c r="I14">
        <f t="shared" si="5"/>
        <v>4</v>
      </c>
      <c r="J14">
        <f t="shared" si="5"/>
        <v>2</v>
      </c>
    </row>
    <row r="15" spans="1:10">
      <c r="B15">
        <f t="shared" si="1"/>
        <v>0</v>
      </c>
      <c r="C15">
        <f t="shared" si="2"/>
        <v>24</v>
      </c>
      <c r="D15">
        <f t="shared" si="3"/>
        <v>9</v>
      </c>
      <c r="E15">
        <f t="shared" ref="E15:J15" si="6">3*E5</f>
        <v>21</v>
      </c>
      <c r="F15">
        <f t="shared" si="6"/>
        <v>21</v>
      </c>
      <c r="G15">
        <f t="shared" si="6"/>
        <v>27</v>
      </c>
      <c r="H15">
        <f t="shared" si="6"/>
        <v>12</v>
      </c>
      <c r="I15">
        <f t="shared" si="6"/>
        <v>9</v>
      </c>
      <c r="J15">
        <f t="shared" si="6"/>
        <v>24</v>
      </c>
    </row>
    <row r="16" spans="1:10">
      <c r="B16">
        <f t="shared" si="1"/>
        <v>16</v>
      </c>
      <c r="C16">
        <f t="shared" si="2"/>
        <v>56</v>
      </c>
      <c r="D16">
        <f t="shared" si="3"/>
        <v>36</v>
      </c>
      <c r="E16">
        <f t="shared" ref="E16:J16" si="7">4*E6</f>
        <v>80</v>
      </c>
      <c r="F16">
        <f t="shared" si="7"/>
        <v>36</v>
      </c>
      <c r="G16">
        <f t="shared" si="7"/>
        <v>60</v>
      </c>
      <c r="H16">
        <f t="shared" si="7"/>
        <v>24</v>
      </c>
      <c r="I16">
        <f t="shared" si="7"/>
        <v>52</v>
      </c>
      <c r="J16">
        <f t="shared" si="7"/>
        <v>60</v>
      </c>
    </row>
    <row r="17" spans="2:10">
      <c r="B17">
        <f t="shared" si="1"/>
        <v>45</v>
      </c>
      <c r="C17">
        <f t="shared" si="2"/>
        <v>110</v>
      </c>
      <c r="D17">
        <f t="shared" si="3"/>
        <v>105</v>
      </c>
      <c r="E17">
        <f t="shared" ref="E17:J17" si="8">5*E7</f>
        <v>100</v>
      </c>
      <c r="F17">
        <f t="shared" si="8"/>
        <v>85</v>
      </c>
      <c r="G17">
        <f t="shared" si="8"/>
        <v>80</v>
      </c>
      <c r="H17">
        <f t="shared" si="8"/>
        <v>85</v>
      </c>
      <c r="I17">
        <f t="shared" si="8"/>
        <v>75</v>
      </c>
      <c r="J17">
        <f t="shared" si="8"/>
        <v>95</v>
      </c>
    </row>
    <row r="18" spans="2:10">
      <c r="B18">
        <f t="shared" si="1"/>
        <v>138</v>
      </c>
      <c r="C18">
        <f t="shared" si="2"/>
        <v>102</v>
      </c>
      <c r="D18">
        <f t="shared" si="3"/>
        <v>180</v>
      </c>
      <c r="E18">
        <f t="shared" ref="E18:J18" si="9">6*E8</f>
        <v>144</v>
      </c>
      <c r="F18">
        <f t="shared" si="9"/>
        <v>204</v>
      </c>
      <c r="G18">
        <f t="shared" si="9"/>
        <v>180</v>
      </c>
      <c r="H18">
        <f t="shared" si="9"/>
        <v>192</v>
      </c>
      <c r="I18">
        <f t="shared" si="9"/>
        <v>204</v>
      </c>
      <c r="J18">
        <f t="shared" si="9"/>
        <v>144</v>
      </c>
    </row>
    <row r="19" spans="2:10">
      <c r="B19">
        <f t="shared" si="1"/>
        <v>364</v>
      </c>
      <c r="C19">
        <f t="shared" si="2"/>
        <v>119</v>
      </c>
      <c r="D19">
        <f t="shared" si="3"/>
        <v>168</v>
      </c>
      <c r="E19">
        <f t="shared" ref="E19:J19" si="10">7*E9</f>
        <v>105</v>
      </c>
      <c r="F19">
        <f t="shared" si="10"/>
        <v>98</v>
      </c>
      <c r="G19">
        <f t="shared" si="10"/>
        <v>98</v>
      </c>
      <c r="H19">
        <f t="shared" si="10"/>
        <v>203</v>
      </c>
      <c r="I19">
        <f t="shared" si="10"/>
        <v>161</v>
      </c>
      <c r="J19">
        <f t="shared" si="10"/>
        <v>154</v>
      </c>
    </row>
    <row r="20" spans="2:10">
      <c r="B20">
        <f t="shared" ref="B20:J20" si="11">SUM(B13:B19)</f>
        <v>566</v>
      </c>
      <c r="C20">
        <f t="shared" si="11"/>
        <v>434</v>
      </c>
      <c r="D20">
        <f t="shared" si="11"/>
        <v>504</v>
      </c>
      <c r="E20">
        <f t="shared" si="11"/>
        <v>458</v>
      </c>
      <c r="F20">
        <f t="shared" si="11"/>
        <v>460</v>
      </c>
      <c r="G20">
        <f t="shared" si="11"/>
        <v>454</v>
      </c>
      <c r="H20">
        <f t="shared" si="11"/>
        <v>518</v>
      </c>
      <c r="I20">
        <f t="shared" si="11"/>
        <v>505</v>
      </c>
      <c r="J20">
        <f t="shared" si="11"/>
        <v>480</v>
      </c>
    </row>
    <row r="21" spans="2:10">
      <c r="B21">
        <f t="shared" ref="B21:J21" si="12">B20/90</f>
        <v>6.2888888888888888</v>
      </c>
      <c r="C21">
        <f t="shared" si="12"/>
        <v>4.822222222222222</v>
      </c>
      <c r="D21">
        <f t="shared" si="12"/>
        <v>5.6</v>
      </c>
      <c r="E21">
        <f t="shared" si="12"/>
        <v>5.0888888888888886</v>
      </c>
      <c r="F21">
        <f t="shared" si="12"/>
        <v>5.1111111111111107</v>
      </c>
      <c r="G21">
        <f t="shared" si="12"/>
        <v>5.0444444444444443</v>
      </c>
      <c r="H21">
        <f t="shared" si="12"/>
        <v>5.7555555555555555</v>
      </c>
      <c r="I21">
        <f t="shared" si="12"/>
        <v>5.6111111111111107</v>
      </c>
      <c r="J21">
        <f t="shared" si="12"/>
        <v>5.333333333333333</v>
      </c>
    </row>
  </sheetData>
  <phoneticPr fontId="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AC97A-5927-4B9A-A667-A5D6A59ADD91}">
  <dimension ref="A1:J91"/>
  <sheetViews>
    <sheetView topLeftCell="D16" zoomScale="115" zoomScaleNormal="115" workbookViewId="0">
      <selection activeCell="D1" sqref="D1"/>
    </sheetView>
  </sheetViews>
  <sheetFormatPr defaultRowHeight="14.25"/>
  <cols>
    <col min="1" max="1" width="9" style="3"/>
    <col min="2" max="2" width="26.5" style="3" customWidth="1"/>
    <col min="3" max="3" width="32.625" style="3" customWidth="1"/>
    <col min="4" max="4" width="17.25" style="3" customWidth="1"/>
    <col min="5" max="5" width="18" style="3" customWidth="1"/>
    <col min="6" max="6" width="24.125" style="3" customWidth="1"/>
    <col min="7" max="7" width="33.875" style="3" customWidth="1"/>
    <col min="8" max="8" width="29" style="3" customWidth="1"/>
    <col min="9" max="9" width="19" style="3" customWidth="1"/>
    <col min="10" max="10" width="38.375" style="3" customWidth="1"/>
    <col min="11" max="16384" width="9" style="3"/>
  </cols>
  <sheetData>
    <row r="1" spans="1:10">
      <c r="B1" t="s">
        <v>6</v>
      </c>
      <c r="C1" t="s">
        <v>14</v>
      </c>
      <c r="D1" t="s">
        <v>19</v>
      </c>
      <c r="E1" t="s">
        <v>8</v>
      </c>
      <c r="F1" t="s">
        <v>9</v>
      </c>
      <c r="G1" t="s">
        <v>10</v>
      </c>
      <c r="H1" t="s">
        <v>11</v>
      </c>
      <c r="I1" t="s">
        <v>12</v>
      </c>
      <c r="J1" t="s">
        <v>13</v>
      </c>
    </row>
    <row r="2" spans="1:10">
      <c r="A2" s="4">
        <v>0</v>
      </c>
      <c r="B2" s="3">
        <v>1</v>
      </c>
      <c r="C2" s="3">
        <v>7</v>
      </c>
      <c r="D2" s="3">
        <v>4</v>
      </c>
      <c r="E2" s="3">
        <v>4</v>
      </c>
      <c r="F2" s="3">
        <v>4</v>
      </c>
      <c r="G2" s="3">
        <v>4</v>
      </c>
      <c r="H2" s="3">
        <v>4</v>
      </c>
      <c r="I2" s="3">
        <v>4</v>
      </c>
      <c r="J2" s="3">
        <v>4</v>
      </c>
    </row>
    <row r="3" spans="1:10">
      <c r="A3" s="4">
        <v>1</v>
      </c>
      <c r="B3" s="3">
        <v>6</v>
      </c>
      <c r="C3" s="3">
        <v>4</v>
      </c>
      <c r="D3" s="3">
        <v>5</v>
      </c>
      <c r="E3" s="3">
        <v>3</v>
      </c>
      <c r="F3" s="3">
        <v>5</v>
      </c>
      <c r="G3" s="3">
        <v>6</v>
      </c>
      <c r="H3" s="3">
        <v>7</v>
      </c>
      <c r="I3" s="3">
        <v>7</v>
      </c>
      <c r="J3" s="3">
        <v>7</v>
      </c>
    </row>
    <row r="4" spans="1:10">
      <c r="A4" s="4">
        <v>2</v>
      </c>
      <c r="B4" s="3">
        <v>6</v>
      </c>
      <c r="C4" s="3">
        <v>5</v>
      </c>
      <c r="D4" s="3">
        <v>6</v>
      </c>
      <c r="E4" s="3">
        <v>3</v>
      </c>
      <c r="F4" s="3">
        <v>3</v>
      </c>
      <c r="G4" s="3">
        <v>4</v>
      </c>
      <c r="H4" s="3">
        <v>5</v>
      </c>
      <c r="I4" s="3">
        <v>6</v>
      </c>
      <c r="J4" s="3">
        <v>6</v>
      </c>
    </row>
    <row r="5" spans="1:10">
      <c r="A5" s="4">
        <v>3</v>
      </c>
      <c r="B5" s="3">
        <v>7</v>
      </c>
      <c r="C5" s="3">
        <v>2</v>
      </c>
      <c r="D5" s="3">
        <v>6</v>
      </c>
      <c r="E5" s="3">
        <v>7</v>
      </c>
      <c r="F5" s="3">
        <v>1</v>
      </c>
      <c r="G5" s="3">
        <v>3</v>
      </c>
      <c r="H5" s="3">
        <v>7</v>
      </c>
      <c r="I5" s="3">
        <v>7</v>
      </c>
      <c r="J5" s="3">
        <v>7</v>
      </c>
    </row>
    <row r="6" spans="1:10">
      <c r="A6" s="4">
        <v>4</v>
      </c>
      <c r="B6" s="3">
        <v>7</v>
      </c>
      <c r="C6" s="3">
        <v>5</v>
      </c>
      <c r="D6" s="3">
        <v>5</v>
      </c>
      <c r="E6" s="3">
        <v>6</v>
      </c>
      <c r="F6" s="3">
        <v>6</v>
      </c>
      <c r="G6" s="3">
        <v>4</v>
      </c>
      <c r="H6" s="3">
        <v>1</v>
      </c>
      <c r="I6" s="3">
        <v>4</v>
      </c>
      <c r="J6" s="3">
        <v>5</v>
      </c>
    </row>
    <row r="7" spans="1:10">
      <c r="A7" s="4">
        <v>5</v>
      </c>
      <c r="B7" s="3">
        <v>6</v>
      </c>
      <c r="C7" s="3">
        <v>5</v>
      </c>
      <c r="D7" s="3">
        <v>6</v>
      </c>
      <c r="E7" s="3">
        <v>5</v>
      </c>
      <c r="F7" s="3">
        <v>5</v>
      </c>
      <c r="G7" s="3">
        <v>5</v>
      </c>
      <c r="H7" s="3">
        <v>6</v>
      </c>
      <c r="I7" s="3">
        <v>5</v>
      </c>
      <c r="J7" s="3">
        <v>5</v>
      </c>
    </row>
    <row r="8" spans="1:10">
      <c r="A8" s="4">
        <v>6</v>
      </c>
      <c r="B8" s="3">
        <v>5</v>
      </c>
      <c r="C8" s="3">
        <v>6</v>
      </c>
      <c r="D8" s="3">
        <v>6</v>
      </c>
      <c r="E8" s="3">
        <v>6</v>
      </c>
      <c r="F8" s="3">
        <v>5</v>
      </c>
      <c r="G8" s="3">
        <v>5</v>
      </c>
      <c r="H8" s="3">
        <v>5</v>
      </c>
      <c r="I8" s="3">
        <v>5</v>
      </c>
      <c r="J8" s="3">
        <v>5</v>
      </c>
    </row>
    <row r="9" spans="1:10">
      <c r="A9" s="4">
        <v>7</v>
      </c>
      <c r="B9" s="3">
        <v>6</v>
      </c>
      <c r="C9" s="3">
        <v>3</v>
      </c>
      <c r="D9" s="3">
        <v>7</v>
      </c>
      <c r="E9" s="3">
        <v>4</v>
      </c>
      <c r="F9" s="3">
        <v>2</v>
      </c>
      <c r="G9" s="3">
        <v>2</v>
      </c>
      <c r="H9" s="3">
        <v>6</v>
      </c>
      <c r="I9" s="3">
        <v>2</v>
      </c>
      <c r="J9" s="3">
        <v>1</v>
      </c>
    </row>
    <row r="10" spans="1:10">
      <c r="A10" s="4">
        <v>8</v>
      </c>
      <c r="B10" s="3">
        <v>7</v>
      </c>
      <c r="C10" s="3">
        <v>7</v>
      </c>
      <c r="D10" s="3">
        <v>5</v>
      </c>
      <c r="E10" s="3">
        <v>7</v>
      </c>
      <c r="F10" s="3">
        <v>6</v>
      </c>
      <c r="G10" s="3">
        <v>4</v>
      </c>
      <c r="H10" s="3">
        <v>7</v>
      </c>
      <c r="I10" s="3">
        <v>4</v>
      </c>
      <c r="J10" s="3">
        <v>3</v>
      </c>
    </row>
    <row r="11" spans="1:10">
      <c r="A11" s="4">
        <v>9</v>
      </c>
      <c r="B11" s="3">
        <v>7</v>
      </c>
      <c r="C11" s="3">
        <v>6</v>
      </c>
      <c r="D11" s="3">
        <v>7</v>
      </c>
      <c r="E11" s="3">
        <v>7</v>
      </c>
      <c r="F11" s="3">
        <v>3</v>
      </c>
      <c r="G11" s="3">
        <v>3</v>
      </c>
      <c r="H11" s="3">
        <v>6</v>
      </c>
      <c r="I11" s="3">
        <v>4</v>
      </c>
      <c r="J11" s="3">
        <v>6</v>
      </c>
    </row>
    <row r="12" spans="1:10">
      <c r="A12" s="4">
        <v>10</v>
      </c>
      <c r="B12" s="3">
        <v>6</v>
      </c>
      <c r="C12" s="3">
        <v>2</v>
      </c>
      <c r="D12" s="3">
        <v>5</v>
      </c>
      <c r="E12" s="3">
        <v>4</v>
      </c>
      <c r="F12" s="3">
        <v>7</v>
      </c>
      <c r="G12" s="3">
        <v>6</v>
      </c>
      <c r="H12" s="3">
        <v>3</v>
      </c>
      <c r="I12" s="3">
        <v>6</v>
      </c>
      <c r="J12" s="3">
        <v>7</v>
      </c>
    </row>
    <row r="13" spans="1:10">
      <c r="A13" s="4">
        <v>11</v>
      </c>
      <c r="B13" s="3">
        <v>5</v>
      </c>
      <c r="C13" s="3">
        <v>5</v>
      </c>
      <c r="D13" s="3">
        <v>5</v>
      </c>
      <c r="E13" s="3">
        <v>5</v>
      </c>
      <c r="F13" s="3">
        <v>5</v>
      </c>
      <c r="G13" s="3">
        <v>5</v>
      </c>
      <c r="H13" s="3">
        <v>6</v>
      </c>
      <c r="I13" s="3">
        <v>6</v>
      </c>
      <c r="J13" s="3">
        <v>6</v>
      </c>
    </row>
    <row r="14" spans="1:10">
      <c r="A14" s="4">
        <v>12</v>
      </c>
      <c r="B14" s="3">
        <v>6</v>
      </c>
      <c r="C14" s="3">
        <v>4</v>
      </c>
      <c r="D14" s="3">
        <v>6</v>
      </c>
      <c r="E14" s="3">
        <v>4</v>
      </c>
      <c r="F14" s="3">
        <v>3</v>
      </c>
      <c r="G14" s="3">
        <v>3</v>
      </c>
      <c r="H14" s="3">
        <v>6</v>
      </c>
      <c r="I14" s="3">
        <v>6</v>
      </c>
      <c r="J14" s="3">
        <v>6</v>
      </c>
    </row>
    <row r="15" spans="1:10">
      <c r="A15" s="4">
        <v>13</v>
      </c>
      <c r="B15" s="3">
        <v>6</v>
      </c>
      <c r="C15" s="3">
        <v>5</v>
      </c>
      <c r="D15" s="3">
        <v>7</v>
      </c>
      <c r="E15" s="3">
        <v>6</v>
      </c>
      <c r="F15" s="3">
        <v>6</v>
      </c>
      <c r="G15" s="3">
        <v>6</v>
      </c>
      <c r="H15" s="3">
        <v>5</v>
      </c>
      <c r="I15" s="3">
        <v>6</v>
      </c>
      <c r="J15" s="3">
        <v>6</v>
      </c>
    </row>
    <row r="16" spans="1:10">
      <c r="A16" s="4">
        <v>14</v>
      </c>
      <c r="B16" s="3">
        <v>6</v>
      </c>
      <c r="C16" s="3">
        <v>7</v>
      </c>
      <c r="D16" s="3">
        <v>5</v>
      </c>
      <c r="E16" s="3">
        <v>6</v>
      </c>
      <c r="F16" s="3">
        <v>4</v>
      </c>
      <c r="G16" s="3">
        <v>5</v>
      </c>
      <c r="H16" s="3">
        <v>6</v>
      </c>
      <c r="I16" s="3">
        <v>5</v>
      </c>
      <c r="J16" s="3">
        <v>5</v>
      </c>
    </row>
    <row r="17" spans="1:10">
      <c r="A17" s="4">
        <v>15</v>
      </c>
      <c r="B17" s="3">
        <v>7</v>
      </c>
      <c r="C17" s="3">
        <v>5</v>
      </c>
      <c r="D17" s="3">
        <v>7</v>
      </c>
      <c r="E17" s="3">
        <v>4</v>
      </c>
      <c r="F17" s="3">
        <v>6</v>
      </c>
      <c r="G17" s="3">
        <v>6</v>
      </c>
      <c r="H17" s="3">
        <v>3</v>
      </c>
      <c r="I17" s="3">
        <v>6</v>
      </c>
      <c r="J17" s="3">
        <v>5</v>
      </c>
    </row>
    <row r="18" spans="1:10">
      <c r="A18" s="4">
        <v>16</v>
      </c>
      <c r="B18" s="3">
        <v>5</v>
      </c>
      <c r="C18" s="3">
        <v>6</v>
      </c>
      <c r="D18" s="3">
        <v>6</v>
      </c>
      <c r="E18" s="3">
        <v>5</v>
      </c>
      <c r="F18" s="3">
        <v>6</v>
      </c>
      <c r="G18" s="3">
        <v>4</v>
      </c>
      <c r="H18" s="3">
        <v>6</v>
      </c>
      <c r="I18" s="3">
        <v>6</v>
      </c>
      <c r="J18" s="3">
        <v>6</v>
      </c>
    </row>
    <row r="19" spans="1:10">
      <c r="A19" s="4">
        <v>17</v>
      </c>
      <c r="B19" s="3">
        <v>6</v>
      </c>
      <c r="C19" s="3">
        <v>6</v>
      </c>
      <c r="D19" s="3">
        <v>6</v>
      </c>
      <c r="E19" s="3">
        <v>4</v>
      </c>
      <c r="F19" s="3">
        <v>6</v>
      </c>
      <c r="G19" s="3">
        <v>6</v>
      </c>
      <c r="H19" s="3">
        <v>6</v>
      </c>
      <c r="I19" s="3">
        <v>6</v>
      </c>
      <c r="J19" s="3">
        <v>6</v>
      </c>
    </row>
    <row r="20" spans="1:10">
      <c r="A20" s="4">
        <v>18</v>
      </c>
      <c r="B20" s="3">
        <v>4</v>
      </c>
      <c r="C20" s="3">
        <v>3</v>
      </c>
      <c r="D20" s="3">
        <v>5</v>
      </c>
      <c r="E20" s="3">
        <v>4</v>
      </c>
      <c r="F20" s="3">
        <v>5</v>
      </c>
      <c r="G20" s="3">
        <v>4</v>
      </c>
      <c r="H20" s="3">
        <v>5</v>
      </c>
      <c r="I20" s="3">
        <v>5</v>
      </c>
      <c r="J20" s="3">
        <v>5</v>
      </c>
    </row>
    <row r="21" spans="1:10">
      <c r="A21" s="4">
        <v>19</v>
      </c>
      <c r="B21" s="3">
        <v>7</v>
      </c>
      <c r="C21" s="3">
        <v>6</v>
      </c>
      <c r="D21" s="3">
        <v>6</v>
      </c>
      <c r="E21" s="3">
        <v>5</v>
      </c>
      <c r="F21" s="3">
        <v>6</v>
      </c>
      <c r="G21" s="3">
        <v>5</v>
      </c>
      <c r="H21" s="3">
        <v>6</v>
      </c>
      <c r="I21" s="3">
        <v>6</v>
      </c>
      <c r="J21" s="3">
        <v>6</v>
      </c>
    </row>
    <row r="22" spans="1:10">
      <c r="A22" s="4">
        <v>20</v>
      </c>
      <c r="B22" s="3">
        <v>7</v>
      </c>
      <c r="C22" s="3">
        <v>5</v>
      </c>
      <c r="D22" s="3">
        <v>6</v>
      </c>
      <c r="E22" s="3">
        <v>3</v>
      </c>
      <c r="F22" s="3">
        <v>6</v>
      </c>
      <c r="G22" s="3">
        <v>5</v>
      </c>
      <c r="H22" s="3">
        <v>3</v>
      </c>
      <c r="I22" s="3">
        <v>3</v>
      </c>
      <c r="J22" s="3">
        <v>3</v>
      </c>
    </row>
    <row r="23" spans="1:10">
      <c r="A23" s="4">
        <v>21</v>
      </c>
      <c r="B23" s="3">
        <v>7</v>
      </c>
      <c r="C23" s="3">
        <v>4</v>
      </c>
      <c r="D23" s="3">
        <v>5</v>
      </c>
      <c r="E23" s="3">
        <v>6</v>
      </c>
      <c r="F23" s="3">
        <v>7</v>
      </c>
      <c r="G23" s="3">
        <v>7</v>
      </c>
      <c r="H23" s="3">
        <v>6</v>
      </c>
      <c r="I23" s="3">
        <v>5</v>
      </c>
      <c r="J23" s="3">
        <v>5</v>
      </c>
    </row>
    <row r="24" spans="1:10">
      <c r="A24" s="4">
        <v>22</v>
      </c>
      <c r="B24" s="3">
        <v>7</v>
      </c>
      <c r="C24" s="3">
        <v>6</v>
      </c>
      <c r="D24" s="3">
        <v>7</v>
      </c>
      <c r="E24" s="3">
        <v>5</v>
      </c>
      <c r="F24" s="3">
        <v>7</v>
      </c>
      <c r="G24" s="3">
        <v>7</v>
      </c>
      <c r="H24" s="3">
        <v>7</v>
      </c>
      <c r="I24" s="3">
        <v>7</v>
      </c>
      <c r="J24" s="3">
        <v>7</v>
      </c>
    </row>
    <row r="25" spans="1:10">
      <c r="A25" s="4">
        <v>23</v>
      </c>
      <c r="B25" s="3">
        <v>6</v>
      </c>
      <c r="C25" s="3">
        <v>5</v>
      </c>
      <c r="D25" s="3">
        <v>6</v>
      </c>
      <c r="E25" s="3">
        <v>4</v>
      </c>
      <c r="F25" s="3">
        <v>4</v>
      </c>
      <c r="G25" s="3">
        <v>6</v>
      </c>
      <c r="H25" s="3">
        <v>6</v>
      </c>
      <c r="I25" s="3">
        <v>6</v>
      </c>
      <c r="J25" s="3">
        <v>4</v>
      </c>
    </row>
    <row r="26" spans="1:10">
      <c r="A26" s="4">
        <v>24</v>
      </c>
      <c r="B26" s="3">
        <v>7</v>
      </c>
      <c r="C26" s="3">
        <v>4</v>
      </c>
      <c r="D26" s="3">
        <v>2</v>
      </c>
      <c r="E26" s="3">
        <v>2</v>
      </c>
      <c r="F26" s="3">
        <v>2</v>
      </c>
      <c r="G26" s="3">
        <v>2</v>
      </c>
      <c r="H26" s="3">
        <v>7</v>
      </c>
      <c r="I26" s="3">
        <v>7</v>
      </c>
      <c r="J26" s="3">
        <v>2</v>
      </c>
    </row>
    <row r="27" spans="1:10">
      <c r="A27" s="4">
        <v>25</v>
      </c>
      <c r="B27" s="3">
        <v>6</v>
      </c>
      <c r="C27" s="3">
        <v>4</v>
      </c>
      <c r="D27" s="3">
        <v>6</v>
      </c>
      <c r="E27" s="3">
        <v>6</v>
      </c>
      <c r="F27" s="3">
        <v>1</v>
      </c>
      <c r="G27" s="3">
        <v>4</v>
      </c>
      <c r="H27" s="3">
        <v>6</v>
      </c>
      <c r="I27" s="3">
        <v>6</v>
      </c>
      <c r="J27" s="3">
        <v>5</v>
      </c>
    </row>
    <row r="28" spans="1:10">
      <c r="A28" s="4">
        <v>26</v>
      </c>
      <c r="B28" s="3">
        <v>7</v>
      </c>
      <c r="C28" s="3">
        <v>5</v>
      </c>
      <c r="D28" s="3">
        <v>5</v>
      </c>
      <c r="E28" s="3">
        <v>6</v>
      </c>
      <c r="F28" s="3">
        <v>6</v>
      </c>
      <c r="G28" s="3">
        <v>4</v>
      </c>
      <c r="H28" s="3">
        <v>6</v>
      </c>
      <c r="I28" s="3">
        <v>6</v>
      </c>
      <c r="J28" s="3">
        <v>3</v>
      </c>
    </row>
    <row r="29" spans="1:10">
      <c r="A29" s="4">
        <v>27</v>
      </c>
      <c r="B29" s="3">
        <v>6</v>
      </c>
      <c r="C29" s="3">
        <v>4</v>
      </c>
      <c r="D29" s="3">
        <v>3</v>
      </c>
      <c r="E29" s="3">
        <v>4</v>
      </c>
      <c r="F29" s="3">
        <v>5</v>
      </c>
      <c r="G29" s="3">
        <v>6</v>
      </c>
      <c r="H29" s="3">
        <v>5</v>
      </c>
      <c r="I29" s="3">
        <v>6</v>
      </c>
      <c r="J29" s="3">
        <v>6</v>
      </c>
    </row>
    <row r="30" spans="1:10">
      <c r="A30" s="4">
        <v>28</v>
      </c>
      <c r="B30" s="3">
        <v>4</v>
      </c>
      <c r="C30" s="3">
        <v>6</v>
      </c>
      <c r="D30" s="3">
        <v>2</v>
      </c>
      <c r="E30" s="3">
        <v>4</v>
      </c>
      <c r="F30" s="3">
        <v>3</v>
      </c>
      <c r="G30" s="3">
        <v>4</v>
      </c>
      <c r="H30" s="3">
        <v>7</v>
      </c>
      <c r="I30" s="3">
        <v>6</v>
      </c>
      <c r="J30" s="3">
        <v>5</v>
      </c>
    </row>
    <row r="31" spans="1:10">
      <c r="A31" s="4">
        <v>29</v>
      </c>
      <c r="B31" s="3">
        <v>7</v>
      </c>
      <c r="C31" s="3">
        <v>3</v>
      </c>
      <c r="D31" s="3">
        <v>6</v>
      </c>
      <c r="E31" s="3">
        <v>6</v>
      </c>
      <c r="F31" s="3">
        <v>6</v>
      </c>
      <c r="G31" s="3">
        <v>5</v>
      </c>
      <c r="H31" s="3">
        <v>4</v>
      </c>
      <c r="I31" s="3">
        <v>6</v>
      </c>
      <c r="J31" s="3">
        <v>4</v>
      </c>
    </row>
    <row r="32" spans="1:10">
      <c r="A32" s="4">
        <v>30</v>
      </c>
      <c r="B32" s="3">
        <v>7</v>
      </c>
      <c r="C32" s="3">
        <v>7</v>
      </c>
      <c r="D32" s="3">
        <v>7</v>
      </c>
      <c r="E32" s="3">
        <v>7</v>
      </c>
      <c r="F32" s="3">
        <v>6</v>
      </c>
      <c r="G32" s="3">
        <v>6</v>
      </c>
      <c r="H32" s="3">
        <v>5</v>
      </c>
      <c r="I32" s="3">
        <v>5</v>
      </c>
      <c r="J32" s="3">
        <v>7</v>
      </c>
    </row>
    <row r="33" spans="1:10">
      <c r="A33" s="4">
        <v>31</v>
      </c>
      <c r="B33" s="3">
        <v>7</v>
      </c>
      <c r="C33" s="3">
        <v>6</v>
      </c>
      <c r="D33" s="3">
        <v>7</v>
      </c>
      <c r="E33" s="3">
        <v>6</v>
      </c>
      <c r="F33" s="3">
        <v>6</v>
      </c>
      <c r="G33" s="3">
        <v>6</v>
      </c>
      <c r="H33" s="3">
        <v>6</v>
      </c>
      <c r="I33" s="3">
        <v>6</v>
      </c>
      <c r="J33" s="3">
        <v>4</v>
      </c>
    </row>
    <row r="34" spans="1:10">
      <c r="A34" s="4">
        <v>32</v>
      </c>
      <c r="B34" s="3">
        <v>7</v>
      </c>
      <c r="C34" s="3">
        <v>6</v>
      </c>
      <c r="D34" s="3">
        <v>4</v>
      </c>
      <c r="E34" s="3">
        <v>5</v>
      </c>
      <c r="F34" s="3">
        <v>6</v>
      </c>
      <c r="G34" s="3">
        <v>3</v>
      </c>
      <c r="H34" s="3">
        <v>6</v>
      </c>
      <c r="I34" s="3">
        <v>6</v>
      </c>
      <c r="J34" s="3">
        <v>3</v>
      </c>
    </row>
    <row r="35" spans="1:10">
      <c r="A35" s="4">
        <v>33</v>
      </c>
      <c r="B35" s="3">
        <v>6</v>
      </c>
      <c r="C35" s="3">
        <v>6</v>
      </c>
      <c r="D35" s="3">
        <v>3</v>
      </c>
      <c r="E35" s="3">
        <v>5</v>
      </c>
      <c r="F35" s="3">
        <v>5</v>
      </c>
      <c r="G35" s="3">
        <v>4</v>
      </c>
      <c r="H35" s="3">
        <v>3</v>
      </c>
      <c r="I35" s="3">
        <v>4</v>
      </c>
      <c r="J35" s="3">
        <v>5</v>
      </c>
    </row>
    <row r="36" spans="1:10">
      <c r="A36" s="4">
        <v>34</v>
      </c>
      <c r="B36" s="3">
        <v>6</v>
      </c>
      <c r="C36" s="3">
        <v>7</v>
      </c>
      <c r="D36" s="3">
        <v>6</v>
      </c>
      <c r="E36" s="3">
        <v>5</v>
      </c>
      <c r="F36" s="3">
        <v>6</v>
      </c>
      <c r="G36" s="3">
        <v>6</v>
      </c>
      <c r="H36" s="3">
        <v>5</v>
      </c>
      <c r="I36" s="3">
        <v>6</v>
      </c>
      <c r="J36" s="3">
        <v>7</v>
      </c>
    </row>
    <row r="37" spans="1:10">
      <c r="A37" s="4">
        <v>35</v>
      </c>
      <c r="B37" s="3">
        <v>6</v>
      </c>
      <c r="C37" s="3">
        <v>5</v>
      </c>
      <c r="D37" s="3">
        <v>5</v>
      </c>
      <c r="E37" s="3">
        <v>5</v>
      </c>
      <c r="F37" s="3">
        <v>6</v>
      </c>
      <c r="G37" s="3">
        <v>3</v>
      </c>
      <c r="H37" s="3">
        <v>5</v>
      </c>
      <c r="I37" s="3">
        <v>4</v>
      </c>
      <c r="J37" s="3">
        <v>4</v>
      </c>
    </row>
    <row r="38" spans="1:10">
      <c r="A38" s="4">
        <v>36</v>
      </c>
      <c r="B38" s="3">
        <v>7</v>
      </c>
      <c r="C38" s="3">
        <v>4</v>
      </c>
      <c r="D38" s="3">
        <v>7</v>
      </c>
      <c r="E38" s="3">
        <v>7</v>
      </c>
      <c r="F38" s="3">
        <v>5</v>
      </c>
      <c r="G38" s="3">
        <v>6</v>
      </c>
      <c r="H38" s="3">
        <v>6</v>
      </c>
      <c r="I38" s="3">
        <v>4</v>
      </c>
      <c r="J38" s="3">
        <v>7</v>
      </c>
    </row>
    <row r="39" spans="1:10">
      <c r="A39" s="4">
        <v>37</v>
      </c>
      <c r="B39" s="3">
        <v>7</v>
      </c>
      <c r="C39" s="3">
        <v>5</v>
      </c>
      <c r="D39" s="3">
        <v>6</v>
      </c>
      <c r="E39" s="3">
        <v>6</v>
      </c>
      <c r="F39" s="3">
        <v>7</v>
      </c>
      <c r="G39" s="3">
        <v>6</v>
      </c>
      <c r="H39" s="3">
        <v>5</v>
      </c>
      <c r="I39" s="3">
        <v>6</v>
      </c>
      <c r="J39" s="3">
        <v>6</v>
      </c>
    </row>
    <row r="40" spans="1:10">
      <c r="A40" s="4">
        <v>38</v>
      </c>
      <c r="B40" s="3">
        <v>7</v>
      </c>
      <c r="C40" s="3">
        <v>3</v>
      </c>
      <c r="D40" s="3">
        <v>7</v>
      </c>
      <c r="E40" s="3">
        <v>2</v>
      </c>
      <c r="F40" s="3">
        <v>6</v>
      </c>
      <c r="G40" s="3">
        <v>6</v>
      </c>
      <c r="H40" s="3">
        <v>7</v>
      </c>
      <c r="I40" s="3">
        <v>7</v>
      </c>
      <c r="J40" s="3">
        <v>7</v>
      </c>
    </row>
    <row r="41" spans="1:10">
      <c r="A41" s="4">
        <v>39</v>
      </c>
      <c r="B41" s="3">
        <v>7</v>
      </c>
      <c r="C41" s="3">
        <v>4</v>
      </c>
      <c r="D41" s="3">
        <v>2</v>
      </c>
      <c r="E41" s="3">
        <v>5</v>
      </c>
      <c r="F41" s="3">
        <v>6</v>
      </c>
      <c r="G41" s="3">
        <v>5</v>
      </c>
      <c r="H41" s="3">
        <v>5</v>
      </c>
      <c r="I41" s="3">
        <v>4</v>
      </c>
      <c r="J41" s="3">
        <v>3</v>
      </c>
    </row>
    <row r="42" spans="1:10">
      <c r="A42" s="4">
        <v>40</v>
      </c>
      <c r="B42" s="3">
        <v>7</v>
      </c>
      <c r="C42" s="3">
        <v>5</v>
      </c>
      <c r="D42" s="3">
        <v>6</v>
      </c>
      <c r="E42" s="3">
        <v>7</v>
      </c>
      <c r="F42" s="3">
        <v>7</v>
      </c>
      <c r="G42" s="3">
        <v>7</v>
      </c>
      <c r="H42" s="3">
        <v>7</v>
      </c>
      <c r="I42" s="3">
        <v>7</v>
      </c>
      <c r="J42" s="3">
        <v>7</v>
      </c>
    </row>
    <row r="43" spans="1:10">
      <c r="A43" s="4">
        <v>41</v>
      </c>
      <c r="B43" s="3">
        <v>6</v>
      </c>
      <c r="C43" s="3">
        <v>4</v>
      </c>
      <c r="D43" s="3">
        <v>6</v>
      </c>
      <c r="E43" s="3">
        <v>4</v>
      </c>
      <c r="F43" s="3">
        <v>2</v>
      </c>
      <c r="G43" s="3">
        <v>3</v>
      </c>
      <c r="H43" s="3">
        <v>5</v>
      </c>
      <c r="I43" s="3">
        <v>5</v>
      </c>
      <c r="J43" s="3">
        <v>5</v>
      </c>
    </row>
    <row r="44" spans="1:10">
      <c r="A44" s="4">
        <v>42</v>
      </c>
      <c r="B44" s="3">
        <v>7</v>
      </c>
      <c r="C44" s="3">
        <v>2</v>
      </c>
      <c r="D44" s="3">
        <v>6</v>
      </c>
      <c r="E44" s="3">
        <v>4</v>
      </c>
      <c r="F44" s="3">
        <v>6</v>
      </c>
      <c r="G44" s="3">
        <v>4</v>
      </c>
      <c r="H44" s="3">
        <v>4</v>
      </c>
      <c r="I44" s="3">
        <v>4</v>
      </c>
      <c r="J44" s="3">
        <v>4</v>
      </c>
    </row>
    <row r="45" spans="1:10">
      <c r="A45" s="4">
        <v>43</v>
      </c>
      <c r="B45" s="3">
        <v>7</v>
      </c>
      <c r="C45" s="3">
        <v>7</v>
      </c>
      <c r="D45" s="3">
        <v>7</v>
      </c>
      <c r="E45" s="3">
        <v>7</v>
      </c>
      <c r="F45" s="3">
        <v>7</v>
      </c>
      <c r="G45" s="3">
        <v>7</v>
      </c>
      <c r="H45" s="3">
        <v>7</v>
      </c>
      <c r="I45" s="3">
        <v>7</v>
      </c>
      <c r="J45" s="3">
        <v>7</v>
      </c>
    </row>
    <row r="46" spans="1:10">
      <c r="A46" s="4">
        <v>44</v>
      </c>
      <c r="B46" s="3">
        <v>7</v>
      </c>
      <c r="C46" s="3">
        <v>6</v>
      </c>
      <c r="D46" s="3">
        <v>6</v>
      </c>
      <c r="E46" s="3">
        <v>6</v>
      </c>
      <c r="F46" s="3">
        <v>6</v>
      </c>
      <c r="G46" s="3">
        <v>6</v>
      </c>
      <c r="H46" s="3">
        <v>4</v>
      </c>
      <c r="I46" s="3">
        <v>5</v>
      </c>
      <c r="J46" s="3">
        <v>5</v>
      </c>
    </row>
    <row r="47" spans="1:10">
      <c r="A47" s="4">
        <v>45</v>
      </c>
      <c r="B47" s="3">
        <v>6</v>
      </c>
      <c r="C47" s="3">
        <v>5</v>
      </c>
      <c r="D47" s="3">
        <v>6</v>
      </c>
      <c r="E47" s="3">
        <v>4</v>
      </c>
      <c r="F47" s="3">
        <v>2</v>
      </c>
      <c r="G47" s="3">
        <v>1</v>
      </c>
      <c r="H47" s="3">
        <v>6</v>
      </c>
      <c r="I47" s="3">
        <v>6</v>
      </c>
      <c r="J47" s="3">
        <v>6</v>
      </c>
    </row>
    <row r="48" spans="1:10">
      <c r="A48" s="4">
        <v>46</v>
      </c>
      <c r="B48" s="3">
        <v>7</v>
      </c>
      <c r="C48" s="3">
        <v>4</v>
      </c>
      <c r="D48" s="3">
        <v>7</v>
      </c>
      <c r="E48" s="3">
        <v>6</v>
      </c>
      <c r="F48" s="3">
        <v>6</v>
      </c>
      <c r="G48" s="3">
        <v>5</v>
      </c>
      <c r="H48" s="3">
        <v>6</v>
      </c>
      <c r="I48" s="3">
        <v>4</v>
      </c>
      <c r="J48" s="3">
        <v>6</v>
      </c>
    </row>
    <row r="49" spans="1:10">
      <c r="A49" s="4">
        <v>47</v>
      </c>
      <c r="B49" s="3">
        <v>5</v>
      </c>
      <c r="C49" s="3">
        <v>3</v>
      </c>
      <c r="D49" s="3">
        <v>4</v>
      </c>
      <c r="E49" s="3">
        <v>5</v>
      </c>
      <c r="F49" s="3">
        <v>2</v>
      </c>
      <c r="G49" s="3">
        <v>2</v>
      </c>
      <c r="H49" s="3">
        <v>5</v>
      </c>
      <c r="I49" s="3">
        <v>6</v>
      </c>
      <c r="J49" s="3">
        <v>4</v>
      </c>
    </row>
    <row r="50" spans="1:10">
      <c r="A50" s="4">
        <v>48</v>
      </c>
      <c r="B50" s="3">
        <v>7</v>
      </c>
      <c r="C50" s="3">
        <v>6</v>
      </c>
      <c r="D50" s="3">
        <v>5</v>
      </c>
      <c r="E50" s="3">
        <v>4</v>
      </c>
      <c r="F50" s="3">
        <v>6</v>
      </c>
      <c r="G50" s="3">
        <v>7</v>
      </c>
      <c r="H50" s="3">
        <v>6</v>
      </c>
      <c r="I50" s="3">
        <v>6</v>
      </c>
      <c r="J50" s="3">
        <v>6</v>
      </c>
    </row>
    <row r="51" spans="1:10">
      <c r="A51" s="4">
        <v>49</v>
      </c>
      <c r="B51" s="3">
        <v>7</v>
      </c>
      <c r="C51" s="3">
        <v>7</v>
      </c>
      <c r="D51" s="3">
        <v>7</v>
      </c>
      <c r="E51" s="3">
        <v>6</v>
      </c>
      <c r="F51" s="3">
        <v>7</v>
      </c>
      <c r="G51" s="3">
        <v>7</v>
      </c>
      <c r="H51" s="3">
        <v>6</v>
      </c>
      <c r="I51" s="3">
        <v>7</v>
      </c>
      <c r="J51" s="3">
        <v>7</v>
      </c>
    </row>
    <row r="52" spans="1:10">
      <c r="A52" s="4">
        <v>50</v>
      </c>
      <c r="B52" s="3">
        <v>7</v>
      </c>
      <c r="C52" s="3">
        <v>3</v>
      </c>
      <c r="D52" s="3">
        <v>7</v>
      </c>
      <c r="E52" s="3">
        <v>2</v>
      </c>
      <c r="F52" s="3">
        <v>3</v>
      </c>
      <c r="G52" s="3">
        <v>6</v>
      </c>
      <c r="H52" s="3">
        <v>7</v>
      </c>
      <c r="I52" s="3">
        <v>7</v>
      </c>
      <c r="J52" s="3">
        <v>7</v>
      </c>
    </row>
    <row r="53" spans="1:10">
      <c r="A53" s="4">
        <v>51</v>
      </c>
      <c r="B53" s="3">
        <v>7</v>
      </c>
      <c r="C53" s="3">
        <v>1</v>
      </c>
      <c r="D53" s="3">
        <v>5</v>
      </c>
      <c r="E53" s="3">
        <v>3</v>
      </c>
      <c r="F53" s="3">
        <v>5</v>
      </c>
      <c r="G53" s="3">
        <v>6</v>
      </c>
      <c r="H53" s="3">
        <v>7</v>
      </c>
      <c r="I53" s="3">
        <v>7</v>
      </c>
      <c r="J53" s="3">
        <v>4</v>
      </c>
    </row>
    <row r="54" spans="1:10">
      <c r="A54" s="4">
        <v>52</v>
      </c>
      <c r="B54" s="3">
        <v>7</v>
      </c>
      <c r="C54" s="3">
        <v>5</v>
      </c>
      <c r="D54" s="3">
        <v>4</v>
      </c>
      <c r="E54" s="3">
        <v>4</v>
      </c>
      <c r="F54" s="3">
        <v>5</v>
      </c>
      <c r="G54" s="3">
        <v>4</v>
      </c>
      <c r="H54" s="3">
        <v>5</v>
      </c>
      <c r="I54" s="3">
        <v>5</v>
      </c>
      <c r="J54" s="3">
        <v>5</v>
      </c>
    </row>
    <row r="55" spans="1:10">
      <c r="A55" s="4">
        <v>53</v>
      </c>
      <c r="B55" s="3">
        <v>6</v>
      </c>
      <c r="C55" s="3">
        <v>4</v>
      </c>
      <c r="D55" s="3">
        <v>4</v>
      </c>
      <c r="E55" s="3">
        <v>6</v>
      </c>
      <c r="F55" s="3">
        <v>3</v>
      </c>
      <c r="G55" s="3">
        <v>3</v>
      </c>
      <c r="H55" s="3">
        <v>6</v>
      </c>
      <c r="I55" s="3">
        <v>3</v>
      </c>
      <c r="J55" s="3">
        <v>5</v>
      </c>
    </row>
    <row r="56" spans="1:10">
      <c r="A56" s="4">
        <v>54</v>
      </c>
      <c r="B56" s="3">
        <v>7</v>
      </c>
      <c r="C56" s="3">
        <v>4</v>
      </c>
      <c r="D56" s="3">
        <v>5</v>
      </c>
      <c r="E56" s="3">
        <v>5</v>
      </c>
      <c r="F56" s="3">
        <v>6</v>
      </c>
      <c r="G56" s="3">
        <v>6</v>
      </c>
      <c r="H56" s="3">
        <v>7</v>
      </c>
      <c r="I56" s="3">
        <v>6</v>
      </c>
      <c r="J56" s="3">
        <v>3</v>
      </c>
    </row>
    <row r="57" spans="1:10">
      <c r="A57" s="4">
        <v>55</v>
      </c>
      <c r="B57" s="3">
        <v>7</v>
      </c>
      <c r="C57" s="3">
        <v>5</v>
      </c>
      <c r="D57" s="3">
        <v>7</v>
      </c>
      <c r="E57" s="3">
        <v>4</v>
      </c>
      <c r="F57" s="3">
        <v>6</v>
      </c>
      <c r="G57" s="3">
        <v>7</v>
      </c>
      <c r="H57" s="3">
        <v>7</v>
      </c>
      <c r="I57" s="3">
        <v>7</v>
      </c>
      <c r="J57" s="3">
        <v>6</v>
      </c>
    </row>
    <row r="58" spans="1:10">
      <c r="A58" s="4">
        <v>56</v>
      </c>
      <c r="B58" s="3">
        <v>7</v>
      </c>
      <c r="C58" s="3">
        <v>7</v>
      </c>
      <c r="D58" s="3">
        <v>3</v>
      </c>
      <c r="E58" s="3">
        <v>4</v>
      </c>
      <c r="F58" s="3">
        <v>3</v>
      </c>
      <c r="G58" s="3">
        <v>1</v>
      </c>
      <c r="H58" s="3">
        <v>6</v>
      </c>
      <c r="I58" s="3">
        <v>4</v>
      </c>
      <c r="J58" s="3">
        <v>3</v>
      </c>
    </row>
    <row r="59" spans="1:10">
      <c r="A59" s="4">
        <v>57</v>
      </c>
      <c r="B59" s="3">
        <v>7</v>
      </c>
      <c r="C59" s="3">
        <v>2</v>
      </c>
      <c r="D59" s="3">
        <v>6</v>
      </c>
      <c r="E59" s="3">
        <v>6</v>
      </c>
      <c r="F59" s="3">
        <v>7</v>
      </c>
      <c r="G59" s="3">
        <v>7</v>
      </c>
      <c r="H59" s="3">
        <v>7</v>
      </c>
      <c r="I59" s="3">
        <v>7</v>
      </c>
      <c r="J59" s="3">
        <v>6</v>
      </c>
    </row>
    <row r="60" spans="1:10">
      <c r="A60" s="4">
        <v>58</v>
      </c>
      <c r="B60" s="3">
        <v>6</v>
      </c>
      <c r="C60" s="3">
        <v>5</v>
      </c>
      <c r="D60" s="3">
        <v>5</v>
      </c>
      <c r="E60" s="3">
        <v>6</v>
      </c>
      <c r="F60" s="3">
        <v>6</v>
      </c>
      <c r="G60" s="3">
        <v>6</v>
      </c>
      <c r="H60" s="3">
        <v>5</v>
      </c>
      <c r="I60" s="3">
        <v>6</v>
      </c>
      <c r="J60" s="3">
        <v>5</v>
      </c>
    </row>
    <row r="61" spans="1:10">
      <c r="A61" s="4">
        <v>59</v>
      </c>
      <c r="B61" s="3">
        <v>7</v>
      </c>
      <c r="C61" s="3">
        <v>7</v>
      </c>
      <c r="D61" s="3">
        <v>7</v>
      </c>
      <c r="E61" s="3">
        <v>7</v>
      </c>
      <c r="F61" s="3">
        <v>7</v>
      </c>
      <c r="G61" s="3">
        <v>7</v>
      </c>
      <c r="H61" s="3">
        <v>7</v>
      </c>
      <c r="I61" s="3">
        <v>7</v>
      </c>
      <c r="J61" s="3">
        <v>7</v>
      </c>
    </row>
    <row r="62" spans="1:10">
      <c r="A62" s="4">
        <v>60</v>
      </c>
      <c r="B62" s="3">
        <v>5</v>
      </c>
      <c r="C62" s="3">
        <v>5</v>
      </c>
      <c r="D62" s="3">
        <v>5</v>
      </c>
      <c r="E62" s="3">
        <v>6</v>
      </c>
      <c r="F62" s="3">
        <v>4</v>
      </c>
      <c r="G62" s="3">
        <v>6</v>
      </c>
      <c r="H62" s="3">
        <v>6</v>
      </c>
      <c r="I62" s="3">
        <v>4</v>
      </c>
      <c r="J62" s="3">
        <v>5</v>
      </c>
    </row>
    <row r="63" spans="1:10">
      <c r="A63" s="4">
        <v>61</v>
      </c>
      <c r="B63" s="3">
        <v>7</v>
      </c>
      <c r="C63" s="3">
        <v>7</v>
      </c>
      <c r="D63" s="3">
        <v>7</v>
      </c>
      <c r="E63" s="3">
        <v>7</v>
      </c>
      <c r="F63" s="3">
        <v>7</v>
      </c>
      <c r="G63" s="3">
        <v>7</v>
      </c>
      <c r="H63" s="3">
        <v>6</v>
      </c>
      <c r="I63" s="3">
        <v>7</v>
      </c>
      <c r="J63" s="3">
        <v>7</v>
      </c>
    </row>
    <row r="64" spans="1:10">
      <c r="A64" s="4">
        <v>62</v>
      </c>
      <c r="B64" s="3">
        <v>6</v>
      </c>
      <c r="C64" s="3">
        <v>6</v>
      </c>
      <c r="D64" s="3">
        <v>6</v>
      </c>
      <c r="E64" s="3">
        <v>5</v>
      </c>
      <c r="F64" s="3">
        <v>5</v>
      </c>
      <c r="G64" s="3">
        <v>5</v>
      </c>
      <c r="H64" s="3">
        <v>6</v>
      </c>
      <c r="I64" s="3">
        <v>6</v>
      </c>
      <c r="J64" s="3">
        <v>4</v>
      </c>
    </row>
    <row r="65" spans="1:10">
      <c r="A65" s="4">
        <v>63</v>
      </c>
      <c r="B65" s="3">
        <v>6</v>
      </c>
      <c r="C65" s="3">
        <v>3</v>
      </c>
      <c r="D65" s="3">
        <v>6</v>
      </c>
      <c r="E65" s="3">
        <v>2</v>
      </c>
      <c r="F65" s="3">
        <v>5</v>
      </c>
      <c r="G65" s="3">
        <v>5</v>
      </c>
      <c r="H65" s="3">
        <v>6</v>
      </c>
      <c r="I65" s="3">
        <v>7</v>
      </c>
      <c r="J65" s="3">
        <v>3</v>
      </c>
    </row>
    <row r="66" spans="1:10">
      <c r="A66" s="4">
        <v>64</v>
      </c>
      <c r="B66" s="3">
        <v>5</v>
      </c>
      <c r="C66" s="3">
        <v>5</v>
      </c>
      <c r="D66" s="3">
        <v>6</v>
      </c>
      <c r="E66" s="3">
        <v>6</v>
      </c>
      <c r="F66" s="3">
        <v>6</v>
      </c>
      <c r="G66" s="3">
        <v>5</v>
      </c>
      <c r="H66" s="3">
        <v>7</v>
      </c>
      <c r="I66" s="3">
        <v>4</v>
      </c>
      <c r="J66" s="3">
        <v>6</v>
      </c>
    </row>
    <row r="67" spans="1:10">
      <c r="A67" s="4">
        <v>65</v>
      </c>
      <c r="B67" s="3">
        <v>7</v>
      </c>
      <c r="C67" s="3">
        <v>5</v>
      </c>
      <c r="D67" s="3">
        <v>4</v>
      </c>
      <c r="E67" s="3">
        <v>6</v>
      </c>
      <c r="F67" s="3">
        <v>4</v>
      </c>
      <c r="G67" s="3">
        <v>6</v>
      </c>
      <c r="H67" s="3">
        <v>6</v>
      </c>
      <c r="I67" s="3">
        <v>6</v>
      </c>
      <c r="J67" s="3">
        <v>6</v>
      </c>
    </row>
    <row r="68" spans="1:10">
      <c r="A68" s="4">
        <v>66</v>
      </c>
      <c r="B68" s="3">
        <v>7</v>
      </c>
      <c r="C68" s="3">
        <v>7</v>
      </c>
      <c r="D68" s="3">
        <v>7</v>
      </c>
      <c r="E68" s="3">
        <v>7</v>
      </c>
      <c r="F68" s="3">
        <v>6</v>
      </c>
      <c r="G68" s="3">
        <v>5</v>
      </c>
      <c r="H68" s="3">
        <v>7</v>
      </c>
      <c r="I68" s="3">
        <v>7</v>
      </c>
      <c r="J68" s="3">
        <v>7</v>
      </c>
    </row>
    <row r="69" spans="1:10">
      <c r="A69" s="4">
        <v>67</v>
      </c>
      <c r="B69" s="3">
        <v>5</v>
      </c>
      <c r="C69" s="3">
        <v>5</v>
      </c>
      <c r="D69" s="3">
        <v>7</v>
      </c>
      <c r="E69" s="3">
        <v>6</v>
      </c>
      <c r="F69" s="3">
        <v>5</v>
      </c>
      <c r="G69" s="3">
        <v>5</v>
      </c>
      <c r="H69" s="3">
        <v>5</v>
      </c>
      <c r="I69" s="3">
        <v>5</v>
      </c>
      <c r="J69" s="3">
        <v>5</v>
      </c>
    </row>
    <row r="70" spans="1:10">
      <c r="A70" s="4">
        <v>68</v>
      </c>
      <c r="B70" s="3">
        <v>5</v>
      </c>
      <c r="C70" s="3">
        <v>4</v>
      </c>
      <c r="D70" s="3">
        <v>5</v>
      </c>
      <c r="E70" s="3">
        <v>5</v>
      </c>
      <c r="F70" s="3">
        <v>6</v>
      </c>
      <c r="G70" s="3">
        <v>5</v>
      </c>
      <c r="H70" s="3">
        <v>5</v>
      </c>
      <c r="I70" s="3">
        <v>5</v>
      </c>
      <c r="J70" s="3">
        <v>6</v>
      </c>
    </row>
    <row r="71" spans="1:10">
      <c r="A71" s="4">
        <v>69</v>
      </c>
      <c r="B71" s="3">
        <v>7</v>
      </c>
      <c r="C71" s="3">
        <v>7</v>
      </c>
      <c r="D71" s="3">
        <v>7</v>
      </c>
      <c r="E71" s="3">
        <v>7</v>
      </c>
      <c r="F71" s="3">
        <v>7</v>
      </c>
      <c r="G71" s="3">
        <v>7</v>
      </c>
      <c r="H71" s="3">
        <v>7</v>
      </c>
      <c r="I71" s="3">
        <v>7</v>
      </c>
      <c r="J71" s="3">
        <v>7</v>
      </c>
    </row>
    <row r="72" spans="1:10">
      <c r="A72" s="4">
        <v>70</v>
      </c>
      <c r="B72" s="3">
        <v>7</v>
      </c>
      <c r="C72" s="3">
        <v>7</v>
      </c>
      <c r="D72" s="3">
        <v>5</v>
      </c>
      <c r="E72" s="3">
        <v>5</v>
      </c>
      <c r="F72" s="3">
        <v>6</v>
      </c>
      <c r="G72" s="3">
        <v>6</v>
      </c>
      <c r="H72" s="3">
        <v>7</v>
      </c>
      <c r="I72" s="3">
        <v>7</v>
      </c>
      <c r="J72" s="3">
        <v>7</v>
      </c>
    </row>
    <row r="73" spans="1:10">
      <c r="A73" s="4">
        <v>71</v>
      </c>
      <c r="B73" s="3">
        <v>7</v>
      </c>
      <c r="C73" s="3">
        <v>6</v>
      </c>
      <c r="D73" s="3">
        <v>6</v>
      </c>
      <c r="E73" s="3">
        <v>6</v>
      </c>
      <c r="F73" s="3">
        <v>6</v>
      </c>
      <c r="G73" s="3">
        <v>6</v>
      </c>
      <c r="H73" s="3">
        <v>7</v>
      </c>
      <c r="I73" s="3">
        <v>7</v>
      </c>
      <c r="J73" s="3">
        <v>7</v>
      </c>
    </row>
    <row r="74" spans="1:10">
      <c r="A74" s="4">
        <v>72</v>
      </c>
      <c r="B74" s="3">
        <v>4</v>
      </c>
      <c r="C74" s="3">
        <v>6</v>
      </c>
      <c r="D74" s="3">
        <v>6</v>
      </c>
      <c r="E74" s="3">
        <v>3</v>
      </c>
      <c r="F74" s="3">
        <v>2</v>
      </c>
      <c r="G74" s="3">
        <v>7</v>
      </c>
      <c r="H74" s="3">
        <v>7</v>
      </c>
      <c r="I74" s="3">
        <v>5</v>
      </c>
      <c r="J74" s="3">
        <v>6</v>
      </c>
    </row>
    <row r="75" spans="1:10">
      <c r="A75" s="4">
        <v>73</v>
      </c>
      <c r="B75" s="3">
        <v>6</v>
      </c>
      <c r="C75" s="3">
        <v>6</v>
      </c>
      <c r="D75" s="3">
        <v>5</v>
      </c>
      <c r="E75" s="3">
        <v>5</v>
      </c>
      <c r="F75" s="3">
        <v>4</v>
      </c>
      <c r="G75" s="3">
        <v>6</v>
      </c>
      <c r="H75" s="3">
        <v>7</v>
      </c>
      <c r="I75" s="3">
        <v>6</v>
      </c>
      <c r="J75" s="3">
        <v>6</v>
      </c>
    </row>
    <row r="76" spans="1:10">
      <c r="A76" s="4">
        <v>74</v>
      </c>
      <c r="B76" s="3">
        <v>7</v>
      </c>
      <c r="C76" s="3">
        <v>5</v>
      </c>
      <c r="D76" s="3">
        <v>5</v>
      </c>
      <c r="E76" s="3">
        <v>3</v>
      </c>
      <c r="F76" s="3">
        <v>6</v>
      </c>
      <c r="G76" s="3">
        <v>6</v>
      </c>
      <c r="H76" s="3">
        <v>7</v>
      </c>
      <c r="I76" s="3">
        <v>6</v>
      </c>
      <c r="J76" s="3">
        <v>4</v>
      </c>
    </row>
    <row r="77" spans="1:10">
      <c r="A77" s="4">
        <v>75</v>
      </c>
      <c r="B77" s="3">
        <v>7</v>
      </c>
      <c r="C77" s="3">
        <v>7</v>
      </c>
      <c r="D77" s="3">
        <v>6</v>
      </c>
      <c r="E77" s="3">
        <v>6</v>
      </c>
      <c r="F77" s="3">
        <v>6</v>
      </c>
      <c r="G77" s="3">
        <v>6</v>
      </c>
      <c r="H77" s="3">
        <v>6</v>
      </c>
      <c r="I77" s="3">
        <v>5</v>
      </c>
      <c r="J77" s="3">
        <v>5</v>
      </c>
    </row>
    <row r="78" spans="1:10">
      <c r="A78" s="4">
        <v>76</v>
      </c>
      <c r="B78" s="3">
        <v>6</v>
      </c>
      <c r="C78" s="3">
        <v>5</v>
      </c>
      <c r="D78" s="3">
        <v>6</v>
      </c>
      <c r="E78" s="3">
        <v>4</v>
      </c>
      <c r="F78" s="3">
        <v>5</v>
      </c>
      <c r="G78" s="3">
        <v>6</v>
      </c>
      <c r="H78" s="3">
        <v>6</v>
      </c>
      <c r="I78" s="3">
        <v>5</v>
      </c>
      <c r="J78" s="3">
        <v>4</v>
      </c>
    </row>
    <row r="79" spans="1:10">
      <c r="A79" s="4">
        <v>77</v>
      </c>
      <c r="B79" s="3">
        <v>7</v>
      </c>
      <c r="C79" s="3">
        <v>2</v>
      </c>
      <c r="D79" s="3">
        <v>7</v>
      </c>
      <c r="E79" s="3">
        <v>4</v>
      </c>
      <c r="F79" s="3">
        <v>5</v>
      </c>
      <c r="G79" s="3">
        <v>4</v>
      </c>
      <c r="H79" s="3">
        <v>6</v>
      </c>
      <c r="I79" s="3">
        <v>2</v>
      </c>
      <c r="J79" s="3">
        <v>7</v>
      </c>
    </row>
    <row r="80" spans="1:10">
      <c r="A80" s="4">
        <v>78</v>
      </c>
      <c r="B80" s="3">
        <v>5</v>
      </c>
      <c r="C80" s="3">
        <v>2</v>
      </c>
      <c r="D80" s="3">
        <v>6</v>
      </c>
      <c r="E80" s="3">
        <v>6</v>
      </c>
      <c r="F80" s="3">
        <v>4</v>
      </c>
      <c r="G80" s="3">
        <v>4</v>
      </c>
      <c r="H80" s="3">
        <v>4</v>
      </c>
      <c r="I80" s="3">
        <v>6</v>
      </c>
      <c r="J80" s="3">
        <v>6</v>
      </c>
    </row>
    <row r="81" spans="1:10">
      <c r="A81" s="4">
        <v>79</v>
      </c>
      <c r="B81" s="3">
        <v>7</v>
      </c>
      <c r="C81" s="3">
        <v>4</v>
      </c>
      <c r="D81" s="3">
        <v>5</v>
      </c>
      <c r="E81" s="3">
        <v>7</v>
      </c>
      <c r="F81" s="3">
        <v>6</v>
      </c>
      <c r="G81" s="3">
        <v>6</v>
      </c>
      <c r="H81" s="3">
        <v>7</v>
      </c>
      <c r="I81" s="3">
        <v>7</v>
      </c>
      <c r="J81" s="3">
        <v>7</v>
      </c>
    </row>
    <row r="82" spans="1:10">
      <c r="A82" s="4">
        <v>80</v>
      </c>
      <c r="B82" s="3">
        <v>4</v>
      </c>
      <c r="C82" s="3">
        <v>3</v>
      </c>
      <c r="D82" s="3">
        <v>4</v>
      </c>
      <c r="E82" s="3">
        <v>5</v>
      </c>
      <c r="F82" s="3">
        <v>2</v>
      </c>
      <c r="G82" s="3">
        <v>3</v>
      </c>
      <c r="H82" s="3">
        <v>4</v>
      </c>
      <c r="I82" s="3">
        <v>3</v>
      </c>
      <c r="J82" s="3">
        <v>4</v>
      </c>
    </row>
    <row r="83" spans="1:10">
      <c r="A83" s="4">
        <v>81</v>
      </c>
      <c r="B83" s="3">
        <v>7</v>
      </c>
      <c r="C83" s="3">
        <v>2</v>
      </c>
      <c r="D83" s="3">
        <v>7</v>
      </c>
      <c r="E83" s="3">
        <v>3</v>
      </c>
      <c r="F83" s="3">
        <v>4</v>
      </c>
      <c r="G83" s="3">
        <v>4</v>
      </c>
      <c r="H83" s="3">
        <v>7</v>
      </c>
      <c r="I83" s="3">
        <v>7</v>
      </c>
      <c r="J83" s="3">
        <v>5</v>
      </c>
    </row>
    <row r="84" spans="1:10">
      <c r="A84" s="4">
        <v>82</v>
      </c>
      <c r="B84" s="3">
        <v>2</v>
      </c>
      <c r="C84" s="3">
        <v>2</v>
      </c>
      <c r="D84" s="3">
        <v>6</v>
      </c>
      <c r="E84" s="3">
        <v>6</v>
      </c>
      <c r="F84" s="3">
        <v>6</v>
      </c>
      <c r="G84" s="3">
        <v>6</v>
      </c>
      <c r="H84" s="3">
        <v>6</v>
      </c>
      <c r="I84" s="3">
        <v>6</v>
      </c>
      <c r="J84" s="3">
        <v>6</v>
      </c>
    </row>
    <row r="85" spans="1:10">
      <c r="A85" s="4">
        <v>83</v>
      </c>
      <c r="B85" s="3">
        <v>7</v>
      </c>
      <c r="C85" s="3">
        <v>2</v>
      </c>
      <c r="D85" s="3">
        <v>7</v>
      </c>
      <c r="E85" s="3">
        <v>4</v>
      </c>
      <c r="F85" s="3">
        <v>7</v>
      </c>
      <c r="G85" s="3">
        <v>7</v>
      </c>
      <c r="H85" s="3">
        <v>6</v>
      </c>
      <c r="I85" s="3">
        <v>6</v>
      </c>
      <c r="J85" s="3">
        <v>4</v>
      </c>
    </row>
    <row r="86" spans="1:10">
      <c r="A86" s="4">
        <v>84</v>
      </c>
      <c r="B86" s="3">
        <v>7</v>
      </c>
      <c r="C86" s="3">
        <v>7</v>
      </c>
      <c r="D86" s="3">
        <v>4</v>
      </c>
      <c r="E86" s="3">
        <v>7</v>
      </c>
      <c r="F86" s="3">
        <v>5</v>
      </c>
      <c r="G86" s="3">
        <v>5</v>
      </c>
      <c r="H86" s="3">
        <v>7</v>
      </c>
      <c r="I86" s="3">
        <v>7</v>
      </c>
      <c r="J86" s="3">
        <v>7</v>
      </c>
    </row>
    <row r="87" spans="1:10">
      <c r="A87" s="4">
        <v>85</v>
      </c>
      <c r="B87" s="3">
        <v>7</v>
      </c>
      <c r="C87" s="3">
        <v>2</v>
      </c>
      <c r="D87" s="3">
        <v>4</v>
      </c>
      <c r="E87" s="3">
        <v>5</v>
      </c>
      <c r="F87" s="3">
        <v>6</v>
      </c>
      <c r="G87" s="3">
        <v>3</v>
      </c>
      <c r="H87" s="3">
        <v>1</v>
      </c>
      <c r="I87" s="3">
        <v>6</v>
      </c>
      <c r="J87" s="3">
        <v>4</v>
      </c>
    </row>
    <row r="88" spans="1:10">
      <c r="A88" s="4">
        <v>86</v>
      </c>
      <c r="B88" s="3">
        <v>7</v>
      </c>
      <c r="C88" s="3">
        <v>7</v>
      </c>
      <c r="D88" s="3">
        <v>7</v>
      </c>
      <c r="E88" s="3">
        <v>5</v>
      </c>
      <c r="F88" s="3">
        <v>7</v>
      </c>
      <c r="G88" s="3">
        <v>1</v>
      </c>
      <c r="H88" s="3">
        <v>7</v>
      </c>
      <c r="I88" s="3">
        <v>6</v>
      </c>
      <c r="J88" s="3">
        <v>7</v>
      </c>
    </row>
    <row r="89" spans="1:10">
      <c r="A89" s="4">
        <v>87</v>
      </c>
      <c r="B89" s="3">
        <v>7</v>
      </c>
      <c r="C89" s="3">
        <v>7</v>
      </c>
      <c r="D89" s="3">
        <v>6</v>
      </c>
      <c r="E89" s="3">
        <v>5</v>
      </c>
      <c r="F89" s="3">
        <v>4</v>
      </c>
      <c r="G89" s="3">
        <v>6</v>
      </c>
      <c r="H89" s="3">
        <v>5</v>
      </c>
      <c r="I89" s="3">
        <v>5</v>
      </c>
      <c r="J89" s="3">
        <v>6</v>
      </c>
    </row>
    <row r="90" spans="1:10">
      <c r="A90" s="4">
        <v>88</v>
      </c>
      <c r="B90" s="3">
        <v>7</v>
      </c>
      <c r="C90" s="3">
        <v>2</v>
      </c>
      <c r="D90" s="3">
        <v>5</v>
      </c>
      <c r="E90" s="3">
        <v>7</v>
      </c>
      <c r="F90" s="3">
        <v>5</v>
      </c>
      <c r="G90" s="3">
        <v>6</v>
      </c>
      <c r="H90" s="3">
        <v>7</v>
      </c>
      <c r="I90" s="3">
        <v>6</v>
      </c>
      <c r="J90" s="3">
        <v>6</v>
      </c>
    </row>
    <row r="91" spans="1:10">
      <c r="A91" s="4">
        <v>89</v>
      </c>
      <c r="B91" s="3">
        <v>7</v>
      </c>
      <c r="C91" s="3">
        <v>6</v>
      </c>
      <c r="D91" s="3">
        <v>7</v>
      </c>
      <c r="E91" s="3">
        <v>7</v>
      </c>
      <c r="F91" s="3">
        <v>7</v>
      </c>
      <c r="G91" s="3">
        <v>7</v>
      </c>
      <c r="H91" s="3">
        <v>7</v>
      </c>
      <c r="I91" s="3">
        <v>7</v>
      </c>
      <c r="J91" s="3">
        <v>4</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5630-3514-4AF8-8C50-C21E33CB2324}">
  <dimension ref="A2:G13"/>
  <sheetViews>
    <sheetView topLeftCell="B13" workbookViewId="0">
      <selection activeCell="D34" sqref="D34"/>
    </sheetView>
  </sheetViews>
  <sheetFormatPr defaultRowHeight="14.25"/>
  <cols>
    <col min="2" max="2" width="29.375" customWidth="1"/>
    <col min="3" max="3" width="28.125" customWidth="1"/>
    <col min="4" max="4" width="33.875" customWidth="1"/>
    <col min="5" max="5" width="25.75" customWidth="1"/>
    <col min="6" max="6" width="28.5" customWidth="1"/>
    <col min="7" max="7" width="41.375" customWidth="1"/>
  </cols>
  <sheetData>
    <row r="2" spans="1:7">
      <c r="B2" s="5" t="s">
        <v>20</v>
      </c>
    </row>
    <row r="4" spans="1:7">
      <c r="B4" t="s">
        <v>19</v>
      </c>
      <c r="C4" t="s">
        <v>9</v>
      </c>
      <c r="D4" t="s">
        <v>10</v>
      </c>
      <c r="E4" t="s">
        <v>11</v>
      </c>
      <c r="F4" t="s">
        <v>12</v>
      </c>
      <c r="G4" t="s">
        <v>13</v>
      </c>
    </row>
    <row r="5" spans="1:7">
      <c r="A5">
        <v>1</v>
      </c>
      <c r="B5">
        <v>2</v>
      </c>
      <c r="C5">
        <v>1</v>
      </c>
      <c r="D5">
        <v>1</v>
      </c>
      <c r="E5">
        <v>0</v>
      </c>
      <c r="F5">
        <v>1</v>
      </c>
      <c r="G5">
        <v>2</v>
      </c>
    </row>
    <row r="6" spans="1:7">
      <c r="A6">
        <v>2</v>
      </c>
      <c r="B6">
        <v>19</v>
      </c>
      <c r="C6">
        <v>4</v>
      </c>
      <c r="D6">
        <v>6</v>
      </c>
      <c r="E6">
        <v>1</v>
      </c>
      <c r="F6">
        <v>2</v>
      </c>
      <c r="G6">
        <v>4</v>
      </c>
    </row>
    <row r="7" spans="1:7">
      <c r="A7">
        <v>3</v>
      </c>
      <c r="B7">
        <v>17</v>
      </c>
      <c r="C7">
        <v>8</v>
      </c>
      <c r="D7">
        <v>12</v>
      </c>
      <c r="E7">
        <v>9</v>
      </c>
      <c r="F7">
        <v>7</v>
      </c>
      <c r="G7">
        <v>6</v>
      </c>
    </row>
    <row r="8" spans="1:7">
      <c r="A8">
        <v>4</v>
      </c>
      <c r="B8">
        <v>14</v>
      </c>
      <c r="C8">
        <v>10</v>
      </c>
      <c r="D8">
        <v>12</v>
      </c>
      <c r="E8">
        <v>8</v>
      </c>
      <c r="F8">
        <v>9</v>
      </c>
      <c r="G8">
        <v>10</v>
      </c>
    </row>
    <row r="9" spans="1:7">
      <c r="A9">
        <v>5</v>
      </c>
      <c r="B9">
        <v>20</v>
      </c>
      <c r="C9">
        <v>21</v>
      </c>
      <c r="D9">
        <v>34</v>
      </c>
      <c r="E9">
        <v>13</v>
      </c>
      <c r="F9">
        <v>21</v>
      </c>
      <c r="G9">
        <v>23</v>
      </c>
    </row>
    <row r="10" spans="1:7">
      <c r="A10">
        <v>6</v>
      </c>
      <c r="B10">
        <v>14</v>
      </c>
      <c r="C10">
        <v>25</v>
      </c>
      <c r="D10">
        <v>15</v>
      </c>
      <c r="E10">
        <v>29</v>
      </c>
      <c r="F10">
        <v>37</v>
      </c>
      <c r="G10">
        <v>29</v>
      </c>
    </row>
    <row r="11" spans="1:7">
      <c r="A11">
        <v>7</v>
      </c>
      <c r="B11">
        <v>4</v>
      </c>
      <c r="C11">
        <v>21</v>
      </c>
      <c r="D11">
        <v>10</v>
      </c>
      <c r="E11">
        <v>30</v>
      </c>
      <c r="F11">
        <v>13</v>
      </c>
      <c r="G11">
        <v>16</v>
      </c>
    </row>
    <row r="13" spans="1:7">
      <c r="B13">
        <f t="shared" ref="B13:G13" si="0">SUM(B5:B11)</f>
        <v>90</v>
      </c>
      <c r="C13">
        <f t="shared" si="0"/>
        <v>90</v>
      </c>
      <c r="D13">
        <f t="shared" si="0"/>
        <v>90</v>
      </c>
      <c r="E13">
        <f t="shared" si="0"/>
        <v>90</v>
      </c>
      <c r="F13">
        <f t="shared" si="0"/>
        <v>90</v>
      </c>
      <c r="G13">
        <f t="shared" si="0"/>
        <v>90</v>
      </c>
    </row>
  </sheetData>
  <phoneticPr fontId="1"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21520-3587-494B-9B40-6EF74DA021DC}">
  <dimension ref="B3:J43"/>
  <sheetViews>
    <sheetView topLeftCell="A18" zoomScale="40" zoomScaleNormal="40" workbookViewId="0">
      <selection activeCell="I64" sqref="I64"/>
    </sheetView>
  </sheetViews>
  <sheetFormatPr defaultRowHeight="14.25"/>
  <cols>
    <col min="2" max="2" width="39.875" customWidth="1"/>
    <col min="3" max="3" width="23" customWidth="1"/>
    <col min="4" max="4" width="28.875" customWidth="1"/>
    <col min="5" max="5" width="21.375" customWidth="1"/>
    <col min="6" max="6" width="21.75" customWidth="1"/>
    <col min="7" max="7" width="28.875" customWidth="1"/>
    <col min="8" max="8" width="22" customWidth="1"/>
    <col min="9" max="9" width="18.125" customWidth="1"/>
  </cols>
  <sheetData>
    <row r="3" spans="2:10">
      <c r="C3" t="s">
        <v>6</v>
      </c>
      <c r="D3" t="s">
        <v>14</v>
      </c>
      <c r="E3" t="s">
        <v>7</v>
      </c>
      <c r="F3" t="s">
        <v>9</v>
      </c>
      <c r="G3" t="s">
        <v>11</v>
      </c>
      <c r="H3" t="s">
        <v>12</v>
      </c>
    </row>
    <row r="4" spans="2:10">
      <c r="B4" t="s">
        <v>15</v>
      </c>
      <c r="C4">
        <v>59</v>
      </c>
      <c r="D4">
        <v>10</v>
      </c>
      <c r="E4">
        <v>4</v>
      </c>
      <c r="F4">
        <v>5</v>
      </c>
      <c r="G4">
        <v>9</v>
      </c>
      <c r="H4">
        <v>2</v>
      </c>
      <c r="J4">
        <f>SUM(C4:H4)</f>
        <v>89</v>
      </c>
    </row>
    <row r="5" spans="2:10">
      <c r="B5" t="s">
        <v>16</v>
      </c>
      <c r="C5">
        <v>18</v>
      </c>
      <c r="D5">
        <v>8</v>
      </c>
      <c r="E5">
        <v>17</v>
      </c>
      <c r="F5">
        <v>18</v>
      </c>
      <c r="G5">
        <v>19</v>
      </c>
      <c r="H5">
        <v>8</v>
      </c>
      <c r="J5">
        <f>SUM(C5:H5)</f>
        <v>88</v>
      </c>
    </row>
    <row r="6" spans="2:10">
      <c r="B6" t="s">
        <v>17</v>
      </c>
      <c r="C6">
        <v>6</v>
      </c>
      <c r="D6">
        <v>12</v>
      </c>
      <c r="E6">
        <v>12</v>
      </c>
      <c r="F6">
        <v>14</v>
      </c>
      <c r="G6">
        <v>23</v>
      </c>
      <c r="H6">
        <v>19</v>
      </c>
      <c r="J6">
        <f>SUM(C6:H6)</f>
        <v>86</v>
      </c>
    </row>
    <row r="7" spans="2:10">
      <c r="B7" t="s">
        <v>18</v>
      </c>
      <c r="C7">
        <v>36.5</v>
      </c>
      <c r="D7">
        <v>9.67</v>
      </c>
      <c r="E7">
        <v>9.67</v>
      </c>
      <c r="F7">
        <v>10.83</v>
      </c>
      <c r="G7">
        <v>14.67</v>
      </c>
      <c r="H7">
        <v>6.83</v>
      </c>
    </row>
    <row r="12" spans="2:10">
      <c r="C12">
        <f t="shared" ref="C12:H12" si="0">SUM(C4:C10)</f>
        <v>119.5</v>
      </c>
      <c r="D12">
        <f t="shared" si="0"/>
        <v>39.67</v>
      </c>
      <c r="E12">
        <f t="shared" si="0"/>
        <v>42.67</v>
      </c>
      <c r="F12">
        <f t="shared" si="0"/>
        <v>47.83</v>
      </c>
      <c r="G12">
        <f t="shared" si="0"/>
        <v>65.67</v>
      </c>
      <c r="H12">
        <f t="shared" si="0"/>
        <v>35.83</v>
      </c>
    </row>
    <row r="18" customFormat="1"/>
    <row r="39" spans="2:5">
      <c r="C39" t="s">
        <v>15</v>
      </c>
      <c r="D39" t="s">
        <v>16</v>
      </c>
      <c r="E39" t="s">
        <v>18</v>
      </c>
    </row>
    <row r="40" spans="2:5">
      <c r="B40" t="s">
        <v>10</v>
      </c>
      <c r="C40">
        <v>30</v>
      </c>
      <c r="D40">
        <v>21</v>
      </c>
      <c r="E40">
        <f>(C40*3+D40*2)/5</f>
        <v>26.4</v>
      </c>
    </row>
    <row r="41" spans="2:5">
      <c r="B41" t="s">
        <v>7</v>
      </c>
      <c r="C41">
        <v>23</v>
      </c>
      <c r="D41">
        <v>18</v>
      </c>
      <c r="E41">
        <f t="shared" ref="E41:E43" si="1">(C41*3+D41*2)/5</f>
        <v>21</v>
      </c>
    </row>
    <row r="42" spans="2:5">
      <c r="B42" t="s">
        <v>13</v>
      </c>
      <c r="C42">
        <v>26</v>
      </c>
      <c r="D42">
        <v>18</v>
      </c>
      <c r="E42">
        <f t="shared" si="1"/>
        <v>22.8</v>
      </c>
    </row>
    <row r="43" spans="2:5">
      <c r="B43" t="s">
        <v>8</v>
      </c>
      <c r="C43">
        <v>21</v>
      </c>
      <c r="D43">
        <v>16</v>
      </c>
      <c r="E43">
        <f t="shared" si="1"/>
        <v>19</v>
      </c>
    </row>
  </sheetData>
  <phoneticPr fontId="1"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012D7-9BB6-4208-A30D-CDCB647358F5}">
  <sheetPr codeName="Sheet1"/>
  <dimension ref="A2:D8"/>
  <sheetViews>
    <sheetView workbookViewId="0">
      <selection activeCell="F6" sqref="F6"/>
    </sheetView>
  </sheetViews>
  <sheetFormatPr defaultRowHeight="14.25"/>
  <cols>
    <col min="3" max="3" width="70.625" customWidth="1"/>
  </cols>
  <sheetData>
    <row r="2" spans="1:4">
      <c r="C2" t="s">
        <v>1</v>
      </c>
      <c r="D2">
        <v>9</v>
      </c>
    </row>
    <row r="3" spans="1:4">
      <c r="A3" s="1"/>
      <c r="C3" t="s">
        <v>2</v>
      </c>
      <c r="D3">
        <v>25</v>
      </c>
    </row>
    <row r="4" spans="1:4">
      <c r="A4" s="1"/>
      <c r="C4" t="s">
        <v>3</v>
      </c>
      <c r="D4">
        <v>32</v>
      </c>
    </row>
    <row r="5" spans="1:4">
      <c r="A5" s="1"/>
      <c r="C5" t="s">
        <v>4</v>
      </c>
      <c r="D5">
        <v>11</v>
      </c>
    </row>
    <row r="6" spans="1:4">
      <c r="A6" s="2"/>
      <c r="C6" t="s">
        <v>5</v>
      </c>
      <c r="D6">
        <v>4</v>
      </c>
    </row>
    <row r="7" spans="1:4">
      <c r="C7" t="s">
        <v>0</v>
      </c>
      <c r="D7">
        <v>9</v>
      </c>
    </row>
    <row r="8" spans="1:4">
      <c r="D8">
        <f>SUM(D2:D7)</f>
        <v>90</v>
      </c>
    </row>
  </sheetData>
  <phoneticPr fontId="1" type="noConversion"/>
  <pageMargins left="0.7" right="0.7" top="0.75" bottom="0.75" header="0.3" footer="0.3"/>
  <drawing r:id="rId1"/>
  <legacyDrawing r:id="rId2"/>
  <controls>
    <mc:AlternateContent xmlns:mc="http://schemas.openxmlformats.org/markup-compatibility/2006">
      <mc:Choice Requires="x14">
        <control shapeId="2049" r:id="rId3" name="Control 1">
          <controlPr defaultSize="0" r:id="rId4">
            <anchor moveWithCells="1">
              <from>
                <xdr:col>0</xdr:col>
                <xdr:colOff>0</xdr:colOff>
                <xdr:row>2</xdr:row>
                <xdr:rowOff>0</xdr:rowOff>
              </from>
              <to>
                <xdr:col>1</xdr:col>
                <xdr:colOff>228600</xdr:colOff>
                <xdr:row>3</xdr:row>
                <xdr:rowOff>47625</xdr:rowOff>
              </to>
            </anchor>
          </controlPr>
        </control>
      </mc:Choice>
      <mc:Fallback>
        <control shapeId="2049" r:id="rId3" name="Control 1"/>
      </mc:Fallback>
    </mc:AlternateContent>
    <mc:AlternateContent xmlns:mc="http://schemas.openxmlformats.org/markup-compatibility/2006">
      <mc:Choice Requires="x14">
        <control shapeId="2050" r:id="rId5" name="Control 2">
          <controlPr defaultSize="0" r:id="rId4">
            <anchor moveWithCells="1">
              <from>
                <xdr:col>0</xdr:col>
                <xdr:colOff>0</xdr:colOff>
                <xdr:row>3</xdr:row>
                <xdr:rowOff>0</xdr:rowOff>
              </from>
              <to>
                <xdr:col>1</xdr:col>
                <xdr:colOff>228600</xdr:colOff>
                <xdr:row>4</xdr:row>
                <xdr:rowOff>47625</xdr:rowOff>
              </to>
            </anchor>
          </controlPr>
        </control>
      </mc:Choice>
      <mc:Fallback>
        <control shapeId="2050" r:id="rId5" name="Control 2"/>
      </mc:Fallback>
    </mc:AlternateContent>
    <mc:AlternateContent xmlns:mc="http://schemas.openxmlformats.org/markup-compatibility/2006">
      <mc:Choice Requires="x14">
        <control shapeId="2051" r:id="rId6" name="Control 3">
          <controlPr defaultSize="0" r:id="rId4">
            <anchor moveWithCells="1">
              <from>
                <xdr:col>0</xdr:col>
                <xdr:colOff>0</xdr:colOff>
                <xdr:row>4</xdr:row>
                <xdr:rowOff>0</xdr:rowOff>
              </from>
              <to>
                <xdr:col>1</xdr:col>
                <xdr:colOff>228600</xdr:colOff>
                <xdr:row>5</xdr:row>
                <xdr:rowOff>47625</xdr:rowOff>
              </to>
            </anchor>
          </controlPr>
        </control>
      </mc:Choice>
      <mc:Fallback>
        <control shapeId="2051" r:id="rId6" name="Control 3"/>
      </mc:Fallback>
    </mc:AlternateContent>
    <mc:AlternateContent xmlns:mc="http://schemas.openxmlformats.org/markup-compatibility/2006">
      <mc:Choice Requires="x14">
        <control shapeId="2052" r:id="rId7" name="Control 4">
          <controlPr defaultSize="0" r:id="rId4">
            <anchor moveWithCells="1">
              <from>
                <xdr:col>0</xdr:col>
                <xdr:colOff>0</xdr:colOff>
                <xdr:row>5</xdr:row>
                <xdr:rowOff>0</xdr:rowOff>
              </from>
              <to>
                <xdr:col>1</xdr:col>
                <xdr:colOff>228600</xdr:colOff>
                <xdr:row>6</xdr:row>
                <xdr:rowOff>47625</xdr:rowOff>
              </to>
            </anchor>
          </controlPr>
        </control>
      </mc:Choice>
      <mc:Fallback>
        <control shapeId="2052" r:id="rId7" name="Control 4"/>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5E02-E3AF-4C70-8D8A-50CE1832F672}">
  <dimension ref="A4:K5"/>
  <sheetViews>
    <sheetView topLeftCell="D1" zoomScale="85" zoomScaleNormal="85" workbookViewId="0">
      <selection activeCell="G4" sqref="G4"/>
    </sheetView>
  </sheetViews>
  <sheetFormatPr defaultRowHeight="14.25"/>
  <cols>
    <col min="1" max="1" width="71.5" customWidth="1"/>
    <col min="5" max="5" width="50.625" customWidth="1"/>
    <col min="6" max="7" width="43" customWidth="1"/>
    <col min="8" max="8" width="50.625" customWidth="1"/>
    <col min="9" max="9" width="48.25" customWidth="1"/>
    <col min="10" max="10" width="59.875" customWidth="1"/>
  </cols>
  <sheetData>
    <row r="4" spans="1:11" ht="185.25">
      <c r="A4" s="6" t="s">
        <v>21</v>
      </c>
      <c r="E4" t="s">
        <v>24</v>
      </c>
      <c r="F4" t="s">
        <v>23</v>
      </c>
      <c r="G4" t="s">
        <v>25</v>
      </c>
      <c r="H4" t="s">
        <v>22</v>
      </c>
      <c r="I4" t="s">
        <v>26</v>
      </c>
      <c r="J4" t="s">
        <v>27</v>
      </c>
    </row>
    <row r="5" spans="1:11">
      <c r="E5">
        <v>2</v>
      </c>
      <c r="F5">
        <v>18</v>
      </c>
      <c r="G5">
        <v>11</v>
      </c>
      <c r="H5">
        <v>55</v>
      </c>
      <c r="I5">
        <v>1</v>
      </c>
      <c r="J5">
        <v>3</v>
      </c>
      <c r="K5">
        <f>SUM(E5:J5)</f>
        <v>90</v>
      </c>
    </row>
  </sheetData>
  <phoneticPr fontId="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Sheet1</vt:lpstr>
      <vt:lpstr>Sheet5</vt:lpstr>
      <vt:lpstr>Sheet4</vt:lpstr>
      <vt:lpstr>Sheet3</vt:lpstr>
      <vt:lpstr>Sheet2</vt:lpstr>
      <vt:lpstr>Sheet6</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dakeoffer@gmail.com</dc:creator>
  <cp:lastModifiedBy>Yongqi Dong</cp:lastModifiedBy>
  <dcterms:created xsi:type="dcterms:W3CDTF">2024-12-01T21:01:24Z</dcterms:created>
  <dcterms:modified xsi:type="dcterms:W3CDTF">2025-03-31T01:33:45Z</dcterms:modified>
</cp:coreProperties>
</file>